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3.xml" ContentType="application/vnd.openxmlformats-officedocument.spreadsheetml.comments+xml"/>
  <Override PartName="/xl/drawings/drawing21.xml" ContentType="application/vnd.openxmlformats-officedocument.drawing+xml"/>
  <Override PartName="/xl/comments14.xml" ContentType="application/vnd.openxmlformats-officedocument.spreadsheetml.comments+xml"/>
  <Override PartName="/xl/drawings/drawing22.xml" ContentType="application/vnd.openxmlformats-officedocument.drawing+xml"/>
  <Override PartName="/xl/comments15.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omments1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企画課\技術調査班\R4\K（働き方改革）\05_工事書類の簡素化\【受注者用】工事関係書類\02.HP掲載\HP一括ファイル\修正\県土整備部発注工事各種届出等様式\01.様式データファイル\"/>
    </mc:Choice>
  </mc:AlternateContent>
  <bookViews>
    <workbookView xWindow="0" yWindow="0" windowWidth="17970" windowHeight="5595" tabRatio="771" firstSheet="1" activeTab="1"/>
  </bookViews>
  <sheets>
    <sheet name="改定履歴" sheetId="176" r:id="rId1"/>
    <sheet name="提出書類一覧" sheetId="53"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08" r:id="rId17"/>
    <sheet name="1200" sheetId="109" r:id="rId18"/>
    <sheet name="1210" sheetId="110" r:id="rId19"/>
    <sheet name="1220-1" sheetId="121" r:id="rId20"/>
    <sheet name="1220-2" sheetId="122" r:id="rId21"/>
    <sheet name="1220-3" sheetId="123" r:id="rId22"/>
    <sheet name="1230" sheetId="165" r:id="rId23"/>
    <sheet name="1240" sheetId="166" r:id="rId24"/>
    <sheet name="1250" sheetId="167" r:id="rId25"/>
    <sheet name="1260" sheetId="168" r:id="rId26"/>
    <sheet name="1270" sheetId="95" r:id="rId27"/>
    <sheet name="1280" sheetId="96" r:id="rId28"/>
    <sheet name="1290" sheetId="175" r:id="rId29"/>
    <sheet name="1300" sheetId="112" r:id="rId30"/>
    <sheet name="1310" sheetId="113" r:id="rId31"/>
  </sheets>
  <externalReferences>
    <externalReference r:id="rId32"/>
    <externalReference r:id="rId33"/>
  </externalReferences>
  <definedNames>
    <definedName name="jimusho">[1]成績採点表!$A$3:$B$23</definedName>
    <definedName name="OLE_LINK1" localSheetId="11">'1140'!$A$16</definedName>
    <definedName name="OLE_LINK2" localSheetId="14">'1170'!#REF!</definedName>
    <definedName name="page1" localSheetId="22">#REF!</definedName>
    <definedName name="page1" localSheetId="28">#REF!</definedName>
    <definedName name="page1" localSheetId="0">#REF!</definedName>
    <definedName name="page1">#REF!</definedName>
    <definedName name="page2" localSheetId="22">#REF!</definedName>
    <definedName name="page2" localSheetId="28">#REF!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'1190'!$A$1:$K$38</definedName>
    <definedName name="_xlnm.Print_Area" localSheetId="17">'1200'!$A$1:$AJ$59</definedName>
    <definedName name="_xlnm.Print_Area" localSheetId="22">'1230'!$A$1:$R$53</definedName>
    <definedName name="_xlnm.Print_Area" localSheetId="23">'1240'!$A$1:$I$34</definedName>
    <definedName name="_xlnm.Print_Area" localSheetId="24">'1250'!$A$1:$E$24</definedName>
    <definedName name="_xlnm.Print_Area" localSheetId="26">'1270'!$A$1:$AI$41</definedName>
    <definedName name="_xlnm.Print_Area" localSheetId="27">'1280'!$A$1:$AI$35</definedName>
    <definedName name="_xlnm.Print_Area" localSheetId="29">'1300'!$A$1:$I$60</definedName>
    <definedName name="_xlnm.Print_Area" localSheetId="30">'1310'!$A$1:$AI$57</definedName>
    <definedName name="_xlnm.Print_Area" localSheetId="1">提出書類一覧!$A$2:$M$195</definedName>
    <definedName name="_xlnm.Print_Area" localSheetId="2">入力シート!$A$1:$D$32</definedName>
    <definedName name="技能講習名" localSheetId="28">#REF!</definedName>
    <definedName name="技能講習名" localSheetId="0">#REF!</definedName>
    <definedName name="技能講習名">#REF!</definedName>
    <definedName name="許可業種" localSheetId="28">#REF!</definedName>
    <definedName name="許可業種" localSheetId="0">#REF!</definedName>
    <definedName name="許可業種">#REF!</definedName>
    <definedName name="血液型" localSheetId="28">#REF!</definedName>
    <definedName name="血液型" localSheetId="0">#REF!</definedName>
    <definedName name="血液型">#REF!</definedName>
    <definedName name="工種" localSheetId="5">#REF!</definedName>
    <definedName name="工種" localSheetId="22">#REF!</definedName>
    <definedName name="工種" localSheetId="28">#REF!</definedName>
    <definedName name="工種" localSheetId="0">#REF!</definedName>
    <definedName name="工種" localSheetId="1">#REF!</definedName>
    <definedName name="工種">#REF!</definedName>
    <definedName name="工種１" localSheetId="5">#REF!</definedName>
    <definedName name="工種１" localSheetId="28">#REF!</definedName>
    <definedName name="工種１" localSheetId="0">#REF!</definedName>
    <definedName name="工種１" localSheetId="1">#REF!</definedName>
    <definedName name="工種１">#REF!</definedName>
    <definedName name="工種工種" localSheetId="0">#REF!</definedName>
    <definedName name="工種工種">#REF!</definedName>
    <definedName name="週休">[2]入力画面!$R$43:$S$46</definedName>
    <definedName name="職種名" localSheetId="28">#REF!</definedName>
    <definedName name="職種名" localSheetId="0">#REF!</definedName>
    <definedName name="職種名">#REF!</definedName>
    <definedName name="特殊健康診断名" localSheetId="28">#REF!</definedName>
    <definedName name="特殊健康診断名" localSheetId="0">#REF!</definedName>
    <definedName name="特殊健康診断名">#REF!</definedName>
    <definedName name="特別教育名" localSheetId="28">#REF!</definedName>
    <definedName name="特別教育名" localSheetId="0">#REF!</definedName>
    <definedName name="特別教育名">#REF!</definedName>
    <definedName name="免許資格名" localSheetId="28">#REF!</definedName>
    <definedName name="免許資格名" localSheetId="0">#REF!</definedName>
    <definedName name="免許資格名">#REF!</definedName>
  </definedNames>
  <calcPr calcId="152511"/>
</workbook>
</file>

<file path=xl/calcChain.xml><?xml version="1.0" encoding="utf-8"?>
<calcChain xmlns="http://schemas.openxmlformats.org/spreadsheetml/2006/main">
  <c r="A12" i="167" l="1"/>
  <c r="K2" i="53" l="1"/>
  <c r="M12" i="175" l="1"/>
  <c r="M15" i="175" l="1"/>
  <c r="W13" i="175" s="1"/>
  <c r="AD13" i="175" s="1"/>
  <c r="A8" i="174" l="1"/>
  <c r="C13" i="174"/>
  <c r="C15" i="174"/>
  <c r="C17" i="174"/>
  <c r="F36" i="174"/>
  <c r="F38" i="174"/>
  <c r="F40" i="174"/>
  <c r="A8" i="173"/>
  <c r="C13" i="173"/>
  <c r="C15" i="173"/>
  <c r="C17" i="173"/>
  <c r="F36" i="173"/>
  <c r="F38" i="173"/>
  <c r="F40" i="173"/>
  <c r="A13" i="172"/>
  <c r="G13" i="172"/>
  <c r="G15" i="172"/>
  <c r="F16" i="172"/>
  <c r="B20" i="172"/>
  <c r="B21" i="172"/>
  <c r="B22" i="172"/>
  <c r="A24" i="172"/>
  <c r="A14" i="171"/>
  <c r="M16" i="171"/>
  <c r="M18" i="171"/>
  <c r="M19" i="171"/>
  <c r="D23" i="171"/>
  <c r="D24" i="171"/>
  <c r="M24" i="171"/>
  <c r="D25" i="171"/>
  <c r="A10" i="170"/>
  <c r="M13" i="170"/>
  <c r="M14" i="170"/>
  <c r="D17" i="170"/>
  <c r="D18" i="170"/>
  <c r="D19" i="170"/>
  <c r="B14" i="169"/>
  <c r="D18" i="169"/>
  <c r="D20" i="169"/>
  <c r="D22" i="169"/>
  <c r="F42" i="169"/>
  <c r="F44" i="169"/>
  <c r="F46" i="169"/>
  <c r="B64" i="169"/>
  <c r="H4" i="168"/>
  <c r="H5" i="168"/>
  <c r="H6" i="168"/>
  <c r="H7" i="168"/>
  <c r="B7" i="167"/>
  <c r="E9" i="167"/>
  <c r="E10" i="167"/>
  <c r="E20" i="167"/>
  <c r="E23" i="167"/>
  <c r="E24" i="167"/>
  <c r="F7" i="166"/>
  <c r="C11" i="166"/>
  <c r="C13" i="166"/>
  <c r="C15" i="166"/>
  <c r="F30" i="166"/>
  <c r="F32" i="166"/>
  <c r="F34" i="166"/>
  <c r="A18" i="165"/>
  <c r="M19" i="165"/>
  <c r="M20" i="165"/>
  <c r="M21" i="165"/>
  <c r="C23" i="165"/>
  <c r="L23" i="165"/>
  <c r="C24" i="165"/>
  <c r="C25" i="165"/>
  <c r="L25" i="165"/>
  <c r="L26" i="165"/>
  <c r="G13" i="2" l="1"/>
  <c r="D36" i="112" l="1"/>
  <c r="Q22" i="96" l="1"/>
  <c r="J21" i="95"/>
  <c r="O32" i="115" l="1"/>
  <c r="A16" i="98"/>
  <c r="O31" i="115"/>
  <c r="O33" i="115" s="1"/>
  <c r="I29" i="115"/>
  <c r="I27" i="115"/>
  <c r="X15" i="115"/>
  <c r="X14" i="115"/>
  <c r="X12" i="115"/>
  <c r="B11" i="115"/>
  <c r="D34" i="112"/>
  <c r="D32" i="112"/>
  <c r="D29" i="112"/>
  <c r="D28" i="112"/>
  <c r="F14" i="112"/>
  <c r="F13" i="112"/>
  <c r="F11" i="112"/>
  <c r="A10" i="112"/>
  <c r="D30" i="111"/>
  <c r="D29" i="111"/>
  <c r="C28" i="111"/>
  <c r="E17" i="111"/>
  <c r="E16" i="111"/>
  <c r="E14" i="111"/>
  <c r="A11" i="111"/>
  <c r="L27" i="110"/>
  <c r="X25" i="110"/>
  <c r="L25" i="110"/>
  <c r="J23" i="110"/>
  <c r="W15" i="110"/>
  <c r="W14" i="110"/>
  <c r="W12" i="110"/>
  <c r="A10" i="110"/>
  <c r="J32" i="109"/>
  <c r="U29" i="109"/>
  <c r="I29" i="109"/>
  <c r="H26" i="109"/>
  <c r="H25" i="109"/>
  <c r="X13" i="109"/>
  <c r="X12" i="109"/>
  <c r="X10" i="109"/>
  <c r="A9" i="109"/>
  <c r="B18" i="92" l="1"/>
  <c r="I13" i="92"/>
  <c r="I12" i="92"/>
  <c r="I10" i="92"/>
  <c r="A9" i="92"/>
  <c r="F22" i="95" l="1"/>
  <c r="D6" i="108"/>
  <c r="G29" i="108"/>
  <c r="G28" i="108"/>
  <c r="G26" i="108"/>
  <c r="E15" i="108" l="1"/>
  <c r="H13" i="108"/>
  <c r="E13" i="108"/>
  <c r="D9" i="108"/>
  <c r="A20" i="98"/>
  <c r="D12" i="98"/>
  <c r="D11" i="98"/>
  <c r="D8" i="98"/>
  <c r="A7" i="98"/>
  <c r="G27" i="95"/>
  <c r="F25" i="95"/>
  <c r="X14" i="95"/>
  <c r="X13" i="95"/>
  <c r="X11" i="95"/>
  <c r="A10" i="95"/>
  <c r="Q9" i="96" l="1"/>
  <c r="AD25" i="96" s="1"/>
  <c r="AD26" i="96" s="1"/>
  <c r="Q25" i="96" s="1"/>
  <c r="Q28" i="96" s="1"/>
</calcChain>
</file>

<file path=xl/comments1.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福岡県県土整備部</author>
  </authors>
  <commentList>
    <comment ref="G29" authorId="0" shapeId="0">
      <text>
        <r>
          <rPr>
            <b/>
            <sz val="11"/>
            <color indexed="10"/>
            <rFont val="ＭＳ Ｐゴシック"/>
            <family val="3"/>
            <charset val="128"/>
          </rPr>
          <t>記名押印又は署名
署名の場合は基本情報の代表者欄を空白にして署名</t>
        </r>
      </text>
    </comment>
  </commentList>
</comments>
</file>

<file path=xl/comments11.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福岡県県土整備部</author>
  </authors>
  <commentList>
    <comment ref="AA3" authorId="0" shapeId="0">
      <text>
        <r>
          <rPr>
            <b/>
            <sz val="9"/>
            <color indexed="81"/>
            <rFont val="ＭＳ Ｐゴシック"/>
            <family val="3"/>
            <charset val="128"/>
          </rPr>
          <t>「YYYY/MM/DD」形式で入力する。
入力例：2003/06/06
表示は「平成15年6月6日」となる。</t>
        </r>
      </text>
    </comment>
    <comment ref="AF14" authorId="1" shapeId="0">
      <text>
        <r>
          <rPr>
            <b/>
            <sz val="11"/>
            <color indexed="81"/>
            <rFont val="ＭＳ Ｐゴシック"/>
            <family val="3"/>
            <charset val="128"/>
          </rPr>
          <t xml:space="preserve">記名押印又は署名
署名の場合は基本情報の代表者欄を空白にして署名
</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8.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<sst xmlns="http://schemas.openxmlformats.org/spreadsheetml/2006/main" count="1314" uniqueCount="893">
  <si>
    <t>事務所監督員</t>
    <rPh sb="0" eb="2">
      <t>ジム</t>
    </rPh>
    <rPh sb="2" eb="3">
      <t>ショ</t>
    </rPh>
    <rPh sb="3" eb="6">
      <t>カントクイン</t>
    </rPh>
    <phoneticPr fontId="7"/>
  </si>
  <si>
    <t>様式１</t>
    <rPh sb="0" eb="2">
      <t>ヨウシキ</t>
    </rPh>
    <phoneticPr fontId="7"/>
  </si>
  <si>
    <t>記</t>
  </si>
  <si>
    <t>－</t>
    <phoneticPr fontId="7"/>
  </si>
  <si>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</si>
  <si>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</si>
  <si>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</si>
  <si>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</si>
  <si>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</si>
  <si>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</si>
  <si>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</si>
  <si>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</si>
  <si>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</si>
  <si>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</si>
  <si>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</si>
  <si>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</si>
  <si>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</si>
  <si>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</si>
  <si>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</si>
  <si>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</si>
  <si>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提出時期</t>
    <rPh sb="0" eb="2">
      <t>テイシュツ</t>
    </rPh>
    <rPh sb="2" eb="4">
      <t>ジキ</t>
    </rPh>
    <phoneticPr fontId="7"/>
  </si>
  <si>
    <t>書   類   名</t>
    <rPh sb="0" eb="1">
      <t>ショ</t>
    </rPh>
    <rPh sb="4" eb="5">
      <t>タグイ</t>
    </rPh>
    <rPh sb="8" eb="9">
      <t>メイ</t>
    </rPh>
    <phoneticPr fontId="7"/>
  </si>
  <si>
    <t>摘          要</t>
    <rPh sb="0" eb="1">
      <t>チャク</t>
    </rPh>
    <rPh sb="11" eb="12">
      <t>ヨウ</t>
    </rPh>
    <phoneticPr fontId="7"/>
  </si>
  <si>
    <t>参     照   ( * 2 )</t>
    <rPh sb="0" eb="1">
      <t>サン</t>
    </rPh>
    <rPh sb="6" eb="7">
      <t>アキラ</t>
    </rPh>
    <phoneticPr fontId="7"/>
  </si>
  <si>
    <t>工程表</t>
    <rPh sb="0" eb="3">
      <t>コウテイヒョウ</t>
    </rPh>
    <phoneticPr fontId="7"/>
  </si>
  <si>
    <t>施工管理の手引き</t>
    <rPh sb="0" eb="2">
      <t>セコウ</t>
    </rPh>
    <rPh sb="2" eb="4">
      <t>カンリ</t>
    </rPh>
    <rPh sb="5" eb="7">
      <t>テビ</t>
    </rPh>
    <phoneticPr fontId="7"/>
  </si>
  <si>
    <t>共通仕様書</t>
    <rPh sb="0" eb="2">
      <t>キョウツウ</t>
    </rPh>
    <rPh sb="2" eb="5">
      <t>シヨウショ</t>
    </rPh>
    <phoneticPr fontId="7"/>
  </si>
  <si>
    <t>14検第164号</t>
    <rPh sb="2" eb="3">
      <t>ケン</t>
    </rPh>
    <rPh sb="3" eb="4">
      <t>ダイ</t>
    </rPh>
    <rPh sb="7" eb="8">
      <t>ゴウ</t>
    </rPh>
    <phoneticPr fontId="7"/>
  </si>
  <si>
    <t>CORINS受領書（写）</t>
    <rPh sb="6" eb="9">
      <t>ジュリョウショ</t>
    </rPh>
    <rPh sb="10" eb="11">
      <t>ウツ</t>
    </rPh>
    <phoneticPr fontId="7"/>
  </si>
  <si>
    <t>着工前
又は
行為前</t>
    <rPh sb="0" eb="3">
      <t>チャッコウマエ</t>
    </rPh>
    <rPh sb="4" eb="5">
      <t>マタ</t>
    </rPh>
    <rPh sb="7" eb="9">
      <t>コウイ</t>
    </rPh>
    <rPh sb="9" eb="10">
      <t>マエ</t>
    </rPh>
    <phoneticPr fontId="7"/>
  </si>
  <si>
    <t>工事施工計画書</t>
    <rPh sb="0" eb="2">
      <t>コウジ</t>
    </rPh>
    <rPh sb="2" eb="4">
      <t>セコウ</t>
    </rPh>
    <rPh sb="4" eb="7">
      <t>ケイカクショ</t>
    </rPh>
    <phoneticPr fontId="7"/>
  </si>
  <si>
    <t>交通安全管理計画書</t>
    <rPh sb="0" eb="2">
      <t>コウツウ</t>
    </rPh>
    <rPh sb="2" eb="4">
      <t>アンゼン</t>
    </rPh>
    <rPh sb="4" eb="6">
      <t>カンリ</t>
    </rPh>
    <rPh sb="6" eb="9">
      <t>ケイカクショ</t>
    </rPh>
    <phoneticPr fontId="7"/>
  </si>
  <si>
    <t>着工前測量成果簿綴</t>
    <rPh sb="0" eb="3">
      <t>チャッコウマエ</t>
    </rPh>
    <rPh sb="3" eb="5">
      <t>ソクリョウ</t>
    </rPh>
    <rPh sb="5" eb="7">
      <t>セイカ</t>
    </rPh>
    <rPh sb="7" eb="8">
      <t>ボ</t>
    </rPh>
    <rPh sb="8" eb="9">
      <t>ツヅ</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</si>
  <si>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</si>
  <si>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事前協議チェックシート</t>
    <rPh sb="0" eb="2">
      <t>ジゼン</t>
    </rPh>
    <rPh sb="2" eb="4">
      <t>キョウギ</t>
    </rPh>
    <phoneticPr fontId="7"/>
  </si>
  <si>
    <t>～</t>
  </si>
  <si>
    <t>発注者</t>
    <rPh sb="0" eb="3">
      <t>ハッチュウシャ</t>
    </rPh>
    <phoneticPr fontId="7"/>
  </si>
  <si>
    <t>事務取扱要領</t>
    <rPh sb="0" eb="2">
      <t>ジム</t>
    </rPh>
    <rPh sb="2" eb="4">
      <t>トリアツカイ</t>
    </rPh>
    <rPh sb="4" eb="6">
      <t>ヨウリョウ</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</si>
  <si>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</si>
  <si>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</si>
  <si>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建設廃棄物処理計画書</t>
    <rPh sb="0" eb="2">
      <t>ケンセツ</t>
    </rPh>
    <rPh sb="2" eb="5">
      <t>ハイキブツ</t>
    </rPh>
    <rPh sb="5" eb="7">
      <t>ショリ</t>
    </rPh>
    <rPh sb="7" eb="9">
      <t>ケイカク</t>
    </rPh>
    <rPh sb="9" eb="10">
      <t>ショ</t>
    </rPh>
    <phoneticPr fontId="7"/>
  </si>
  <si>
    <t>建設発生土処分地計画書</t>
    <rPh sb="0" eb="2">
      <t>ケンセツ</t>
    </rPh>
    <rPh sb="2" eb="4">
      <t>ハッセイ</t>
    </rPh>
    <rPh sb="4" eb="5">
      <t>ド</t>
    </rPh>
    <rPh sb="5" eb="7">
      <t>ショブン</t>
    </rPh>
    <rPh sb="7" eb="8">
      <t>チ</t>
    </rPh>
    <rPh sb="8" eb="11">
      <t>ケイカクショ</t>
    </rPh>
    <phoneticPr fontId="7"/>
  </si>
  <si>
    <t>施工中</t>
    <rPh sb="0" eb="3">
      <t>セコウチュウ</t>
    </rPh>
    <phoneticPr fontId="7"/>
  </si>
  <si>
    <t>提出書類に変更(工期・工事内容等)がある場合</t>
    <rPh sb="0" eb="2">
      <t>テイシュツ</t>
    </rPh>
    <rPh sb="2" eb="4">
      <t>ショルイ</t>
    </rPh>
    <rPh sb="5" eb="7">
      <t>ヘンコウ</t>
    </rPh>
    <rPh sb="8" eb="10">
      <t>コウキ</t>
    </rPh>
    <rPh sb="11" eb="13">
      <t>コウジ</t>
    </rPh>
    <rPh sb="13" eb="15">
      <t>ナイヨウ</t>
    </rPh>
    <rPh sb="15" eb="16">
      <t>トウ</t>
    </rPh>
    <rPh sb="20" eb="22">
      <t>バアイ</t>
    </rPh>
    <phoneticPr fontId="7"/>
  </si>
  <si>
    <t>請負者からの要求</t>
    <rPh sb="0" eb="2">
      <t>ウケオイ</t>
    </rPh>
    <rPh sb="2" eb="3">
      <t>シャ</t>
    </rPh>
    <rPh sb="6" eb="8">
      <t>ヨウキュウ</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</si>
  <si>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</si>
  <si>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</si>
  <si>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</si>
  <si>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</si>
  <si>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道路用路盤材料等（*1 参照）の新材・再生材を使用する場合</t>
    <rPh sb="0" eb="3">
      <t>ドウロヨウ</t>
    </rPh>
    <rPh sb="3" eb="5">
      <t>ロバン</t>
    </rPh>
    <rPh sb="5" eb="7">
      <t>ザイリョウ</t>
    </rPh>
    <rPh sb="7" eb="8">
      <t>トウ</t>
    </rPh>
    <rPh sb="12" eb="14">
      <t>サンショウ</t>
    </rPh>
    <rPh sb="16" eb="17">
      <t>シン</t>
    </rPh>
    <rPh sb="17" eb="18">
      <t>ザイ</t>
    </rPh>
    <rPh sb="19" eb="21">
      <t>サイセイ</t>
    </rPh>
    <rPh sb="21" eb="22">
      <t>ザイ</t>
    </rPh>
    <phoneticPr fontId="7"/>
  </si>
  <si>
    <t>建設廃棄物マニュフェスト（写）</t>
    <rPh sb="0" eb="2">
      <t>ケンセツ</t>
    </rPh>
    <rPh sb="2" eb="5">
      <t>ハイキブツ</t>
    </rPh>
    <rPh sb="13" eb="14">
      <t>シャ</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</si>
  <si>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</si>
  <si>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</si>
  <si>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</si>
  <si>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</si>
  <si>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</si>
  <si>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</si>
  <si>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</si>
  <si>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</si>
  <si>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</si>
  <si>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</si>
  <si>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</si>
  <si>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</si>
  <si>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</si>
  <si>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</si>
  <si>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</si>
  <si>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</si>
  <si>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</si>
  <si>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</si>
  <si>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</si>
  <si>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</si>
  <si>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請負者</t>
    <rPh sb="0" eb="3">
      <t>ウケオイシャ</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</si>
  <si>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</si>
  <si>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</si>
  <si>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</si>
  <si>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</si>
  <si>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</si>
  <si>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課長</t>
    <rPh sb="0" eb="2">
      <t>カチョウ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</si>
  <si>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</si>
  <si>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</si>
  <si>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</si>
  <si>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</si>
  <si>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</si>
  <si>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</si>
  <si>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</si>
  <si>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P72</t>
    <phoneticPr fontId="7"/>
  </si>
  <si>
    <t>P3-1</t>
    <phoneticPr fontId="7"/>
  </si>
  <si>
    <t>16企画第3756号</t>
    <phoneticPr fontId="7"/>
  </si>
  <si>
    <t>P1-6</t>
    <phoneticPr fontId="7"/>
  </si>
  <si>
    <t>53検第103号</t>
    <phoneticPr fontId="7"/>
  </si>
  <si>
    <t>P1073</t>
    <phoneticPr fontId="7"/>
  </si>
  <si>
    <t>P1-30</t>
    <phoneticPr fontId="7"/>
  </si>
  <si>
    <t>P1-6・1-16</t>
    <phoneticPr fontId="7"/>
  </si>
  <si>
    <t>P3-2</t>
    <phoneticPr fontId="7"/>
  </si>
  <si>
    <t>19企画第2710号</t>
    <phoneticPr fontId="7"/>
  </si>
  <si>
    <t>P1-21</t>
    <phoneticPr fontId="7"/>
  </si>
  <si>
    <t>P1-15～16</t>
    <phoneticPr fontId="7"/>
  </si>
  <si>
    <t>P1-8</t>
    <phoneticPr fontId="7"/>
  </si>
  <si>
    <t>Ⅴ-37</t>
    <phoneticPr fontId="7"/>
  </si>
  <si>
    <t>P1087</t>
    <phoneticPr fontId="7"/>
  </si>
  <si>
    <t>P2-3～5</t>
    <phoneticPr fontId="7"/>
  </si>
  <si>
    <t>P1-12</t>
    <phoneticPr fontId="7"/>
  </si>
  <si>
    <t>P3・12</t>
    <phoneticPr fontId="7"/>
  </si>
  <si>
    <t>P3-6</t>
    <phoneticPr fontId="7"/>
  </si>
  <si>
    <t>28企画第325号</t>
    <phoneticPr fontId="7"/>
  </si>
  <si>
    <t>施工管理の手引き</t>
    <phoneticPr fontId="7"/>
  </si>
  <si>
    <t>P72・144・1212・1217・1636</t>
    <phoneticPr fontId="7"/>
  </si>
  <si>
    <t>P1-13</t>
    <phoneticPr fontId="7"/>
  </si>
  <si>
    <t>事務取扱要領</t>
    <phoneticPr fontId="7"/>
  </si>
  <si>
    <t>P73・1212・1215・1620</t>
    <phoneticPr fontId="7"/>
  </si>
  <si>
    <t>P1-14</t>
    <phoneticPr fontId="7"/>
  </si>
  <si>
    <t>P2-1</t>
    <phoneticPr fontId="7"/>
  </si>
  <si>
    <t>完成時
(*3)</t>
    <rPh sb="0" eb="3">
      <t>カンセイジ</t>
    </rPh>
    <phoneticPr fontId="7"/>
  </si>
  <si>
    <t>(*2) これ以外にも通知文等が出ているので参照すること。</t>
    <rPh sb="7" eb="9">
      <t>イガイ</t>
    </rPh>
    <rPh sb="11" eb="14">
      <t>ツウチブン</t>
    </rPh>
    <rPh sb="14" eb="15">
      <t>トウ</t>
    </rPh>
    <rPh sb="16" eb="17">
      <t>デ</t>
    </rPh>
    <rPh sb="22" eb="24">
      <t>サンショウ</t>
    </rPh>
    <phoneticPr fontId="7"/>
  </si>
  <si>
    <t xml:space="preserve">      「事務取扱要領」とは黄本であり、ここでは平成25年度版の頁数を示している。</t>
    <phoneticPr fontId="7"/>
  </si>
  <si>
    <t>P528</t>
    <phoneticPr fontId="7"/>
  </si>
  <si>
    <t>29企画第5429号</t>
    <rPh sb="2" eb="4">
      <t>キカク</t>
    </rPh>
    <rPh sb="4" eb="5">
      <t>ダイ</t>
    </rPh>
    <rPh sb="9" eb="10">
      <t>ゴウ</t>
    </rPh>
    <phoneticPr fontId="7"/>
  </si>
  <si>
    <t>工事打合せ簿</t>
    <rPh sb="0" eb="2">
      <t>コウジ</t>
    </rPh>
    <rPh sb="2" eb="4">
      <t>ウチアワ</t>
    </rPh>
    <rPh sb="5" eb="6">
      <t>ボ</t>
    </rPh>
    <phoneticPr fontId="7"/>
  </si>
  <si>
    <t>(*1) 道路用路盤材料等(砕石・粒調砕石・ｸﾗｯｼｬｰﾗﾝ・切込砕石・割栗石・砕石ﾁｯﾌﾟ・山ずり・真砂土・護岸・捨石用石材等)</t>
    <rPh sb="5" eb="8">
      <t>ドウロヨウ</t>
    </rPh>
    <rPh sb="8" eb="10">
      <t>ロバン</t>
    </rPh>
    <rPh sb="10" eb="12">
      <t>ザイリョウ</t>
    </rPh>
    <rPh sb="12" eb="13">
      <t>トウ</t>
    </rPh>
    <rPh sb="14" eb="16">
      <t>サイセキ</t>
    </rPh>
    <rPh sb="17" eb="18">
      <t>リュウ</t>
    </rPh>
    <rPh sb="18" eb="19">
      <t>チョウ</t>
    </rPh>
    <rPh sb="19" eb="21">
      <t>サイセキ</t>
    </rPh>
    <rPh sb="31" eb="32">
      <t>キ</t>
    </rPh>
    <rPh sb="32" eb="33">
      <t>コ</t>
    </rPh>
    <rPh sb="33" eb="35">
      <t>サイセキ</t>
    </rPh>
    <rPh sb="36" eb="37">
      <t>ワリ</t>
    </rPh>
    <rPh sb="37" eb="38">
      <t>クリ</t>
    </rPh>
    <rPh sb="38" eb="39">
      <t>イシ</t>
    </rPh>
    <rPh sb="40" eb="42">
      <t>サイセキ</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</si>
  <si>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</si>
  <si>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</si>
  <si>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「再生資源利用（促進）実施書」を添付</t>
    <rPh sb="1" eb="3">
      <t>サイセイ</t>
    </rPh>
    <rPh sb="3" eb="5">
      <t>シゲン</t>
    </rPh>
    <rPh sb="5" eb="7">
      <t>リヨウ</t>
    </rPh>
    <rPh sb="8" eb="10">
      <t>ソクシン</t>
    </rPh>
    <rPh sb="11" eb="13">
      <t>ジッシ</t>
    </rPh>
    <rPh sb="13" eb="14">
      <t>ショ</t>
    </rPh>
    <rPh sb="16" eb="18">
      <t>テンプ</t>
    </rPh>
    <phoneticPr fontId="7"/>
  </si>
  <si>
    <t>電子納品運用ｶﾞｲﾄﾞﾗｲﾝ</t>
    <rPh sb="0" eb="2">
      <t>デンシ</t>
    </rPh>
    <rPh sb="2" eb="4">
      <t>ノウヒン</t>
    </rPh>
    <rPh sb="4" eb="6">
      <t>ウンヨウ</t>
    </rPh>
    <phoneticPr fontId="7"/>
  </si>
  <si>
    <t>搬入（土砂1,000㎥、砕石500t、ｱｽﾌｧﾙﾄ200t以上）</t>
    <rPh sb="0" eb="2">
      <t>ハンニュウ</t>
    </rPh>
    <rPh sb="3" eb="5">
      <t>ドシャ</t>
    </rPh>
    <rPh sb="12" eb="14">
      <t>サイセキ</t>
    </rPh>
    <rPh sb="29" eb="31">
      <t>イジョウ</t>
    </rPh>
    <phoneticPr fontId="7"/>
  </si>
  <si>
    <t>搬出（1,000㎥以上の土砂、ｱｽﾌｧﾙﾄ・ｺﾝｸﾘｰﾄ塊200t以上）</t>
    <rPh sb="0" eb="2">
      <t>ハンシュツ</t>
    </rPh>
    <rPh sb="9" eb="11">
      <t>イジョウ</t>
    </rPh>
    <rPh sb="12" eb="14">
      <t>ドシャ</t>
    </rPh>
    <rPh sb="28" eb="29">
      <t>カイ</t>
    </rPh>
    <rPh sb="33" eb="35">
      <t>イジョウ</t>
    </rPh>
    <phoneticPr fontId="7"/>
  </si>
  <si>
    <t>当初と
同じ</t>
    <rPh sb="0" eb="2">
      <t>トウショ</t>
    </rPh>
    <rPh sb="4" eb="5">
      <t>オナ</t>
    </rPh>
    <phoneticPr fontId="7"/>
  </si>
  <si>
    <t>搬入（土砂1,000㎥、砕石500t、ｱｽﾌｧﾙﾄ200t以上）
完成時に実績数量を記入する</t>
    <rPh sb="0" eb="2">
      <t>ハンニュウ</t>
    </rPh>
    <rPh sb="3" eb="5">
      <t>ドシャ</t>
    </rPh>
    <rPh sb="12" eb="14">
      <t>サイセキ</t>
    </rPh>
    <rPh sb="29" eb="31">
      <t>イジョウ</t>
    </rPh>
    <phoneticPr fontId="7"/>
  </si>
  <si>
    <t>搬出（1,000㎥以上の土砂、ｱｽﾌｧﾙﾄ・ｺﾝｸﾘｰﾄ塊200t以上）
完成時に実績数量を記入する</t>
    <rPh sb="0" eb="2">
      <t>ハンシュツ</t>
    </rPh>
    <rPh sb="9" eb="11">
      <t>イジョウ</t>
    </rPh>
    <rPh sb="12" eb="14">
      <t>ドシャ</t>
    </rPh>
    <rPh sb="28" eb="29">
      <t>カイ</t>
    </rPh>
    <rPh sb="33" eb="35">
      <t>イジョウ</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</si>
  <si>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</si>
  <si>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工事施行事務取扱</t>
    <phoneticPr fontId="7"/>
  </si>
  <si>
    <t>提出日</t>
    <rPh sb="0" eb="2">
      <t>テイシュツ</t>
    </rPh>
    <rPh sb="2" eb="3">
      <t>ビ</t>
    </rPh>
    <phoneticPr fontId="7"/>
  </si>
  <si>
    <t>Ⅰ-3・Ⅴ-30</t>
    <phoneticPr fontId="7"/>
  </si>
  <si>
    <t>Ⅰ-3</t>
    <phoneticPr fontId="7"/>
  </si>
  <si>
    <t>Ⅰ-3・Ⅱ-4</t>
    <phoneticPr fontId="7"/>
  </si>
  <si>
    <t>Ⅰ-5～7</t>
    <phoneticPr fontId="7"/>
  </si>
  <si>
    <t>Ⅲ-1～4</t>
    <phoneticPr fontId="7"/>
  </si>
  <si>
    <t>Ⅲ-68～75・Ⅴ-41～42</t>
    <phoneticPr fontId="7"/>
  </si>
  <si>
    <t>Ⅲ-45～48</t>
    <phoneticPr fontId="7"/>
  </si>
  <si>
    <t>Ⅰ-4・Ⅲ-59～65</t>
    <phoneticPr fontId="7"/>
  </si>
  <si>
    <t>Ⅰ-4・Ⅲ-120</t>
    <phoneticPr fontId="7"/>
  </si>
  <si>
    <t>Ⅰ-4・Ⅲ-262</t>
    <phoneticPr fontId="7"/>
  </si>
  <si>
    <t>Ⅲ-85・Ⅴ-38</t>
    <phoneticPr fontId="7"/>
  </si>
  <si>
    <t>Ⅱ-5・Ⅱ-15・Ⅴ-32</t>
    <phoneticPr fontId="7"/>
  </si>
  <si>
    <t>Ⅱ-5・Ⅱ-16・Ⅴ-33</t>
    <phoneticPr fontId="7"/>
  </si>
  <si>
    <t>Ⅱ-5・Ⅱ-17・Ⅴ-34</t>
    <phoneticPr fontId="7"/>
  </si>
  <si>
    <t>Ⅱ-5・Ⅴ-35</t>
    <phoneticPr fontId="7"/>
  </si>
  <si>
    <t>Ⅲ-76～80・Ⅴ-36</t>
    <phoneticPr fontId="7"/>
  </si>
  <si>
    <t>Ⅲ-78</t>
    <phoneticPr fontId="7"/>
  </si>
  <si>
    <t>Ⅰ-4・Ⅴ-56</t>
    <phoneticPr fontId="7"/>
  </si>
  <si>
    <t>Ⅰ-4・Ⅴ-2・Ⅴ-4・Ⅴ-52</t>
    <phoneticPr fontId="7"/>
  </si>
  <si>
    <t>Ⅰ-4・Ⅴ-2・Ⅴ-5・Ⅴ-53</t>
    <phoneticPr fontId="7"/>
  </si>
  <si>
    <t>Ⅰ-4・Ⅴ-2・Ⅴ-57</t>
    <phoneticPr fontId="7"/>
  </si>
  <si>
    <t>Ⅰ-4・Ⅴ-58</t>
    <phoneticPr fontId="7"/>
  </si>
  <si>
    <t>Ⅴ-42</t>
    <phoneticPr fontId="7"/>
  </si>
  <si>
    <t>Ⅰ-4</t>
    <phoneticPr fontId="7"/>
  </si>
  <si>
    <t>Ⅲ-354～359</t>
    <phoneticPr fontId="7"/>
  </si>
  <si>
    <t>Ⅰ-4・Ⅴ-44</t>
    <phoneticPr fontId="7"/>
  </si>
  <si>
    <t>Ⅰ-4・Ⅴ-2・Ⅴ-52</t>
    <phoneticPr fontId="7"/>
  </si>
  <si>
    <t>Ⅰ-4・Ⅴ-2・Ⅴ-53</t>
    <phoneticPr fontId="7"/>
  </si>
  <si>
    <t>要領17条</t>
    <rPh sb="4" eb="5">
      <t>ジョウ</t>
    </rPh>
    <phoneticPr fontId="7"/>
  </si>
  <si>
    <t>契約後
７日以内</t>
    <rPh sb="0" eb="3">
      <t>ケイヤクゴ</t>
    </rPh>
    <rPh sb="5" eb="6">
      <t>ヒ</t>
    </rPh>
    <rPh sb="6" eb="8">
      <t>イナイ</t>
    </rPh>
    <phoneticPr fontId="7"/>
  </si>
  <si>
    <t>契約後
10日以内</t>
    <rPh sb="0" eb="3">
      <t>ケイヤクゴ</t>
    </rPh>
    <rPh sb="6" eb="7">
      <t>ヒ</t>
    </rPh>
    <rPh sb="7" eb="9">
      <t>イナイ</t>
    </rPh>
    <phoneticPr fontId="7"/>
  </si>
  <si>
    <t>建設ﾘｻｲｸﾙ
法関係</t>
    <rPh sb="0" eb="2">
      <t>ケンセツ</t>
    </rPh>
    <rPh sb="8" eb="9">
      <t>ホウ</t>
    </rPh>
    <rPh sb="9" eb="11">
      <t>カンケイ</t>
    </rPh>
    <phoneticPr fontId="7"/>
  </si>
  <si>
    <t>出来形中間
検査時</t>
    <rPh sb="0" eb="2">
      <t>デキ</t>
    </rPh>
    <rPh sb="2" eb="3">
      <t>ガタ</t>
    </rPh>
    <rPh sb="3" eb="5">
      <t>チュウカン</t>
    </rPh>
    <rPh sb="6" eb="8">
      <t>ケンサ</t>
    </rPh>
    <rPh sb="8" eb="9">
      <t>ジ</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</si>
  <si>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</si>
  <si>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 契約後○日とは、契約日の翌日を1日目とし、土日祝日を含む。（CORINSの登録は土日祝日を除く。）ただし年末年始等長期閉庁日に掛かる場合は別途特記仕様書等で定めるところによる。</t>
    <rPh sb="4" eb="6">
      <t>ケイヤク</t>
    </rPh>
    <rPh sb="6" eb="7">
      <t>ゴ</t>
    </rPh>
    <rPh sb="8" eb="9">
      <t>ニチ</t>
    </rPh>
    <rPh sb="12" eb="15">
      <t>ケイヤクビ</t>
    </rPh>
    <rPh sb="16" eb="18">
      <t>ヨクジツ</t>
    </rPh>
    <rPh sb="20" eb="21">
      <t>ニチ</t>
    </rPh>
    <rPh sb="21" eb="22">
      <t>メ</t>
    </rPh>
    <rPh sb="25" eb="27">
      <t>ドニチ</t>
    </rPh>
    <rPh sb="27" eb="29">
      <t>シュクジツ</t>
    </rPh>
    <rPh sb="30" eb="31">
      <t>フク</t>
    </rPh>
    <rPh sb="41" eb="43">
      <t>トウロク</t>
    </rPh>
    <rPh sb="44" eb="46">
      <t>ドニチ</t>
    </rPh>
    <rPh sb="46" eb="48">
      <t>シュクジツ</t>
    </rPh>
    <rPh sb="49" eb="50">
      <t>ノゾ</t>
    </rPh>
    <rPh sb="56" eb="58">
      <t>ネンマツ</t>
    </rPh>
    <rPh sb="58" eb="60">
      <t>ネンシ</t>
    </rPh>
    <rPh sb="60" eb="61">
      <t>トウ</t>
    </rPh>
    <rPh sb="61" eb="63">
      <t>チョウキ</t>
    </rPh>
    <rPh sb="63" eb="65">
      <t>ヘイチョウ</t>
    </rPh>
    <rPh sb="65" eb="66">
      <t>ビ</t>
    </rPh>
    <rPh sb="67" eb="68">
      <t>カ</t>
    </rPh>
    <rPh sb="70" eb="72">
      <t>バアイ</t>
    </rPh>
    <rPh sb="73" eb="75">
      <t>ベット</t>
    </rPh>
    <rPh sb="75" eb="76">
      <t>トク</t>
    </rPh>
    <rPh sb="76" eb="77">
      <t>キ</t>
    </rPh>
    <rPh sb="77" eb="80">
      <t>シヨウショ</t>
    </rPh>
    <rPh sb="80" eb="81">
      <t>トウ</t>
    </rPh>
    <rPh sb="82" eb="83">
      <t>サダ</t>
    </rPh>
    <phoneticPr fontId="7"/>
  </si>
  <si>
    <t>建設ﾘｻｲｸﾙ法及び資源有効利用促進法に係る工事の場合、COBRISｼｽﾃﾑにて証明書を出力し「再生資源利用（促進）実施書」と併せて提出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40" eb="43">
      <t>ショウメイショ</t>
    </rPh>
    <rPh sb="44" eb="46">
      <t>シュツリョク</t>
    </rPh>
    <rPh sb="48" eb="50">
      <t>サイセイ</t>
    </rPh>
    <rPh sb="50" eb="52">
      <t>シゲン</t>
    </rPh>
    <rPh sb="52" eb="54">
      <t>リヨウ</t>
    </rPh>
    <rPh sb="55" eb="57">
      <t>ソクシン</t>
    </rPh>
    <rPh sb="63" eb="64">
      <t>アワ</t>
    </rPh>
    <phoneticPr fontId="7"/>
  </si>
  <si>
    <t>請負金額500万円以上の工事</t>
    <rPh sb="0" eb="2">
      <t>ウケオイ</t>
    </rPh>
    <rPh sb="2" eb="4">
      <t>キンガク</t>
    </rPh>
    <rPh sb="7" eb="8">
      <t>マン</t>
    </rPh>
    <rPh sb="8" eb="9">
      <t>エン</t>
    </rPh>
    <rPh sb="9" eb="11">
      <t>イジョウ</t>
    </rPh>
    <rPh sb="12" eb="14">
      <t>コウジ</t>
    </rPh>
    <phoneticPr fontId="7"/>
  </si>
  <si>
    <t>請負金額500万円以上の工事（変更後10日以内）</t>
    <rPh sb="0" eb="2">
      <t>ウケオイ</t>
    </rPh>
    <rPh sb="2" eb="4">
      <t>キンガク</t>
    </rPh>
    <rPh sb="7" eb="8">
      <t>マン</t>
    </rPh>
    <rPh sb="8" eb="9">
      <t>エン</t>
    </rPh>
    <rPh sb="9" eb="11">
      <t>イジョウ</t>
    </rPh>
    <rPh sb="12" eb="14">
      <t>コウジ</t>
    </rPh>
    <rPh sb="15" eb="18">
      <t>ヘンコウゴ</t>
    </rPh>
    <rPh sb="20" eb="21">
      <t>ヒ</t>
    </rPh>
    <rPh sb="21" eb="23">
      <t>イナイ</t>
    </rPh>
    <phoneticPr fontId="7"/>
  </si>
  <si>
    <t>請負金額500万円以上の工事（完了後10日以内）</t>
    <rPh sb="0" eb="2">
      <t>ウケオイ</t>
    </rPh>
    <rPh sb="2" eb="4">
      <t>キンガク</t>
    </rPh>
    <rPh sb="7" eb="8">
      <t>マン</t>
    </rPh>
    <rPh sb="8" eb="9">
      <t>エン</t>
    </rPh>
    <rPh sb="9" eb="11">
      <t>イジョウ</t>
    </rPh>
    <rPh sb="12" eb="14">
      <t>コウジ</t>
    </rPh>
    <rPh sb="15" eb="17">
      <t>カンリョウ</t>
    </rPh>
    <rPh sb="17" eb="18">
      <t>ゴ</t>
    </rPh>
    <rPh sb="20" eb="21">
      <t>ヒ</t>
    </rPh>
    <rPh sb="21" eb="23">
      <t>イナイ</t>
    </rPh>
    <phoneticPr fontId="7"/>
  </si>
  <si>
    <t>(*3) 本庁検査は契約金額が3,000万円以上、検査甲は500万円以上3,000万円未満の工事</t>
    <rPh sb="20" eb="21">
      <t>マン</t>
    </rPh>
    <rPh sb="32" eb="33">
      <t>マン</t>
    </rPh>
    <rPh sb="41" eb="42">
      <t>マン</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</si>
  <si>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</si>
  <si>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</si>
  <si>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</si>
  <si>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</si>
  <si>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</si>
  <si>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</si>
  <si>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</si>
  <si>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</si>
  <si>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8"/>
  </si>
  <si>
    <t>自</t>
    <rPh sb="0" eb="1">
      <t>ジ</t>
    </rPh>
    <phoneticPr fontId="48"/>
  </si>
  <si>
    <t>至</t>
    <rPh sb="0" eb="1">
      <t>イタル</t>
    </rPh>
    <phoneticPr fontId="48"/>
  </si>
  <si>
    <t>変更工程表</t>
    <rPh sb="0" eb="2">
      <t>ヘンコウ</t>
    </rPh>
    <rPh sb="2" eb="5">
      <t>コウテイヒョウ</t>
    </rPh>
    <phoneticPr fontId="7"/>
  </si>
  <si>
    <t>年月日：</t>
    <rPh sb="0" eb="3">
      <t>ネンガッピ</t>
    </rPh>
    <phoneticPr fontId="48"/>
  </si>
  <si>
    <t>様式－１(3)</t>
    <rPh sb="0" eb="2">
      <t>ヨウシキ</t>
    </rPh>
    <phoneticPr fontId="54"/>
  </si>
  <si>
    <t>年月日：</t>
    <rPh sb="0" eb="3">
      <t>ネンガッピ</t>
    </rPh>
    <phoneticPr fontId="54"/>
  </si>
  <si>
    <t>殿</t>
  </si>
  <si>
    <t>現 場 代 理 人 等 変 更 通 知 書</t>
  </si>
  <si>
    <t>変更したいので、別紙経歴書を添え、工事請負契約書第10条にもとづき通知します。</t>
    <phoneticPr fontId="53"/>
  </si>
  <si>
    <t>変更する現場代理人等区分</t>
    <phoneticPr fontId="54"/>
  </si>
  <si>
    <t>旧現場代理人等氏名</t>
    <phoneticPr fontId="54"/>
  </si>
  <si>
    <t>新現場代理人等氏名</t>
    <rPh sb="6" eb="7">
      <t>ナド</t>
    </rPh>
    <phoneticPr fontId="54"/>
  </si>
  <si>
    <t>変　 更　 事 　由</t>
    <phoneticPr fontId="54"/>
  </si>
  <si>
    <t>※「資格者証（写し）」を添付する。</t>
    <rPh sb="7" eb="8">
      <t>ウツ</t>
    </rPh>
    <phoneticPr fontId="54"/>
  </si>
  <si>
    <t>(注)1．</t>
    <phoneticPr fontId="7"/>
  </si>
  <si>
    <t>新現場代理人等の記入内容は様式－1に準ずる。</t>
    <rPh sb="6" eb="7">
      <t>ナド</t>
    </rPh>
    <phoneticPr fontId="54"/>
  </si>
  <si>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</si>
  <si>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</si>
  <si>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</si>
  <si>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</si>
  <si>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施工計画書・副産物関係・材料承認願・段階確認願等</t>
    <rPh sb="0" eb="2">
      <t>セコウ</t>
    </rPh>
    <rPh sb="2" eb="5">
      <t>ケイカクショ</t>
    </rPh>
    <rPh sb="6" eb="9">
      <t>フクサンブツ</t>
    </rPh>
    <rPh sb="9" eb="11">
      <t>カンケイ</t>
    </rPh>
    <rPh sb="12" eb="14">
      <t>ザイリョウ</t>
    </rPh>
    <rPh sb="14" eb="16">
      <t>ショウニン</t>
    </rPh>
    <rPh sb="16" eb="17">
      <t>ネガ</t>
    </rPh>
    <rPh sb="18" eb="20">
      <t>ダンカイ</t>
    </rPh>
    <rPh sb="20" eb="22">
      <t>カクニン</t>
    </rPh>
    <rPh sb="22" eb="23">
      <t>ネガ</t>
    </rPh>
    <rPh sb="23" eb="24">
      <t>トウ</t>
    </rPh>
    <phoneticPr fontId="7"/>
  </si>
  <si>
    <t>請負代金内訳書</t>
    <rPh sb="0" eb="2">
      <t>ウケオイ</t>
    </rPh>
    <rPh sb="2" eb="4">
      <t>ダイキン</t>
    </rPh>
    <rPh sb="4" eb="7">
      <t>ウチワケショ</t>
    </rPh>
    <phoneticPr fontId="7"/>
  </si>
  <si>
    <t>工事名</t>
  </si>
  <si>
    <t>契約金額</t>
  </si>
  <si>
    <t>￥</t>
  </si>
  <si>
    <t>請求書</t>
    <rPh sb="0" eb="3">
      <t>セイキュウショ</t>
    </rPh>
    <phoneticPr fontId="7"/>
  </si>
  <si>
    <t>契約担当者へ</t>
    <rPh sb="0" eb="2">
      <t>ケイヤク</t>
    </rPh>
    <rPh sb="2" eb="5">
      <t>タントウシャ</t>
    </rPh>
    <phoneticPr fontId="7"/>
  </si>
  <si>
    <t>様式－５(1)</t>
    <rPh sb="0" eb="2">
      <t>ヨウシキ</t>
    </rPh>
    <phoneticPr fontId="48"/>
  </si>
  <si>
    <t>請求書</t>
    <rPh sb="0" eb="3">
      <t>セイキュウショ</t>
    </rPh>
    <phoneticPr fontId="48"/>
  </si>
  <si>
    <t>契約日</t>
  </si>
  <si>
    <t>￥</t>
    <phoneticPr fontId="48"/>
  </si>
  <si>
    <t>債権者番号</t>
  </si>
  <si>
    <t>（　　　）には前払金、中間前払金、部分払金、完成代金の別を記入すること。</t>
  </si>
  <si>
    <t>部分払金を請求する場合は、請求内訳書を添付すること。</t>
  </si>
  <si>
    <t>債権者番号は、前払金を請求する場合に、前払金用の番号を記載すること。</t>
    <rPh sb="0" eb="3">
      <t>サイケンシャ</t>
    </rPh>
    <rPh sb="3" eb="5">
      <t>バンゴウ</t>
    </rPh>
    <rPh sb="7" eb="9">
      <t>マエバラ</t>
    </rPh>
    <rPh sb="9" eb="10">
      <t>キン</t>
    </rPh>
    <rPh sb="11" eb="13">
      <t>セイキュウ</t>
    </rPh>
    <rPh sb="15" eb="17">
      <t>バアイ</t>
    </rPh>
    <rPh sb="19" eb="21">
      <t>マエバライ</t>
    </rPh>
    <rPh sb="21" eb="22">
      <t>キン</t>
    </rPh>
    <rPh sb="22" eb="23">
      <t>ヨウ</t>
    </rPh>
    <rPh sb="24" eb="26">
      <t>バンゴウ</t>
    </rPh>
    <rPh sb="27" eb="29">
      <t>キサイ</t>
    </rPh>
    <phoneticPr fontId="48"/>
  </si>
  <si>
    <t>前払金</t>
    <rPh sb="0" eb="3">
      <t>マエバライキン</t>
    </rPh>
    <phoneticPr fontId="7"/>
  </si>
  <si>
    <t>完成代金</t>
    <rPh sb="0" eb="2">
      <t>カンセイ</t>
    </rPh>
    <rPh sb="2" eb="4">
      <t>ダイキン</t>
    </rPh>
    <phoneticPr fontId="7"/>
  </si>
  <si>
    <t>様式－５(2)</t>
    <rPh sb="0" eb="2">
      <t>ヨウシキ</t>
    </rPh>
    <phoneticPr fontId="48"/>
  </si>
  <si>
    <t>（部分払の場合）</t>
    <rPh sb="1" eb="3">
      <t>ブブン</t>
    </rPh>
    <rPh sb="3" eb="4">
      <t>バラ</t>
    </rPh>
    <rPh sb="5" eb="7">
      <t>バアイ</t>
    </rPh>
    <phoneticPr fontId="48"/>
  </si>
  <si>
    <t>請　　求　　内　　訳　　書</t>
    <phoneticPr fontId="48"/>
  </si>
  <si>
    <t>1.</t>
    <phoneticPr fontId="48"/>
  </si>
  <si>
    <t>請負代金額</t>
  </si>
  <si>
    <t>（A）</t>
    <phoneticPr fontId="9"/>
  </si>
  <si>
    <t>2.</t>
    <phoneticPr fontId="48"/>
  </si>
  <si>
    <t>前払金額</t>
  </si>
  <si>
    <t>（B）</t>
    <phoneticPr fontId="9"/>
  </si>
  <si>
    <t>3.</t>
    <phoneticPr fontId="48"/>
  </si>
  <si>
    <t>出来高金額</t>
    <phoneticPr fontId="48"/>
  </si>
  <si>
    <t>（C）</t>
    <phoneticPr fontId="9"/>
  </si>
  <si>
    <t>4.</t>
    <phoneticPr fontId="48"/>
  </si>
  <si>
    <t>前回までの出来高金額</t>
    <rPh sb="0" eb="2">
      <t>ゼンカイ</t>
    </rPh>
    <rPh sb="5" eb="8">
      <t>デキダカ</t>
    </rPh>
    <rPh sb="8" eb="10">
      <t>キンガク</t>
    </rPh>
    <phoneticPr fontId="48"/>
  </si>
  <si>
    <t>（D）</t>
    <phoneticPr fontId="9"/>
  </si>
  <si>
    <t>5.</t>
    <phoneticPr fontId="48"/>
  </si>
  <si>
    <t>今回の出来高金額</t>
    <rPh sb="0" eb="2">
      <t>コンカイ</t>
    </rPh>
    <rPh sb="3" eb="6">
      <t>デキダカ</t>
    </rPh>
    <rPh sb="6" eb="8">
      <t>キンガク</t>
    </rPh>
    <phoneticPr fontId="7"/>
  </si>
  <si>
    <t>（E=C-D）</t>
    <phoneticPr fontId="9"/>
  </si>
  <si>
    <t>6.</t>
    <phoneticPr fontId="48"/>
  </si>
  <si>
    <t>請求し得る金額</t>
  </si>
  <si>
    <t>(E×(9/10-B/A))</t>
    <phoneticPr fontId="9"/>
  </si>
  <si>
    <t>B/A=</t>
    <phoneticPr fontId="48"/>
  </si>
  <si>
    <t>％</t>
    <phoneticPr fontId="48"/>
  </si>
  <si>
    <t>≒</t>
    <phoneticPr fontId="48"/>
  </si>
  <si>
    <t>7.</t>
    <phoneticPr fontId="48"/>
  </si>
  <si>
    <t>今回請求する金額</t>
  </si>
  <si>
    <t>（注）</t>
  </si>
  <si>
    <t>工事請負契約書第38条第6項及び第7項により算出</t>
    <rPh sb="14" eb="15">
      <t>オヨ</t>
    </rPh>
    <rPh sb="16" eb="17">
      <t>ダイ</t>
    </rPh>
    <rPh sb="18" eb="19">
      <t>コウ</t>
    </rPh>
    <phoneticPr fontId="48"/>
  </si>
  <si>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</si>
  <si>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</si>
  <si>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</si>
  <si>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</si>
  <si>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r>
      <t>※実施状況写真等の添付は</t>
    </r>
    <r>
      <rPr>
        <u/>
        <sz val="10"/>
        <rFont val="ＭＳ Ｐゴシック"/>
        <family val="3"/>
        <charset val="128"/>
      </rPr>
      <t>不要</t>
    </r>
    <rPh sb="7" eb="8">
      <t>トウ</t>
    </rPh>
    <rPh sb="12" eb="14">
      <t>フヨウ</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</si>
  <si>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</si>
  <si>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</si>
  <si>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</si>
  <si>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</si>
  <si>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</si>
  <si>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</si>
  <si>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</si>
  <si>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</si>
  <si>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</si>
  <si>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</si>
  <si>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</si>
  <si>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</si>
  <si>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</si>
  <si>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</si>
  <si>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</si>
  <si>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</si>
  <si>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</si>
  <si>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</si>
  <si>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</si>
  <si>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</si>
  <si>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</si>
  <si>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</si>
  <si>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</si>
  <si>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</si>
  <si>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</si>
  <si>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</si>
  <si>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</si>
  <si>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</si>
  <si>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</si>
  <si>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</si>
  <si>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</si>
  <si>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</si>
  <si>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</si>
  <si>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</si>
  <si>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</si>
  <si>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</si>
  <si>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</si>
  <si>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</si>
  <si>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</si>
  <si>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</si>
  <si>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</si>
  <si>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</si>
  <si>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t>
    <phoneticPr fontId="9"/>
  </si>
  <si>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</si>
  <si>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</si>
  <si>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</si>
  <si>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</si>
  <si>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</si>
  <si>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8"/>
  </si>
  <si>
    <t>記</t>
    <rPh sb="0" eb="1">
      <t>キ</t>
    </rPh>
    <phoneticPr fontId="48"/>
  </si>
  <si>
    <t>工事名</t>
    <phoneticPr fontId="48"/>
  </si>
  <si>
    <t>￥</t>
    <phoneticPr fontId="48"/>
  </si>
  <si>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</si>
  <si>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</si>
  <si>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</si>
  <si>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8"/>
  </si>
  <si>
    <t>全　体　工　期</t>
    <phoneticPr fontId="48"/>
  </si>
  <si>
    <t>指定部分に係る工期</t>
    <phoneticPr fontId="48"/>
  </si>
  <si>
    <t>様式－１９</t>
    <rPh sb="0" eb="2">
      <t>ヨウシキ</t>
    </rPh>
    <phoneticPr fontId="62"/>
  </si>
  <si>
    <t>年月日：</t>
    <rPh sb="0" eb="3">
      <t>ネンガッピ</t>
    </rPh>
    <phoneticPr fontId="62"/>
  </si>
  <si>
    <t>工事請負契約書第38条第2項により既済部分検査を請求します。</t>
    <rPh sb="24" eb="26">
      <t>セイキュウ</t>
    </rPh>
    <phoneticPr fontId="54"/>
  </si>
  <si>
    <t>様式－２１</t>
    <rPh sb="0" eb="2">
      <t>ヨウシキ</t>
    </rPh>
    <phoneticPr fontId="48"/>
  </si>
  <si>
    <t>　　　　　　　　　　　　　　　　　　　　　　　　　　　年　　　月　　　日</t>
    <phoneticPr fontId="53"/>
  </si>
  <si>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</si>
  <si>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</si>
  <si>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</si>
  <si>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</si>
  <si>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</si>
  <si>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</si>
  <si>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</si>
  <si>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</si>
  <si>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8"/>
  </si>
  <si>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</si>
  <si>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</si>
  <si>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</si>
  <si>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8"/>
  </si>
  <si>
    <t>工　期　延　期　届</t>
    <rPh sb="6" eb="7">
      <t>キ</t>
    </rPh>
    <rPh sb="8" eb="9">
      <t>トドケ</t>
    </rPh>
    <phoneticPr fontId="48"/>
  </si>
  <si>
    <t>工事請負契約書第22条による工期の延長を下記のとおり請求します。</t>
    <rPh sb="26" eb="28">
      <t>セイキュウ</t>
    </rPh>
    <phoneticPr fontId="7"/>
  </si>
  <si>
    <t>工　　事　　名</t>
    <phoneticPr fontId="48"/>
  </si>
  <si>
    <t>必要により下記書類を添付すること。</t>
  </si>
  <si>
    <t>工程表（契約当初工程と現在迄の実際の工程及び延長工程の3工程を対照させ、詳細に記入）</t>
    <rPh sb="31" eb="33">
      <t>タイショウ</t>
    </rPh>
    <phoneticPr fontId="48"/>
  </si>
  <si>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</si>
  <si>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</si>
  <si>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</si>
  <si>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</si>
  <si>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</si>
  <si>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</si>
  <si>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様式－３１</t>
    <rPh sb="0" eb="2">
      <t>ヨウシキ</t>
    </rPh>
    <phoneticPr fontId="7"/>
  </si>
  <si>
    <t>出　来　形　管　理　図　表</t>
    <phoneticPr fontId="7"/>
  </si>
  <si>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</si>
  <si>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</si>
  <si>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</si>
  <si>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</si>
  <si>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</si>
  <si>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</si>
  <si>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</si>
  <si>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</si>
  <si>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</si>
  <si>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</si>
  <si>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</si>
  <si>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</si>
  <si>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</si>
  <si>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</si>
  <si>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</si>
  <si>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</si>
  <si>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7"/>
  </si>
  <si>
    <t>出来形合否判定総括表</t>
    <phoneticPr fontId="7"/>
  </si>
  <si>
    <t>測点　</t>
    <rPh sb="0" eb="2">
      <t>ソクテン</t>
    </rPh>
    <phoneticPr fontId="7"/>
  </si>
  <si>
    <t>合否判定結果</t>
    <rPh sb="0" eb="2">
      <t>ゴウヒ</t>
    </rPh>
    <rPh sb="2" eb="4">
      <t>ハンテイ</t>
    </rPh>
    <rPh sb="4" eb="6">
      <t>ケッカ</t>
    </rPh>
    <phoneticPr fontId="7"/>
  </si>
  <si>
    <t>測定項目　　　　　　　　　　　　　</t>
    <phoneticPr fontId="7"/>
  </si>
  <si>
    <t>規格値</t>
    <rPh sb="0" eb="3">
      <t>キカクチ</t>
    </rPh>
    <phoneticPr fontId="7"/>
  </si>
  <si>
    <t>判定</t>
    <rPh sb="0" eb="2">
      <t>ハンテイ</t>
    </rPh>
    <phoneticPr fontId="7"/>
  </si>
  <si>
    <t>天端
標高較差</t>
    <rPh sb="0" eb="2">
      <t>テンバ</t>
    </rPh>
    <rPh sb="3" eb="5">
      <t>ヒョウコウ</t>
    </rPh>
    <rPh sb="5" eb="7">
      <t>コウサ</t>
    </rPh>
    <phoneticPr fontId="7"/>
  </si>
  <si>
    <t>平均値</t>
    <rPh sb="0" eb="3">
      <t>ヘイキンチ</t>
    </rPh>
    <phoneticPr fontId="7"/>
  </si>
  <si>
    <t>最大値(差）</t>
    <rPh sb="0" eb="3">
      <t>サイダイチ</t>
    </rPh>
    <rPh sb="4" eb="5">
      <t>サ</t>
    </rPh>
    <phoneticPr fontId="7"/>
  </si>
  <si>
    <t>最小値(差）</t>
    <rPh sb="0" eb="3">
      <t>サイショウチ</t>
    </rPh>
    <rPh sb="4" eb="5">
      <t>サ</t>
    </rPh>
    <phoneticPr fontId="7"/>
  </si>
  <si>
    <t>データ数</t>
    <rPh sb="3" eb="4">
      <t>スウ</t>
    </rPh>
    <phoneticPr fontId="7"/>
  </si>
  <si>
    <t>評価面積</t>
    <rPh sb="0" eb="2">
      <t>ヒョウカ</t>
    </rPh>
    <rPh sb="2" eb="4">
      <t>メンセキ</t>
    </rPh>
    <phoneticPr fontId="7"/>
  </si>
  <si>
    <t>棄却点数</t>
    <rPh sb="0" eb="2">
      <t>キキャク</t>
    </rPh>
    <rPh sb="2" eb="4">
      <t>テンスウ</t>
    </rPh>
    <phoneticPr fontId="7"/>
  </si>
  <si>
    <t>法面
標高較差</t>
    <rPh sb="0" eb="2">
      <t>ノリメン</t>
    </rPh>
    <rPh sb="3" eb="5">
      <t>ヒョウコウ</t>
    </rPh>
    <rPh sb="5" eb="7">
      <t>コウサ</t>
    </rPh>
    <phoneticPr fontId="7"/>
  </si>
  <si>
    <t>様式－３２</t>
    <rPh sb="0" eb="2">
      <t>ヨウシキ</t>
    </rPh>
    <phoneticPr fontId="7"/>
  </si>
  <si>
    <t>品　質　管　理　図　表</t>
    <rPh sb="0" eb="1">
      <t>ヒン</t>
    </rPh>
    <rPh sb="2" eb="3">
      <t>シツ</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</si>
  <si>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</si>
  <si>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4"/>
  </si>
  <si>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</si>
  <si>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</si>
  <si>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</si>
  <si>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</si>
  <si>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t>
    <phoneticPr fontId="48"/>
  </si>
  <si>
    <t>）</t>
    <phoneticPr fontId="48"/>
  </si>
  <si>
    <t>中間前払金</t>
    <rPh sb="0" eb="2">
      <t>チュウカン</t>
    </rPh>
    <rPh sb="2" eb="4">
      <t>マエバラ</t>
    </rPh>
    <rPh sb="4" eb="5">
      <t>キン</t>
    </rPh>
    <phoneticPr fontId="7"/>
  </si>
  <si>
    <t>部分払金</t>
    <rPh sb="0" eb="2">
      <t>ブブン</t>
    </rPh>
    <rPh sb="2" eb="3">
      <t>ハラ</t>
    </rPh>
    <rPh sb="3" eb="4">
      <t>キン</t>
    </rPh>
    <phoneticPr fontId="7"/>
  </si>
  <si>
    <t>請求者（住所）</t>
    <phoneticPr fontId="48"/>
  </si>
  <si>
    <t>（氏名）</t>
    <phoneticPr fontId="48"/>
  </si>
  <si>
    <t>（記名押印又は署名）</t>
    <rPh sb="1" eb="3">
      <t>キメイ</t>
    </rPh>
    <rPh sb="3" eb="5">
      <t>オウイン</t>
    </rPh>
    <rPh sb="4" eb="5">
      <t>イン</t>
    </rPh>
    <rPh sb="5" eb="6">
      <t>マタ</t>
    </rPh>
    <rPh sb="7" eb="9">
      <t>ショメイ</t>
    </rPh>
    <phoneticPr fontId="48"/>
  </si>
  <si>
    <t>下記のとおり請求します。</t>
    <phoneticPr fontId="48"/>
  </si>
  <si>
    <t>請求金額</t>
    <phoneticPr fontId="48"/>
  </si>
  <si>
    <t>ただし、次の工事の(</t>
    <phoneticPr fontId="48"/>
  </si>
  <si>
    <t>)として</t>
    <phoneticPr fontId="48"/>
  </si>
  <si>
    <t>(注)1．</t>
    <phoneticPr fontId="7"/>
  </si>
  <si>
    <t>3．</t>
    <phoneticPr fontId="9"/>
  </si>
  <si>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</si>
  <si>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</si>
  <si>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</si>
  <si>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</si>
  <si>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</si>
  <si>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</si>
  <si>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</si>
  <si>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様式第１号</t>
    <rPh sb="0" eb="2">
      <t>ヨウシキ</t>
    </rPh>
    <rPh sb="2" eb="3">
      <t>ダイ</t>
    </rPh>
    <rPh sb="4" eb="5">
      <t>ゴウ</t>
    </rPh>
    <phoneticPr fontId="9"/>
  </si>
  <si>
    <t>中間前金払認定請求書</t>
    <rPh sb="0" eb="2">
      <t>チュウカン</t>
    </rPh>
    <rPh sb="2" eb="4">
      <t>マエキン</t>
    </rPh>
    <rPh sb="4" eb="5">
      <t>ハラ</t>
    </rPh>
    <rPh sb="5" eb="7">
      <t>ニンテイ</t>
    </rPh>
    <rPh sb="7" eb="10">
      <t>セイキュウショ</t>
    </rPh>
    <phoneticPr fontId="64"/>
  </si>
  <si>
    <t>工　　事　　名</t>
    <phoneticPr fontId="64"/>
  </si>
  <si>
    <t>工  事  場  所</t>
    <phoneticPr fontId="64"/>
  </si>
  <si>
    <t>工　　　　　期</t>
    <phoneticPr fontId="64"/>
  </si>
  <si>
    <t>請 負 代 金 額</t>
    <phoneticPr fontId="64"/>
  </si>
  <si>
    <t>　　　上記の工事について、中間前金払に係る認定を請求します。</t>
    <rPh sb="3" eb="5">
      <t>ジョウキ</t>
    </rPh>
    <rPh sb="6" eb="8">
      <t>コウジ</t>
    </rPh>
    <rPh sb="13" eb="15">
      <t>チュウカン</t>
    </rPh>
    <rPh sb="15" eb="17">
      <t>マエキン</t>
    </rPh>
    <rPh sb="17" eb="18">
      <t>ハラ</t>
    </rPh>
    <rPh sb="19" eb="20">
      <t>カカ</t>
    </rPh>
    <rPh sb="21" eb="23">
      <t>ニンテイ</t>
    </rPh>
    <rPh sb="24" eb="26">
      <t>セイキュウ</t>
    </rPh>
    <phoneticPr fontId="64"/>
  </si>
  <si>
    <t>住所</t>
    <rPh sb="0" eb="2">
      <t>ジュウショ</t>
    </rPh>
    <phoneticPr fontId="64"/>
  </si>
  <si>
    <t>氏名</t>
    <rPh sb="0" eb="2">
      <t>シメイ</t>
    </rPh>
    <phoneticPr fontId="64"/>
  </si>
  <si>
    <t>（記名押印又は署名）</t>
    <rPh sb="1" eb="3">
      <t>キメイ</t>
    </rPh>
    <rPh sb="3" eb="5">
      <t>オウイン</t>
    </rPh>
    <rPh sb="5" eb="6">
      <t>マタ</t>
    </rPh>
    <rPh sb="7" eb="9">
      <t>ショメイ</t>
    </rPh>
    <phoneticPr fontId="64"/>
  </si>
  <si>
    <t>中間前金払認定請求書</t>
    <rPh sb="0" eb="2">
      <t>チュウカン</t>
    </rPh>
    <rPh sb="2" eb="4">
      <t>マエキン</t>
    </rPh>
    <rPh sb="4" eb="5">
      <t>ハラ</t>
    </rPh>
    <rPh sb="5" eb="7">
      <t>ニンテイ</t>
    </rPh>
    <rPh sb="7" eb="10">
      <t>セイキュウショ</t>
    </rPh>
    <phoneticPr fontId="7"/>
  </si>
  <si>
    <t>指　定　部　分　完　成　通　知　書</t>
    <phoneticPr fontId="48"/>
  </si>
  <si>
    <t>をもって完成したので工事請負</t>
    <phoneticPr fontId="48"/>
  </si>
  <si>
    <t>契約書第32条第1項に基づき通知します。</t>
    <phoneticPr fontId="53"/>
  </si>
  <si>
    <t>工事検査員任命伺</t>
    <rPh sb="0" eb="2">
      <t>コウジ</t>
    </rPh>
    <rPh sb="2" eb="4">
      <t>ケンサ</t>
    </rPh>
    <rPh sb="4" eb="5">
      <t>イン</t>
    </rPh>
    <rPh sb="5" eb="7">
      <t>ニンメイ</t>
    </rPh>
    <rPh sb="7" eb="8">
      <t>ウカガ</t>
    </rPh>
    <phoneticPr fontId="64"/>
  </si>
  <si>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4"/>
  </si>
  <si>
    <t>工事検査員</t>
    <rPh sb="0" eb="2">
      <t>コウジ</t>
    </rPh>
    <rPh sb="2" eb="5">
      <t>ケンサイン</t>
    </rPh>
    <phoneticPr fontId="64"/>
  </si>
  <si>
    <t>職</t>
    <rPh sb="0" eb="1">
      <t>ショク</t>
    </rPh>
    <phoneticPr fontId="64"/>
  </si>
  <si>
    <t>指　定　部　分　引　渡　書</t>
    <phoneticPr fontId="48"/>
  </si>
  <si>
    <t>下記工事の指定部分を工事請負契約書第39条第1項に基づき引渡します。</t>
    <phoneticPr fontId="53"/>
  </si>
  <si>
    <t>工　　 事　　 名</t>
    <phoneticPr fontId="48"/>
  </si>
  <si>
    <t>指　定　部　分</t>
    <phoneticPr fontId="48"/>
  </si>
  <si>
    <t>請　負　代　金　額</t>
    <phoneticPr fontId="48"/>
  </si>
  <si>
    <t>指定部分に係る請負代金額</t>
    <phoneticPr fontId="48"/>
  </si>
  <si>
    <t>指定部分に係る検査年月日</t>
    <phoneticPr fontId="48"/>
  </si>
  <si>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4"/>
  </si>
  <si>
    <t>職　氏名</t>
    <rPh sb="0" eb="1">
      <t>ショク</t>
    </rPh>
    <phoneticPr fontId="64"/>
  </si>
  <si>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</si>
  <si>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</si>
  <si>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</si>
  <si>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8"/>
  </si>
  <si>
    <t>協議　・　承諾</t>
    <rPh sb="0" eb="2">
      <t>キョウギ</t>
    </rPh>
    <rPh sb="5" eb="7">
      <t>ショウダク</t>
    </rPh>
    <phoneticPr fontId="7"/>
  </si>
  <si>
    <t>工　　　　　期</t>
    <phoneticPr fontId="48"/>
  </si>
  <si>
    <t>a</t>
    <phoneticPr fontId="48"/>
  </si>
  <si>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</si>
  <si>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安全・訓練等の活動計画書</t>
    <rPh sb="0" eb="2">
      <t>アンゼン</t>
    </rPh>
    <rPh sb="3" eb="6">
      <t>クンレンナド</t>
    </rPh>
    <rPh sb="7" eb="9">
      <t>カツドウ</t>
    </rPh>
    <rPh sb="9" eb="12">
      <t>ケイカクショ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</si>
  <si>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</si>
  <si>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安全・訓練等の活動報告書（月毎）</t>
    <rPh sb="0" eb="2">
      <t>アンゼン</t>
    </rPh>
    <rPh sb="3" eb="6">
      <t>クンレンナド</t>
    </rPh>
    <rPh sb="7" eb="9">
      <t>カツドウ</t>
    </rPh>
    <rPh sb="9" eb="12">
      <t>ホウコクショ</t>
    </rPh>
    <rPh sb="13" eb="15">
      <t>ツキゴト</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</si>
  <si>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</si>
  <si>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</si>
  <si>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</si>
  <si>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</si>
  <si>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8"/>
  </si>
  <si>
    <t>工　期</t>
    <phoneticPr fontId="48"/>
  </si>
  <si>
    <t>￥</t>
    <phoneticPr fontId="48"/>
  </si>
  <si>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</si>
  <si>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</si>
  <si>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</si>
  <si>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</si>
  <si>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</si>
  <si>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</si>
  <si>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</si>
  <si>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</si>
  <si>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</si>
  <si>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</si>
  <si>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8"/>
  </si>
  <si>
    <t>　標記について、下記のとおり部分使用することを、工事請負契約書第34条第1項</t>
    <phoneticPr fontId="53"/>
  </si>
  <si>
    <t>に基づき（</t>
    <phoneticPr fontId="48"/>
  </si>
  <si>
    <t>）する。</t>
    <phoneticPr fontId="48"/>
  </si>
  <si>
    <t>1．使用目的</t>
    <phoneticPr fontId="9"/>
  </si>
  <si>
    <t>2．使用部分</t>
    <phoneticPr fontId="9"/>
  </si>
  <si>
    <t>3．使用期間</t>
    <phoneticPr fontId="9"/>
  </si>
  <si>
    <t>4．使用者</t>
    <phoneticPr fontId="9"/>
  </si>
  <si>
    <t>5．その他</t>
    <phoneticPr fontId="9"/>
  </si>
  <si>
    <t>(注)</t>
    <phoneticPr fontId="48"/>
  </si>
  <si>
    <t>1.</t>
    <phoneticPr fontId="7"/>
  </si>
  <si>
    <t>（協議・承諾）には、いずれかに印をつける。</t>
    <phoneticPr fontId="7"/>
  </si>
  <si>
    <t>2.</t>
    <phoneticPr fontId="7"/>
  </si>
  <si>
    <t>3.</t>
    <phoneticPr fontId="7"/>
  </si>
  <si>
    <t>契　約　月　日</t>
    <phoneticPr fontId="48"/>
  </si>
  <si>
    <t>延　長　工　期</t>
    <phoneticPr fontId="48"/>
  </si>
  <si>
    <t>理　　　　　由</t>
    <phoneticPr fontId="48"/>
  </si>
  <si>
    <t>b</t>
    <phoneticPr fontId="48"/>
  </si>
  <si>
    <t>天候表、気温表、湿度表、雨量表、積雪表、風速表等工期中と過去の平均とを対照し最寄気象台等の証明等をうけること。　</t>
    <phoneticPr fontId="48"/>
  </si>
  <si>
    <t>c</t>
    <phoneticPr fontId="48"/>
  </si>
  <si>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</si>
  <si>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</si>
  <si>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</si>
  <si>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</si>
  <si>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</si>
  <si>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</si>
  <si>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62"/>
  </si>
  <si>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</si>
  <si>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</si>
  <si>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</si>
  <si>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Ⅴ-39</t>
  </si>
  <si>
    <t>実施、未実施の意向を工事打合せ簿で提出
実施の場合、休日取得計画・実績表を提出</t>
    <rPh sb="0" eb="2">
      <t>ジッシ</t>
    </rPh>
    <rPh sb="3" eb="6">
      <t>ミジッシ</t>
    </rPh>
    <rPh sb="7" eb="9">
      <t>イコウ</t>
    </rPh>
    <rPh sb="10" eb="12">
      <t>コウジ</t>
    </rPh>
    <rPh sb="12" eb="14">
      <t>ウチアワ</t>
    </rPh>
    <rPh sb="15" eb="16">
      <t>ボ</t>
    </rPh>
    <rPh sb="17" eb="19">
      <t>テイシュツ</t>
    </rPh>
    <phoneticPr fontId="7"/>
  </si>
  <si>
    <t>材料確認が必要な場合</t>
    <rPh sb="0" eb="2">
      <t>ザイリョウ</t>
    </rPh>
    <rPh sb="2" eb="4">
      <t>カクニン</t>
    </rPh>
    <rPh sb="5" eb="7">
      <t>ヒツヨウ</t>
    </rPh>
    <rPh sb="8" eb="10">
      <t>バアイ</t>
    </rPh>
    <phoneticPr fontId="7"/>
  </si>
  <si>
    <t>施工体系図（福岡県発注工事用様式）</t>
    <rPh sb="0" eb="2">
      <t>セコウ</t>
    </rPh>
    <rPh sb="2" eb="5">
      <t>タイケイズ</t>
    </rPh>
    <rPh sb="6" eb="9">
      <t>フクオカケン</t>
    </rPh>
    <rPh sb="9" eb="11">
      <t>ハッチュウ</t>
    </rPh>
    <rPh sb="11" eb="14">
      <t>コウジヨウ</t>
    </rPh>
    <rPh sb="14" eb="16">
      <t>ヨウシキ</t>
    </rPh>
    <phoneticPr fontId="7"/>
  </si>
  <si>
    <t>再下請通知書（福岡県発注工事用様式）</t>
    <rPh sb="0" eb="1">
      <t>サイ</t>
    </rPh>
    <rPh sb="1" eb="3">
      <t>シタウケ</t>
    </rPh>
    <rPh sb="3" eb="6">
      <t>ツウチショ</t>
    </rPh>
    <phoneticPr fontId="7"/>
  </si>
  <si>
    <t>施工体制台帳（福岡県発注工事用様式）</t>
    <rPh sb="0" eb="2">
      <t>セコウ</t>
    </rPh>
    <rPh sb="2" eb="4">
      <t>タイセイ</t>
    </rPh>
    <rPh sb="4" eb="6">
      <t>ダイチョウ</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</si>
  <si>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</si>
  <si>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</si>
  <si>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電子納品の実施にあたっては、着手時に受発注者間で必ずチェックシートによる事前協議を行う</t>
    <rPh sb="0" eb="2">
      <t>デンシ</t>
    </rPh>
    <rPh sb="2" eb="4">
      <t>ノウヒン</t>
    </rPh>
    <rPh sb="5" eb="7">
      <t>ジッシ</t>
    </rPh>
    <rPh sb="14" eb="16">
      <t>チャクシュ</t>
    </rPh>
    <rPh sb="16" eb="17">
      <t>ジ</t>
    </rPh>
    <rPh sb="18" eb="21">
      <t>ジュハッチュウ</t>
    </rPh>
    <rPh sb="21" eb="22">
      <t>シャ</t>
    </rPh>
    <rPh sb="22" eb="23">
      <t>アイダ</t>
    </rPh>
    <rPh sb="24" eb="25">
      <t>カナラ</t>
    </rPh>
    <rPh sb="36" eb="38">
      <t>ジゼン</t>
    </rPh>
    <rPh sb="38" eb="40">
      <t>キョウギ</t>
    </rPh>
    <rPh sb="41" eb="42">
      <t>オコナ</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</si>
  <si>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</si>
  <si>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毎月1回ﾁｪｯｸﾘｽﾄによる安全点検実施結果を17の安全・訓練等の活動報告書と合わせて提出※発注者側においても毎月1回点検を実施すること</t>
    <rPh sb="0" eb="2">
      <t>マイツキ</t>
    </rPh>
    <rPh sb="3" eb="4">
      <t>カイ</t>
    </rPh>
    <rPh sb="14" eb="16">
      <t>アンゼン</t>
    </rPh>
    <rPh sb="16" eb="18">
      <t>テンケン</t>
    </rPh>
    <rPh sb="18" eb="20">
      <t>ジッシ</t>
    </rPh>
    <rPh sb="20" eb="22">
      <t>ケッカ</t>
    </rPh>
    <rPh sb="26" eb="28">
      <t>アンゼン</t>
    </rPh>
    <rPh sb="29" eb="31">
      <t>クンレン</t>
    </rPh>
    <rPh sb="31" eb="32">
      <t>トウ</t>
    </rPh>
    <rPh sb="33" eb="35">
      <t>カツドウ</t>
    </rPh>
    <rPh sb="35" eb="38">
      <t>ホウコクショ</t>
    </rPh>
    <rPh sb="39" eb="40">
      <t>ア</t>
    </rPh>
    <rPh sb="43" eb="45">
      <t>テイシュツ</t>
    </rPh>
    <rPh sb="46" eb="49">
      <t>ハッチュウシャ</t>
    </rPh>
    <rPh sb="49" eb="50">
      <t>ガワ</t>
    </rPh>
    <rPh sb="55" eb="57">
      <t>マイツキ</t>
    </rPh>
    <rPh sb="58" eb="59">
      <t>カイ</t>
    </rPh>
    <rPh sb="59" eb="61">
      <t>テンケン</t>
    </rPh>
    <rPh sb="62" eb="64">
      <t>ジッシ</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</si>
  <si>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</si>
  <si>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</si>
  <si>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</si>
  <si>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</si>
  <si>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建設副産物情報交換ｼｽﾃﾑ工事登録証明書（計画）
※工事担当者はﾘｻｲｸﾙ通知書を用地課長へ</t>
    <rPh sb="0" eb="2">
      <t>ケンセツ</t>
    </rPh>
    <rPh sb="2" eb="5">
      <t>フクサンブツ</t>
    </rPh>
    <rPh sb="5" eb="7">
      <t>ジョウホウ</t>
    </rPh>
    <rPh sb="7" eb="9">
      <t>コウカン</t>
    </rPh>
    <rPh sb="13" eb="15">
      <t>コウジ</t>
    </rPh>
    <rPh sb="15" eb="17">
      <t>トウロク</t>
    </rPh>
    <rPh sb="17" eb="20">
      <t>ショウメイショ</t>
    </rPh>
    <rPh sb="21" eb="23">
      <t>ケイカク</t>
    </rPh>
    <rPh sb="27" eb="29">
      <t>コウジ</t>
    </rPh>
    <rPh sb="29" eb="32">
      <t>タントウシャ</t>
    </rPh>
    <rPh sb="38" eb="40">
      <t>ツウチ</t>
    </rPh>
    <rPh sb="40" eb="41">
      <t>ショ</t>
    </rPh>
    <rPh sb="42" eb="44">
      <t>ヨウチ</t>
    </rPh>
    <rPh sb="44" eb="46">
      <t>カチョウ</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</si>
  <si>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</si>
  <si>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r>
      <t>産業廃棄物処理業許可証の写しを添付（契約書の写し等は</t>
    </r>
    <r>
      <rPr>
        <u/>
        <sz val="10"/>
        <rFont val="ＭＳ Ｐゴシック"/>
        <family val="3"/>
        <charset val="128"/>
      </rPr>
      <t>不要</t>
    </r>
    <r>
      <rPr>
        <sz val="10"/>
        <rFont val="ＭＳ Ｐゴシック"/>
        <family val="3"/>
        <charset val="128"/>
      </rPr>
      <t>）
（注）完成時に実施数量を朱書きする</t>
    </r>
    <rPh sb="0" eb="2">
      <t>サンギョウ</t>
    </rPh>
    <rPh sb="2" eb="5">
      <t>ハイキブツ</t>
    </rPh>
    <rPh sb="5" eb="7">
      <t>ショリ</t>
    </rPh>
    <rPh sb="7" eb="8">
      <t>ギョウ</t>
    </rPh>
    <rPh sb="8" eb="11">
      <t>キョカショウ</t>
    </rPh>
    <rPh sb="12" eb="13">
      <t>ウツ</t>
    </rPh>
    <rPh sb="15" eb="17">
      <t>テンプ</t>
    </rPh>
    <rPh sb="18" eb="21">
      <t>ケイヤクショ</t>
    </rPh>
    <rPh sb="22" eb="23">
      <t>ウツ</t>
    </rPh>
    <rPh sb="24" eb="25">
      <t>トウ</t>
    </rPh>
    <rPh sb="26" eb="28">
      <t>フヨウ</t>
    </rPh>
    <phoneticPr fontId="7"/>
  </si>
  <si>
    <r>
      <t>建設ﾘｻｲｸﾙ法及び資源有効利用促進法に係る工事の場合、「COBRISｼｽﾃﾑ」にて証明書を出力し「再生資源利用（促進）計画書」と併せて</t>
    </r>
    <r>
      <rPr>
        <u/>
        <sz val="10"/>
        <rFont val="ＭＳ Ｐゴシック"/>
        <family val="3"/>
        <charset val="128"/>
      </rPr>
      <t>工事着手前</t>
    </r>
    <r>
      <rPr>
        <sz val="10"/>
        <rFont val="ＭＳ Ｐゴシック"/>
        <family val="3"/>
        <charset val="128"/>
      </rPr>
      <t>に速やかに提出
※工事担当者は建設ﾘｻｲｸﾙ法第11条の通知書を作成し、証明書・計画書もしくは法第12条に基づく「説明書」および「分別解体等の計画等（別表3）を添付して</t>
    </r>
    <r>
      <rPr>
        <u/>
        <sz val="10"/>
        <rFont val="ＭＳ Ｐゴシック"/>
        <family val="3"/>
        <charset val="128"/>
      </rPr>
      <t>工事着手までに</t>
    </r>
    <r>
      <rPr>
        <sz val="10"/>
        <rFont val="ＭＳ Ｐゴシック"/>
        <family val="3"/>
        <charset val="128"/>
      </rPr>
      <t>所内決裁後、用地課長へｺﾋﾟｰを2部提出</t>
    </r>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</si>
  <si>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協議・打合せがある場合</t>
    <rPh sb="0" eb="2">
      <t>キョウギ</t>
    </rPh>
    <rPh sb="3" eb="5">
      <t>ウチアワ</t>
    </rPh>
    <rPh sb="9" eb="11">
      <t>バアイ</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</si>
  <si>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</si>
  <si>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</si>
  <si>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</si>
  <si>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</si>
  <si>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品質・出来形管理がある場合</t>
    <rPh sb="0" eb="2">
      <t>ヒンシツ</t>
    </rPh>
    <rPh sb="3" eb="6">
      <t>デキガタ</t>
    </rPh>
    <rPh sb="6" eb="8">
      <t>カンリ</t>
    </rPh>
    <rPh sb="11" eb="13">
      <t>バアイ</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</si>
  <si>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</si>
  <si>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</si>
  <si>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</si>
  <si>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契約担当者　殿</t>
    <rPh sb="0" eb="2">
      <t>ケイヤク</t>
    </rPh>
    <rPh sb="2" eb="5">
      <t>タントウシャ</t>
    </rPh>
    <rPh sb="6" eb="7">
      <t>ドノ</t>
    </rPh>
    <phoneticPr fontId="64"/>
  </si>
  <si>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</si>
  <si>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契約書を作成する全ての工事で提出（契約担当者へ）</t>
    <rPh sb="0" eb="3">
      <t>ケイヤクショ</t>
    </rPh>
    <rPh sb="4" eb="6">
      <t>サクセイ</t>
    </rPh>
    <rPh sb="8" eb="9">
      <t>スベ</t>
    </rPh>
    <rPh sb="11" eb="13">
      <t>コウジ</t>
    </rPh>
    <rPh sb="14" eb="16">
      <t>テイシュツ</t>
    </rPh>
    <rPh sb="17" eb="19">
      <t>ケイヤク</t>
    </rPh>
    <rPh sb="19" eb="22">
      <t>タントウシャ</t>
    </rPh>
    <phoneticPr fontId="7"/>
  </si>
  <si>
    <t>※監督職員が臨場した場合の状況写真は不要</t>
    <rPh sb="1" eb="3">
      <t>カントク</t>
    </rPh>
    <rPh sb="3" eb="5">
      <t>ショクイン</t>
    </rPh>
    <rPh sb="6" eb="8">
      <t>リンジョウ</t>
    </rPh>
    <rPh sb="10" eb="12">
      <t>バアイ</t>
    </rPh>
    <rPh sb="13" eb="15">
      <t>ジョウキョウ</t>
    </rPh>
    <rPh sb="15" eb="17">
      <t>シャシン</t>
    </rPh>
    <rPh sb="18" eb="20">
      <t>フヨウ</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</si>
  <si>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</si>
  <si>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</si>
  <si>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</si>
  <si>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</si>
  <si>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工期の延期を請求する場合に提出する</t>
    <rPh sb="0" eb="2">
      <t>コウキ</t>
    </rPh>
    <rPh sb="3" eb="5">
      <t>エンキ</t>
    </rPh>
    <rPh sb="6" eb="8">
      <t>セイキュウ</t>
    </rPh>
    <rPh sb="10" eb="12">
      <t>バアイ</t>
    </rPh>
    <rPh sb="13" eb="15">
      <t>テイシュツ</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</si>
  <si>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</si>
  <si>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</si>
  <si>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</si>
  <si>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</si>
  <si>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</si>
  <si>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Ａ票・Ｄ票（Ｅ票）を照合し、Ｄ票（Ｅ票）をコピー（集計表をつけること）</t>
    <rPh sb="1" eb="2">
      <t>ヒョウ</t>
    </rPh>
    <rPh sb="4" eb="5">
      <t>ヒョウ</t>
    </rPh>
    <rPh sb="7" eb="8">
      <t>ヒョウ</t>
    </rPh>
    <rPh sb="10" eb="12">
      <t>ショウゴウ</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</si>
  <si>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</si>
  <si>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</si>
  <si>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</si>
  <si>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</si>
  <si>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</si>
  <si>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</si>
  <si>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</si>
  <si>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</si>
  <si>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</si>
  <si>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</si>
  <si>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</si>
  <si>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</si>
  <si>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下請、再下請契約を締結した場合必須
（各契約締結後、遅滞なく）</t>
    <rPh sb="0" eb="2">
      <t>シタウケ</t>
    </rPh>
    <rPh sb="3" eb="4">
      <t>サイ</t>
    </rPh>
    <rPh sb="4" eb="6">
      <t>シタウケ</t>
    </rPh>
    <rPh sb="6" eb="8">
      <t>ケイヤク</t>
    </rPh>
    <rPh sb="9" eb="11">
      <t>テイケツ</t>
    </rPh>
    <rPh sb="13" eb="15">
      <t>バアイ</t>
    </rPh>
    <rPh sb="15" eb="17">
      <t>ヒッス</t>
    </rPh>
    <rPh sb="19" eb="20">
      <t>カク</t>
    </rPh>
    <rPh sb="20" eb="22">
      <t>ケイヤク</t>
    </rPh>
    <rPh sb="22" eb="24">
      <t>テイケツ</t>
    </rPh>
    <rPh sb="24" eb="25">
      <t>ゴ</t>
    </rPh>
    <rPh sb="26" eb="28">
      <t>チタイ</t>
    </rPh>
    <phoneticPr fontId="7"/>
  </si>
  <si>
    <t>下請契約を締結した場合、施工体系図に添付
（下請契約締結後、遅滞なく）</t>
    <rPh sb="0" eb="2">
      <t>シタウケ</t>
    </rPh>
    <rPh sb="2" eb="4">
      <t>ケイヤク</t>
    </rPh>
    <rPh sb="5" eb="7">
      <t>テイケツ</t>
    </rPh>
    <rPh sb="9" eb="11">
      <t>バアイ</t>
    </rPh>
    <rPh sb="12" eb="14">
      <t>セコウ</t>
    </rPh>
    <rPh sb="14" eb="17">
      <t>タイケイズ</t>
    </rPh>
    <rPh sb="18" eb="20">
      <t>テンプ</t>
    </rPh>
    <rPh sb="22" eb="24">
      <t>シタウ</t>
    </rPh>
    <rPh sb="24" eb="26">
      <t>ケイヤク</t>
    </rPh>
    <rPh sb="26" eb="28">
      <t>テイケツ</t>
    </rPh>
    <rPh sb="28" eb="29">
      <t>ゴ</t>
    </rPh>
    <rPh sb="30" eb="32">
      <t>チタイ</t>
    </rPh>
    <phoneticPr fontId="7"/>
  </si>
  <si>
    <t>再下請契約を締結した場合、施工体系図に添付
（再下請契約締結後、遅滞なく）</t>
    <rPh sb="0" eb="1">
      <t>サイ</t>
    </rPh>
    <rPh sb="1" eb="3">
      <t>シタウケ</t>
    </rPh>
    <rPh sb="3" eb="5">
      <t>ケイヤク</t>
    </rPh>
    <rPh sb="6" eb="8">
      <t>テイケツ</t>
    </rPh>
    <rPh sb="10" eb="12">
      <t>バアイ</t>
    </rPh>
    <rPh sb="13" eb="15">
      <t>セコウ</t>
    </rPh>
    <rPh sb="15" eb="18">
      <t>タイケイズ</t>
    </rPh>
    <rPh sb="19" eb="21">
      <t>テンプ</t>
    </rPh>
    <rPh sb="23" eb="24">
      <t>サイ</t>
    </rPh>
    <rPh sb="24" eb="26">
      <t>シタウ</t>
    </rPh>
    <rPh sb="26" eb="28">
      <t>ケイヤク</t>
    </rPh>
    <rPh sb="28" eb="30">
      <t>テイケツ</t>
    </rPh>
    <rPh sb="30" eb="31">
      <t>ゴ</t>
    </rPh>
    <rPh sb="32" eb="34">
      <t>チタイ</t>
    </rPh>
    <phoneticPr fontId="7"/>
  </si>
  <si>
    <t>下請、再下請契約を締結した場合、施工体系図に添付
（各契約締結後、遅滞なく）</t>
    <rPh sb="0" eb="2">
      <t>シタウケ</t>
    </rPh>
    <rPh sb="3" eb="4">
      <t>サイ</t>
    </rPh>
    <rPh sb="4" eb="6">
      <t>シタウケ</t>
    </rPh>
    <rPh sb="6" eb="8">
      <t>ケイヤク</t>
    </rPh>
    <rPh sb="9" eb="11">
      <t>テイケツ</t>
    </rPh>
    <rPh sb="13" eb="15">
      <t>バアイ</t>
    </rPh>
    <rPh sb="16" eb="18">
      <t>セコウ</t>
    </rPh>
    <rPh sb="18" eb="21">
      <t>タイケイズ</t>
    </rPh>
    <rPh sb="22" eb="24">
      <t>テンプ</t>
    </rPh>
    <rPh sb="26" eb="27">
      <t>カク</t>
    </rPh>
    <rPh sb="27" eb="29">
      <t>ケイヤク</t>
    </rPh>
    <rPh sb="29" eb="31">
      <t>テイケツ</t>
    </rPh>
    <rPh sb="31" eb="32">
      <t>ゴ</t>
    </rPh>
    <rPh sb="33" eb="35">
      <t>チタイ</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</si>
  <si>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</si>
  <si>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r>
      <t>契約書鏡の左上に記載　　（例）「令和</t>
    </r>
    <r>
      <rPr>
        <sz val="11"/>
        <color rgb="FFFF0000"/>
        <rFont val="ＭＳ Ｐゴシック"/>
        <family val="3"/>
        <charset val="128"/>
      </rPr>
      <t>3</t>
    </r>
    <r>
      <rPr>
        <sz val="11"/>
        <rFont val="ＭＳ Ｐゴシック"/>
        <family val="3"/>
        <charset val="128"/>
      </rPr>
      <t>年度補助・・・」</t>
    </r>
    <rPh sb="0" eb="3">
      <t>ケイヤクショ</t>
    </rPh>
    <rPh sb="3" eb="4">
      <t>カガミ</t>
    </rPh>
    <rPh sb="5" eb="7">
      <t>ヒダリウエ</t>
    </rPh>
    <rPh sb="8" eb="10">
      <t>キサイ</t>
    </rPh>
    <rPh sb="13" eb="14">
      <t>レイ</t>
    </rPh>
    <rPh sb="16" eb="18">
      <t>レイワ</t>
    </rPh>
    <rPh sb="19" eb="21">
      <t>ネンド</t>
    </rPh>
    <rPh sb="21" eb="23">
      <t>ホジョ</t>
    </rPh>
    <phoneticPr fontId="7"/>
  </si>
  <si>
    <t>　　氏　名　　　：　</t>
    <phoneticPr fontId="7"/>
  </si>
  <si>
    <t>　　ＴＥＬ  　　：　</t>
    <phoneticPr fontId="7"/>
  </si>
  <si>
    <t>　　ＦＡＸ　　　：　</t>
    <phoneticPr fontId="7"/>
  </si>
  <si>
    <r>
      <t>契約書鏡の左上に記載　　（例）「平成3年度補助第</t>
    </r>
    <r>
      <rPr>
        <sz val="11"/>
        <color indexed="10"/>
        <rFont val="ＭＳ Ｐゴシック"/>
        <family val="3"/>
        <charset val="128"/>
      </rPr>
      <t>12345-001</t>
    </r>
    <r>
      <rPr>
        <sz val="11"/>
        <rFont val="ＭＳ Ｐゴシック"/>
        <family val="3"/>
        <charset val="128"/>
      </rPr>
      <t>号」</t>
    </r>
    <rPh sb="0" eb="3">
      <t>ケイヤクショ</t>
    </rPh>
    <rPh sb="3" eb="4">
      <t>カガミ</t>
    </rPh>
    <rPh sb="5" eb="7">
      <t>ヒダリウエ</t>
    </rPh>
    <rPh sb="8" eb="10">
      <t>キサイ</t>
    </rPh>
    <rPh sb="13" eb="14">
      <t>レイ</t>
    </rPh>
    <rPh sb="16" eb="18">
      <t>ヘイセイ</t>
    </rPh>
    <rPh sb="19" eb="21">
      <t>ネンド</t>
    </rPh>
    <rPh sb="21" eb="23">
      <t>ホジョ</t>
    </rPh>
    <rPh sb="23" eb="24">
      <t>ダイ</t>
    </rPh>
    <rPh sb="33" eb="34">
      <t>ゴウ</t>
    </rPh>
    <phoneticPr fontId="7"/>
  </si>
  <si>
    <t>12345-001</t>
    <phoneticPr fontId="7"/>
  </si>
  <si>
    <t>○○県土整備事務所</t>
    <rPh sb="2" eb="4">
      <t>ケンド</t>
    </rPh>
    <rPh sb="4" eb="6">
      <t>セイビ</t>
    </rPh>
    <rPh sb="6" eb="9">
      <t>ジムショ</t>
    </rPh>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</si>
  <si>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</si>
  <si>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</si>
  <si>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</si>
  <si>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</si>
  <si>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</si>
  <si>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</si>
  <si>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</si>
  <si>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</si>
  <si>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</si>
  <si>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</si>
  <si>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</si>
  <si>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</si>
  <si>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</si>
  <si>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</si>
  <si>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</si>
  <si>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</si>
  <si>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</si>
  <si>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</si>
  <si>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建設業退職金共済制度掛金充当実績総括表</t>
    <rPh sb="0" eb="3">
      <t>ケンセツギョウ</t>
    </rPh>
    <rPh sb="3" eb="6">
      <t>タイショクキン</t>
    </rPh>
    <rPh sb="6" eb="8">
      <t>キョウサイ</t>
    </rPh>
    <rPh sb="8" eb="10">
      <t>セイド</t>
    </rPh>
    <rPh sb="10" eb="12">
      <t>カケキン</t>
    </rPh>
    <rPh sb="12" eb="14">
      <t>ジュウトウ</t>
    </rPh>
    <rPh sb="14" eb="16">
      <t>ジッセキ</t>
    </rPh>
    <rPh sb="16" eb="19">
      <t>ソウカツヒョウ</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</si>
  <si>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</si>
  <si>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工事完成後、速やかに作成し工事検査員に提示</t>
    <rPh sb="0" eb="2">
      <t>コウジ</t>
    </rPh>
    <rPh sb="2" eb="5">
      <t>カンセイゴ</t>
    </rPh>
    <rPh sb="6" eb="7">
      <t>スミ</t>
    </rPh>
    <rPh sb="10" eb="12">
      <t>サクセイ</t>
    </rPh>
    <rPh sb="13" eb="15">
      <t>コウジ</t>
    </rPh>
    <rPh sb="15" eb="18">
      <t>ケンサイン</t>
    </rPh>
    <rPh sb="19" eb="21">
      <t>テイジ</t>
    </rPh>
    <phoneticPr fontId="7"/>
  </si>
  <si>
    <t>P2-４</t>
    <phoneticPr fontId="7"/>
  </si>
  <si>
    <t>提出先</t>
    <rPh sb="0" eb="3">
      <t>テイシュツサキ</t>
    </rPh>
    <phoneticPr fontId="7"/>
  </si>
  <si>
    <t>監督
職員</t>
    <rPh sb="0" eb="2">
      <t>カントク</t>
    </rPh>
    <rPh sb="3" eb="5">
      <t>ショクイン</t>
    </rPh>
    <phoneticPr fontId="7"/>
  </si>
  <si>
    <t>契約
担当</t>
    <rPh sb="0" eb="2">
      <t>ケイヤク</t>
    </rPh>
    <rPh sb="3" eb="5">
      <t>タントウ</t>
    </rPh>
    <phoneticPr fontId="7"/>
  </si>
  <si>
    <t>○</t>
    <phoneticPr fontId="7"/>
  </si>
  <si>
    <t>配置予定技術者届</t>
    <rPh sb="0" eb="2">
      <t>ハイチ</t>
    </rPh>
    <rPh sb="2" eb="4">
      <t>ヨテイ</t>
    </rPh>
    <rPh sb="4" eb="7">
      <t>ギジュツシャ</t>
    </rPh>
    <rPh sb="7" eb="8">
      <t>トドケ</t>
    </rPh>
    <phoneticPr fontId="7"/>
  </si>
  <si>
    <t>〇</t>
    <phoneticPr fontId="7"/>
  </si>
  <si>
    <t>工期通知書</t>
    <rPh sb="0" eb="2">
      <t>コウキ</t>
    </rPh>
    <rPh sb="2" eb="5">
      <t>ツウチショ</t>
    </rPh>
    <phoneticPr fontId="7"/>
  </si>
  <si>
    <t>Ⅴ-58</t>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</si>
  <si>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</si>
  <si>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</si>
  <si>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</si>
  <si>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</si>
  <si>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</si>
  <si>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</si>
  <si>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</si>
  <si>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建設リサイクル法に伴う書類（別紙2-（1）～(3)、別表３、別紙３、説明書、別紙1-(1)、(2)）</t>
    <rPh sb="0" eb="2">
      <t>ケンセツ</t>
    </rPh>
    <rPh sb="7" eb="8">
      <t>ホウ</t>
    </rPh>
    <rPh sb="9" eb="10">
      <t>トモナ</t>
    </rPh>
    <rPh sb="11" eb="13">
      <t>ショルイ</t>
    </rPh>
    <rPh sb="14" eb="16">
      <t>ベッシ</t>
    </rPh>
    <rPh sb="26" eb="28">
      <t>ベッピョウ</t>
    </rPh>
    <rPh sb="30" eb="32">
      <t>ベッシ</t>
    </rPh>
    <rPh sb="34" eb="37">
      <t>セツメイショ</t>
    </rPh>
    <rPh sb="38" eb="40">
      <t>ベッシ</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</si>
  <si>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</si>
  <si>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</si>
  <si>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Ⅱ-2</t>
    <phoneticPr fontId="7"/>
  </si>
  <si>
    <t>入札前：予定価格250万円を超える工事</t>
    <rPh sb="0" eb="3">
      <t>ニュウサツマエ</t>
    </rPh>
    <rPh sb="4" eb="6">
      <t>ヨテイ</t>
    </rPh>
    <rPh sb="6" eb="8">
      <t>カカク</t>
    </rPh>
    <rPh sb="11" eb="13">
      <t>マンエン</t>
    </rPh>
    <rPh sb="14" eb="15">
      <t>コ</t>
    </rPh>
    <rPh sb="17" eb="19">
      <t>コウジ</t>
    </rPh>
    <phoneticPr fontId="7"/>
  </si>
  <si>
    <t>起工番号</t>
    <rPh sb="0" eb="2">
      <t>キコウ</t>
    </rPh>
    <phoneticPr fontId="7"/>
  </si>
  <si>
    <t>令和元年9月24 日</t>
    <phoneticPr fontId="7"/>
  </si>
  <si>
    <t>1企画第858号</t>
    <phoneticPr fontId="7"/>
  </si>
  <si>
    <t>1企画第1565号</t>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</si>
  <si>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</si>
  <si>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全ての工事対象</t>
    <rPh sb="0" eb="1">
      <t>スベ</t>
    </rPh>
    <rPh sb="3" eb="5">
      <t>コウジ</t>
    </rPh>
    <rPh sb="5" eb="7">
      <t>タイショウ</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</si>
  <si>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</si>
  <si>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　　（参考様式）作業員名簿</t>
    <rPh sb="3" eb="5">
      <t>サンコウ</t>
    </rPh>
    <rPh sb="5" eb="7">
      <t>ヨウシキ</t>
    </rPh>
    <rPh sb="8" eb="11">
      <t>サギョウイン</t>
    </rPh>
    <rPh sb="11" eb="13">
      <t>メイボ</t>
    </rPh>
    <phoneticPr fontId="7"/>
  </si>
  <si>
    <t>　　選定理由書（県外下請業者）</t>
    <rPh sb="2" eb="4">
      <t>センテイ</t>
    </rPh>
    <rPh sb="4" eb="7">
      <t>リユウショ</t>
    </rPh>
    <rPh sb="8" eb="10">
      <t>ケンガイ</t>
    </rPh>
    <rPh sb="10" eb="12">
      <t>シタウ</t>
    </rPh>
    <rPh sb="12" eb="14">
      <t>ギョウシャ</t>
    </rPh>
    <phoneticPr fontId="7"/>
  </si>
  <si>
    <t>決裁
区分</t>
    <rPh sb="0" eb="2">
      <t>ケッサイ</t>
    </rPh>
    <rPh sb="3" eb="5">
      <t>クブン</t>
    </rPh>
    <phoneticPr fontId="7"/>
  </si>
  <si>
    <r>
      <rPr>
        <i/>
        <u/>
        <sz val="10"/>
        <rFont val="ＭＳ Ｐゴシック"/>
        <family val="3"/>
        <charset val="128"/>
      </rPr>
      <t>設計金額5,000万円以上</t>
    </r>
    <r>
      <rPr>
        <sz val="10"/>
        <rFont val="ＭＳ Ｐゴシック"/>
        <family val="3"/>
        <charset val="128"/>
      </rPr>
      <t>又は監督員の指示したもの</t>
    </r>
    <rPh sb="0" eb="2">
      <t>セッケイ</t>
    </rPh>
    <rPh sb="2" eb="4">
      <t>キンガク</t>
    </rPh>
    <rPh sb="10" eb="11">
      <t>エン</t>
    </rPh>
    <rPh sb="11" eb="13">
      <t>イジョウ</t>
    </rPh>
    <rPh sb="13" eb="14">
      <t>マタ</t>
    </rPh>
    <rPh sb="15" eb="17">
      <t>カントク</t>
    </rPh>
    <rPh sb="17" eb="18">
      <t>イン</t>
    </rPh>
    <rPh sb="19" eb="21">
      <t>シジ</t>
    </rPh>
    <phoneticPr fontId="7"/>
  </si>
  <si>
    <t>　　再生資源利用計画書</t>
    <rPh sb="2" eb="4">
      <t>サイセイ</t>
    </rPh>
    <rPh sb="4" eb="6">
      <t>シゲン</t>
    </rPh>
    <rPh sb="6" eb="8">
      <t>リヨウ</t>
    </rPh>
    <rPh sb="8" eb="11">
      <t>ケイカクショ</t>
    </rPh>
    <phoneticPr fontId="7"/>
  </si>
  <si>
    <t>　　再生資源利用促進計画書</t>
    <rPh sb="2" eb="4">
      <t>サイセイ</t>
    </rPh>
    <rPh sb="4" eb="6">
      <t>シゲン</t>
    </rPh>
    <rPh sb="6" eb="8">
      <t>リヨウ</t>
    </rPh>
    <rPh sb="8" eb="10">
      <t>ソクシン</t>
    </rPh>
    <rPh sb="10" eb="13">
      <t>ケイカクショ</t>
    </rPh>
    <phoneticPr fontId="7"/>
  </si>
  <si>
    <t>　　出来形管理計画書</t>
    <rPh sb="2" eb="4">
      <t>デキ</t>
    </rPh>
    <rPh sb="4" eb="5">
      <t>ガタ</t>
    </rPh>
    <rPh sb="5" eb="7">
      <t>カンリ</t>
    </rPh>
    <rPh sb="7" eb="10">
      <t>ケイカクショ</t>
    </rPh>
    <phoneticPr fontId="7"/>
  </si>
  <si>
    <t>　　品質管理計画書</t>
    <rPh sb="2" eb="4">
      <t>ヒンシツ</t>
    </rPh>
    <rPh sb="4" eb="6">
      <t>カンリ</t>
    </rPh>
    <rPh sb="6" eb="9">
      <t>ケイカクショ</t>
    </rPh>
    <phoneticPr fontId="7"/>
  </si>
  <si>
    <t>全ての工事対象　　（※設計金額5､000万円以下の工事も提出）</t>
    <rPh sb="0" eb="1">
      <t>スベ</t>
    </rPh>
    <rPh sb="3" eb="5">
      <t>コウジ</t>
    </rPh>
    <rPh sb="5" eb="7">
      <t>タイショウ</t>
    </rPh>
    <rPh sb="11" eb="13">
      <t>セッケイ</t>
    </rPh>
    <rPh sb="13" eb="15">
      <t>キンガク</t>
    </rPh>
    <rPh sb="20" eb="21">
      <t>マン</t>
    </rPh>
    <rPh sb="21" eb="22">
      <t>エン</t>
    </rPh>
    <rPh sb="22" eb="24">
      <t>イカ</t>
    </rPh>
    <rPh sb="25" eb="27">
      <t>コウジ</t>
    </rPh>
    <rPh sb="28" eb="30">
      <t>テイシュツ</t>
    </rPh>
    <phoneticPr fontId="7"/>
  </si>
  <si>
    <t>ひび割れ調査票（1）～(５)</t>
    <rPh sb="2" eb="3">
      <t>ワ</t>
    </rPh>
    <rPh sb="4" eb="7">
      <t>チョウサヒョウ</t>
    </rPh>
    <phoneticPr fontId="7"/>
  </si>
  <si>
    <t>13検第391号</t>
    <rPh sb="2" eb="3">
      <t>ケン</t>
    </rPh>
    <rPh sb="3" eb="4">
      <t>ダイ</t>
    </rPh>
    <rPh sb="7" eb="8">
      <t>ゴウ</t>
    </rPh>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</si>
  <si>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</si>
  <si>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</si>
  <si>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</si>
  <si>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</si>
  <si>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</si>
  <si>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　　県産資材不使用理由書</t>
    <rPh sb="2" eb="3">
      <t>ケン</t>
    </rPh>
    <rPh sb="3" eb="4">
      <t>サン</t>
    </rPh>
    <rPh sb="4" eb="6">
      <t>シザイ</t>
    </rPh>
    <rPh sb="6" eb="9">
      <t>フシヨウ</t>
    </rPh>
    <rPh sb="9" eb="12">
      <t>リユウショ</t>
    </rPh>
    <phoneticPr fontId="7"/>
  </si>
  <si>
    <t>　　改良土不使用理由書</t>
    <rPh sb="2" eb="5">
      <t>カイリョウド</t>
    </rPh>
    <rPh sb="5" eb="8">
      <t>フシヨウ</t>
    </rPh>
    <rPh sb="8" eb="11">
      <t>リユウショ</t>
    </rPh>
    <phoneticPr fontId="7"/>
  </si>
  <si>
    <t>　　認定リサイクル製品不使用理由書</t>
    <rPh sb="2" eb="4">
      <t>ニンテイ</t>
    </rPh>
    <rPh sb="9" eb="11">
      <t>セイヒン</t>
    </rPh>
    <rPh sb="11" eb="14">
      <t>フシヨウ</t>
    </rPh>
    <rPh sb="14" eb="17">
      <t>リユウショ</t>
    </rPh>
    <phoneticPr fontId="7"/>
  </si>
  <si>
    <t>　　福岡県産緑化木調達不可能理由書</t>
    <rPh sb="2" eb="4">
      <t>フクオカ</t>
    </rPh>
    <rPh sb="4" eb="5">
      <t>ケン</t>
    </rPh>
    <rPh sb="5" eb="6">
      <t>サン</t>
    </rPh>
    <rPh sb="6" eb="8">
      <t>リョクカ</t>
    </rPh>
    <rPh sb="8" eb="9">
      <t>キ</t>
    </rPh>
    <rPh sb="9" eb="11">
      <t>チョウタツ</t>
    </rPh>
    <rPh sb="11" eb="14">
      <t>フカノウ</t>
    </rPh>
    <rPh sb="14" eb="17">
      <t>リユウショ</t>
    </rPh>
    <phoneticPr fontId="7"/>
  </si>
  <si>
    <t>　　岩石採取計画認可証（写）</t>
    <rPh sb="2" eb="4">
      <t>ガンセキ</t>
    </rPh>
    <rPh sb="4" eb="6">
      <t>サイシュ</t>
    </rPh>
    <rPh sb="6" eb="8">
      <t>ケイカク</t>
    </rPh>
    <rPh sb="8" eb="10">
      <t>ニンカ</t>
    </rPh>
    <rPh sb="10" eb="11">
      <t>アカシ</t>
    </rPh>
    <rPh sb="12" eb="13">
      <t>シャ</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</si>
  <si>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</si>
  <si>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</si>
  <si>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契約時</t>
    <rPh sb="0" eb="2">
      <t>ケイヤク</t>
    </rPh>
    <rPh sb="2" eb="3">
      <t>ジ</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</si>
  <si>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</si>
  <si>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</si>
  <si>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</si>
  <si>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</si>
  <si>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</si>
  <si>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</si>
  <si>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</si>
  <si>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</si>
  <si>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様式-4</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</si>
  <si>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</si>
  <si>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</si>
  <si>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</si>
  <si>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</si>
  <si>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</si>
  <si>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</si>
  <si>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</si>
  <si>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</si>
  <si>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</si>
  <si>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様式第１号</t>
    <rPh sb="0" eb="2">
      <t>ヨウシキ</t>
    </rPh>
    <rPh sb="2" eb="3">
      <t>ダイ</t>
    </rPh>
    <rPh sb="4" eb="5">
      <t>ゴウ</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</si>
  <si>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</si>
  <si>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</si>
  <si>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</si>
  <si>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</si>
  <si>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</si>
  <si>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</si>
  <si>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</si>
  <si>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</si>
  <si>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</si>
  <si>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</si>
  <si>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</si>
  <si>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</si>
  <si>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</si>
  <si>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統一化
様式</t>
    <rPh sb="0" eb="2">
      <t>トウイツ</t>
    </rPh>
    <rPh sb="2" eb="3">
      <t>カ</t>
    </rPh>
    <rPh sb="4" eb="6">
      <t>ヨウシキ</t>
    </rPh>
    <phoneticPr fontId="7"/>
  </si>
  <si>
    <t>-</t>
    <phoneticPr fontId="7"/>
  </si>
  <si>
    <t>2企画第4635号</t>
  </si>
  <si>
    <t>2企画第4635号</t>
    <phoneticPr fontId="7"/>
  </si>
  <si>
    <t>特記仕様書</t>
    <rPh sb="0" eb="2">
      <t>トッキ</t>
    </rPh>
    <rPh sb="2" eb="5">
      <t>シヨウショ</t>
    </rPh>
    <phoneticPr fontId="7"/>
  </si>
  <si>
    <t>総則　第8条</t>
    <rPh sb="0" eb="2">
      <t>ソウソク</t>
    </rPh>
    <rPh sb="3" eb="4">
      <t>ダイ</t>
    </rPh>
    <rPh sb="5" eb="6">
      <t>ジョウ</t>
    </rPh>
    <phoneticPr fontId="7"/>
  </si>
  <si>
    <t>総則　第17～19条</t>
    <rPh sb="0" eb="2">
      <t>ソウソク</t>
    </rPh>
    <rPh sb="3" eb="4">
      <t>ダイ</t>
    </rPh>
    <rPh sb="9" eb="10">
      <t>ジョウ</t>
    </rPh>
    <phoneticPr fontId="7"/>
  </si>
  <si>
    <t>総則　第22条</t>
    <rPh sb="0" eb="2">
      <t>ソウソク</t>
    </rPh>
    <rPh sb="3" eb="4">
      <t>ダイ</t>
    </rPh>
    <rPh sb="6" eb="7">
      <t>ジョウ</t>
    </rPh>
    <phoneticPr fontId="7"/>
  </si>
  <si>
    <t>その他</t>
    <rPh sb="2" eb="3">
      <t>タ</t>
    </rPh>
    <phoneticPr fontId="7"/>
  </si>
  <si>
    <t>様式-34</t>
    <rPh sb="0" eb="2">
      <t>ヨウシキ</t>
    </rPh>
    <phoneticPr fontId="7"/>
  </si>
  <si>
    <t>様式-6(1)
～（4）</t>
    <rPh sb="0" eb="2">
      <t>ヨウシキ</t>
    </rPh>
    <phoneticPr fontId="7"/>
  </si>
  <si>
    <t>24企交第7052号</t>
    <phoneticPr fontId="7"/>
  </si>
  <si>
    <t>20企交第3694号</t>
    <phoneticPr fontId="7"/>
  </si>
  <si>
    <t>15企画第10231号</t>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</si>
  <si>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</si>
  <si>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21企交第3655号</t>
    <phoneticPr fontId="7"/>
  </si>
  <si>
    <t>1企画第861号</t>
    <phoneticPr fontId="7"/>
  </si>
  <si>
    <t>令和元年9月24日</t>
    <phoneticPr fontId="7"/>
  </si>
  <si>
    <t>30企画第2329号</t>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</si>
  <si>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</si>
  <si>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</si>
  <si>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</si>
  <si>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</si>
  <si>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内　　　容　　　　　　　　　　　　　　　(請負者記入）</t>
    <rPh sb="0" eb="1">
      <t>ウチ</t>
    </rPh>
    <rPh sb="4" eb="5">
      <t>カタチ</t>
    </rPh>
    <rPh sb="21" eb="24">
      <t>ウケオイシャ</t>
    </rPh>
    <rPh sb="24" eb="26">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</si>
  <si>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</si>
  <si>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</si>
  <si>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</si>
  <si>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</si>
  <si>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請負者　</t>
    <rPh sb="0" eb="3">
      <t>ウケオイシャ</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</si>
  <si>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</si>
  <si>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</si>
  <si>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</si>
  <si>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</si>
  <si>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</si>
  <si>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</si>
  <si>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</si>
  <si>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</si>
  <si>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</si>
  <si>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</si>
  <si>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</si>
  <si>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</si>
  <si>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</si>
  <si>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</si>
  <si>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</si>
  <si>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</si>
  <si>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</si>
  <si>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</si>
  <si>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</si>
  <si>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</si>
  <si>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</si>
  <si>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</si>
  <si>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</si>
  <si>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</si>
  <si>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</si>
  <si>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</si>
  <si>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</si>
  <si>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</si>
  <si>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</si>
  <si>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</si>
  <si>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</si>
  <si>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</si>
  <si>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</si>
  <si>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</si>
  <si>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</si>
  <si>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</si>
  <si>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</si>
  <si>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</si>
  <si>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</si>
  <si>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</si>
  <si>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</si>
  <si>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</si>
  <si>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</si>
  <si>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</si>
  <si>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</si>
  <si>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</si>
  <si>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</si>
  <si>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</si>
  <si>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</si>
  <si>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</si>
  <si>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</si>
  <si>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</si>
  <si>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</si>
  <si>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</si>
  <si>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</si>
  <si>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</si>
  <si>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</si>
  <si>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</si>
  <si>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</si>
  <si>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</si>
  <si>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</si>
  <si>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</si>
  <si>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</si>
  <si>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</si>
  <si>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</si>
  <si>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</si>
  <si>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</si>
  <si>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</si>
  <si>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</si>
  <si>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</si>
  <si>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</si>
  <si>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</si>
  <si>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</si>
  <si>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</si>
  <si>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</si>
  <si>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（技術）</t>
    <rPh sb="1" eb="3">
      <t>ギジュツ</t>
    </rPh>
    <phoneticPr fontId="7"/>
  </si>
  <si>
    <t>課 長</t>
    <rPh sb="0" eb="1">
      <t>カ</t>
    </rPh>
    <rPh sb="2" eb="3">
      <t>チョウ</t>
    </rPh>
    <phoneticPr fontId="7"/>
  </si>
  <si>
    <t>係 長</t>
    <rPh sb="0" eb="1">
      <t>カカリ</t>
    </rPh>
    <rPh sb="2" eb="3">
      <t>チョウ</t>
    </rPh>
    <phoneticPr fontId="7"/>
  </si>
  <si>
    <t>担 当</t>
    <rPh sb="0" eb="1">
      <t>タン</t>
    </rPh>
    <rPh sb="2" eb="3">
      <t>トウ</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</si>
  <si>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</si>
  <si>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</si>
  <si>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</si>
  <si>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</si>
  <si>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</si>
  <si>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</si>
  <si>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</si>
  <si>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</si>
  <si>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</si>
  <si>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</si>
  <si>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</si>
  <si>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</si>
  <si>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</si>
  <si>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</si>
  <si>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</si>
  <si>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</si>
  <si>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</si>
  <si>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</si>
  <si>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</si>
  <si>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</si>
  <si>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</si>
  <si>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</si>
  <si>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</si>
  <si>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</si>
  <si>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</si>
  <si>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</si>
  <si>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 xml:space="preserve">                                      請　負　者</t>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</si>
  <si>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</si>
  <si>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</si>
  <si>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</si>
  <si>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</si>
  <si>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</si>
  <si>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</si>
  <si>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</si>
  <si>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</si>
  <si>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</si>
  <si>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</si>
  <si>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</si>
  <si>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</si>
  <si>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</si>
  <si>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</si>
  <si>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</si>
  <si>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</si>
  <si>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</si>
  <si>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</si>
  <si>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</si>
  <si>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</si>
  <si>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</si>
  <si>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</si>
  <si>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</si>
  <si>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</si>
  <si>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</si>
  <si>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</si>
  <si>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</si>
  <si>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</si>
  <si>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</si>
  <si>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請負者　　</t>
  </si>
  <si>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</si>
  <si>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</si>
  <si>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</si>
  <si>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</si>
  <si>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</si>
  <si>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</si>
  <si>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</si>
  <si>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</si>
  <si>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</si>
  <si>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</si>
  <si>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</si>
  <si>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</si>
  <si>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</si>
  <si>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</si>
  <si>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</si>
  <si>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</si>
  <si>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</si>
  <si>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共通仕様書</t>
    <rPh sb="0" eb="5">
      <t>キョウツウシヨウショ</t>
    </rPh>
    <phoneticPr fontId="7"/>
  </si>
  <si>
    <t>P1-17</t>
    <phoneticPr fontId="7"/>
  </si>
  <si>
    <t>建設資材のひっ迫が懸念される地域において、工事実施段階で当初の調達条件によりがたい場合に提出</t>
    <rPh sb="44" eb="46">
      <t>テイシュツ</t>
    </rPh>
    <phoneticPr fontId="7"/>
  </si>
  <si>
    <t>総合評価方式一般競争入札で契約した工事において、施工計画書に記載された「簡易な施工計画書」の提案内容が現場で履行されない場合は、提出</t>
    <rPh sb="64" eb="6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</si>
  <si>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</si>
  <si>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</si>
  <si>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</si>
  <si>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</si>
  <si>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〇</t>
    <phoneticPr fontId="7"/>
  </si>
  <si>
    <t>〇</t>
    <phoneticPr fontId="7"/>
  </si>
  <si>
    <t>○</t>
    <phoneticPr fontId="7"/>
  </si>
  <si>
    <t>○</t>
    <phoneticPr fontId="7"/>
  </si>
  <si>
    <t>○</t>
    <phoneticPr fontId="7"/>
  </si>
  <si>
    <t>様式－５(4)</t>
    <rPh sb="0" eb="2">
      <t>ヨウシキ</t>
    </rPh>
    <phoneticPr fontId="48"/>
  </si>
  <si>
    <t>（指定部分払の場合）</t>
    <rPh sb="1" eb="3">
      <t>シテイ</t>
    </rPh>
    <rPh sb="3" eb="5">
      <t>ブブン</t>
    </rPh>
    <rPh sb="5" eb="6">
      <t>バライ</t>
    </rPh>
    <rPh sb="7" eb="9">
      <t>バアイ</t>
    </rPh>
    <phoneticPr fontId="48"/>
  </si>
  <si>
    <t>請　　求　　内　　訳　　書</t>
    <phoneticPr fontId="48"/>
  </si>
  <si>
    <t>区分</t>
    <rPh sb="0" eb="2">
      <t>クブン</t>
    </rPh>
    <phoneticPr fontId="48"/>
  </si>
  <si>
    <t>総額</t>
    <rPh sb="0" eb="2">
      <t>ソウガク</t>
    </rPh>
    <phoneticPr fontId="48"/>
  </si>
  <si>
    <t>内訳</t>
    <rPh sb="0" eb="2">
      <t>ウチワケ</t>
    </rPh>
    <phoneticPr fontId="48"/>
  </si>
  <si>
    <t>名称</t>
    <rPh sb="0" eb="2">
      <t>メイショウ</t>
    </rPh>
    <phoneticPr fontId="48"/>
  </si>
  <si>
    <t>指定部分</t>
    <rPh sb="0" eb="2">
      <t>シテイ</t>
    </rPh>
    <rPh sb="2" eb="4">
      <t>ブブン</t>
    </rPh>
    <phoneticPr fontId="48"/>
  </si>
  <si>
    <t>その他</t>
    <rPh sb="2" eb="3">
      <t>タ</t>
    </rPh>
    <phoneticPr fontId="48"/>
  </si>
  <si>
    <t>請負代金額</t>
    <phoneticPr fontId="48"/>
  </si>
  <si>
    <t>A</t>
    <phoneticPr fontId="48"/>
  </si>
  <si>
    <t>a'</t>
  </si>
  <si>
    <t>a"</t>
  </si>
  <si>
    <t>前払金額</t>
    <phoneticPr fontId="48"/>
  </si>
  <si>
    <t>B</t>
    <phoneticPr fontId="48"/>
  </si>
  <si>
    <t>b'</t>
  </si>
  <si>
    <t>b"</t>
  </si>
  <si>
    <t>前回までの出来高
部分払金受領済額</t>
    <phoneticPr fontId="48"/>
  </si>
  <si>
    <t>C</t>
    <phoneticPr fontId="48"/>
  </si>
  <si>
    <t>c'</t>
  </si>
  <si>
    <t>c"</t>
  </si>
  <si>
    <t>請求し得る金額</t>
    <phoneticPr fontId="48"/>
  </si>
  <si>
    <t>D</t>
    <phoneticPr fontId="48"/>
  </si>
  <si>
    <t>d'</t>
  </si>
  <si>
    <t>1.</t>
    <phoneticPr fontId="48"/>
  </si>
  <si>
    <t>計算は次によるものとする。</t>
    <phoneticPr fontId="53"/>
  </si>
  <si>
    <t>D＝a'×（１－B/A）　※B/Aの計算において、小数点第３位以下に端数が</t>
    <phoneticPr fontId="9"/>
  </si>
  <si>
    <t>生じる場合は、これを第２位に切り上げることとする。</t>
    <phoneticPr fontId="53"/>
  </si>
  <si>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</si>
  <si>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</si>
  <si>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</si>
  <si>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</si>
  <si>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r>
      <t>専任を要する配置予定技術者（もしくは現場代理人）が、既契約工事の専任を要する主任技術者（もしくは現場代理人）と兼務申請する場合、</t>
    </r>
    <r>
      <rPr>
        <i/>
        <u/>
        <sz val="9"/>
        <color theme="1"/>
        <rFont val="ＭＳ Ｐゴシック"/>
        <family val="3"/>
        <charset val="128"/>
      </rPr>
      <t>契約前</t>
    </r>
    <r>
      <rPr>
        <sz val="9"/>
        <color theme="1"/>
        <rFont val="ＭＳ Ｐゴシック"/>
        <family val="3"/>
        <charset val="128"/>
      </rPr>
      <t>に提出</t>
    </r>
    <rPh sb="64" eb="66">
      <t>ケイヤク</t>
    </rPh>
    <rPh sb="66" eb="67">
      <t>マエ</t>
    </rPh>
    <rPh sb="68" eb="70">
      <t>テイシュツ</t>
    </rPh>
    <phoneticPr fontId="7"/>
  </si>
  <si>
    <t>（6）欄の末尾にはB/Aの割合を記入すること。ただし、B/Aの率は1％未満は切上げること。</t>
    <phoneticPr fontId="48"/>
  </si>
  <si>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</si>
  <si>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</si>
  <si>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</si>
  <si>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</si>
  <si>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</si>
  <si>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</si>
  <si>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</si>
  <si>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</si>
  <si>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令和４年６月末現在</t>
    <rPh sb="0" eb="2">
      <t>レイワ</t>
    </rPh>
    <rPh sb="3" eb="4">
      <t>ネン</t>
    </rPh>
    <rPh sb="5" eb="6">
      <t>ガツ</t>
    </rPh>
    <rPh sb="6" eb="7">
      <t>マツ</t>
    </rPh>
    <rPh sb="7" eb="9">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</si>
</sst>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411]ggge&quot;年&quot;m&quot;月&quot;d&quot;日&quot;;@"/>
    <numFmt numFmtId="177" formatCode="0_);[Red]\(0\)"/>
    <numFmt numFmtId="178" formatCode="&quot;¥&quot;#,##0_);[Red]\(&quot;¥&quot;#,##0\)"/>
    <numFmt numFmtId="179" formatCode="0_ "/>
    <numFmt numFmtId="180" formatCode="[DBNum3]#,##0&quot;―&quot;"/>
    <numFmt numFmtId="181" formatCode="\ &quot;¥&quot;\ #,##0\ &quot;－&quot;;_ &quot;¥&quot;* \-#,##0_ ;_ &quot;¥&quot;* &quot;-&quot;_ ;_ @_ "/>
    <numFmt numFmtId="182" formatCode="#,##0_ "/>
    <numFmt numFmtId="183" formatCode="#&quot;円&quot;"/>
    <numFmt numFmtId="184" formatCode="#,##0_ ;[Red]\-#,##0\ "/>
    <numFmt numFmtId="185" formatCode="m/d;@"/>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9"/>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b/>
      <sz val="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trike/>
      <sz val="11"/>
      <name val="ＭＳ 明朝"/>
      <family val="1"/>
      <charset val="128"/>
    </font>
    <font>
      <u/>
      <sz val="1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b/>
      <sz val="11"/>
      <color indexed="10"/>
      <name val="ＭＳ Ｐゴシック"/>
      <family val="3"/>
      <charset val="128"/>
    </font>
    <font>
      <b/>
      <sz val="11"/>
      <color indexed="81"/>
      <name val="ＭＳ Ｐゴシック"/>
      <family val="3"/>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b/>
      <sz val="9"/>
      <name val="ＭＳ Ｐゴシック"/>
      <family val="3"/>
      <charset val="128"/>
    </font>
    <font>
      <i/>
      <u/>
      <sz val="10"/>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i/>
      <u/>
      <sz val="9"/>
      <color theme="1"/>
      <name val="ＭＳ Ｐ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diagonalUp="1">
      <left style="medium">
        <color indexed="64"/>
      </left>
      <right style="medium">
        <color indexed="64"/>
      </right>
      <top style="thin">
        <color indexed="64"/>
      </top>
      <bottom style="double">
        <color indexed="64"/>
      </bottom>
      <diagonal style="medium">
        <color indexed="64"/>
      </diagonal>
    </border>
    <border diagonalUp="1">
      <left style="medium">
        <color indexed="64"/>
      </left>
      <right style="medium">
        <color indexed="64"/>
      </right>
      <top style="thin">
        <color indexed="64"/>
      </top>
      <bottom style="thin">
        <color indexed="64"/>
      </bottom>
      <diagonal style="medium">
        <color indexed="64"/>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diagonalUp="1">
      <left style="medium">
        <color indexed="64"/>
      </left>
      <right style="medium">
        <color indexed="64"/>
      </right>
      <top style="dotted">
        <color theme="0" tint="-0.499984740745262"/>
      </top>
      <bottom style="dotted">
        <color theme="0" tint="-0.499984740745262"/>
      </bottom>
      <diagonal style="medium">
        <color indexed="64"/>
      </diagonal>
    </border>
    <border diagonalUp="1">
      <left style="medium">
        <color indexed="64"/>
      </left>
      <right style="medium">
        <color indexed="64"/>
      </right>
      <top style="dotted">
        <color theme="0" tint="-0.499984740745262"/>
      </top>
      <bottom style="thin">
        <color indexed="64"/>
      </bottom>
      <diagonal style="medium">
        <color indexed="64"/>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style="thin">
        <color indexed="64"/>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style="thin">
        <color indexed="64"/>
      </top>
      <bottom style="dotted">
        <color theme="0" tint="-0.34998626667073579"/>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left style="medium">
        <color indexed="64"/>
      </left>
      <right style="medium">
        <color indexed="64"/>
      </right>
      <top style="double">
        <color indexed="64"/>
      </top>
      <bottom style="dotted">
        <color theme="0" tint="-0.34998626667073579"/>
      </bottom>
      <diagonal/>
    </border>
    <border>
      <left style="medium">
        <color indexed="64"/>
      </left>
      <right style="medium">
        <color indexed="64"/>
      </right>
      <top style="dotted">
        <color theme="0" tint="-0.34998626667073579"/>
      </top>
      <bottom style="dotted">
        <color theme="0" tint="-0.34998626667073579"/>
      </bottom>
      <diagonal/>
    </border>
    <border>
      <left style="medium">
        <color indexed="64"/>
      </left>
      <right style="medium">
        <color indexed="64"/>
      </right>
      <top style="dotted">
        <color theme="0" tint="-0.34998626667073579"/>
      </top>
      <bottom style="thin">
        <color indexed="64"/>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6"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51" fillId="0" borderId="0"/>
    <xf numFmtId="0" fontId="51" fillId="0" borderId="0"/>
    <xf numFmtId="178" fontId="46" fillId="0" borderId="0" applyFont="0" applyFill="0" applyBorder="0" applyAlignment="0" applyProtection="0">
      <alignment vertical="center"/>
    </xf>
    <xf numFmtId="38" fontId="46" fillId="0" borderId="0" applyFont="0" applyFill="0" applyBorder="0" applyAlignment="0" applyProtection="0">
      <alignment vertical="center"/>
    </xf>
    <xf numFmtId="38" fontId="11" fillId="0" borderId="0" applyFont="0" applyFill="0" applyBorder="0" applyAlignment="0" applyProtection="0">
      <alignment vertical="center"/>
    </xf>
    <xf numFmtId="0" fontId="46"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51" fillId="0" borderId="0"/>
    <xf numFmtId="0" fontId="6" fillId="0" borderId="0"/>
    <xf numFmtId="0" fontId="51" fillId="0" borderId="0"/>
    <xf numFmtId="178" fontId="6" fillId="0" borderId="0" applyFont="0" applyFill="0" applyBorder="0" applyAlignment="0" applyProtection="0"/>
    <xf numFmtId="0" fontId="78" fillId="0" borderId="0">
      <alignment vertical="center"/>
    </xf>
    <xf numFmtId="0" fontId="80"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66">
    <xf numFmtId="0" fontId="0" fillId="0" borderId="0" xfId="0"/>
    <xf numFmtId="0" fontId="0" fillId="0" borderId="0" xfId="0" applyAlignment="1">
      <alignment vertical="center"/>
    </xf>
    <xf numFmtId="0" fontId="44" fillId="0"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Border="1" applyAlignment="1">
      <alignment horizontal="left" vertical="center"/>
    </xf>
    <xf numFmtId="0" fontId="14" fillId="0" borderId="0" xfId="0" applyFont="1" applyFill="1" applyAlignment="1">
      <alignment horizontal="left" vertical="center"/>
    </xf>
    <xf numFmtId="0" fontId="14" fillId="0" borderId="0" xfId="0" applyFont="1" applyFill="1" applyAlignment="1">
      <alignment horizontal="left" vertical="center" shrinkToFit="1"/>
    </xf>
    <xf numFmtId="0" fontId="17" fillId="0" borderId="22" xfId="0" applyFont="1" applyFill="1" applyBorder="1" applyAlignment="1">
      <alignment horizontal="left" vertical="center" shrinkToFit="1"/>
    </xf>
    <xf numFmtId="0" fontId="17" fillId="0" borderId="20" xfId="0" applyFont="1" applyFill="1" applyBorder="1" applyAlignment="1">
      <alignment horizontal="left" vertical="center" shrinkToFit="1"/>
    </xf>
    <xf numFmtId="58" fontId="17" fillId="0" borderId="69" xfId="0" applyNumberFormat="1" applyFont="1" applyFill="1" applyBorder="1" applyAlignment="1">
      <alignment horizontal="left" vertical="center"/>
    </xf>
    <xf numFmtId="58" fontId="17" fillId="0" borderId="22" xfId="0" applyNumberFormat="1" applyFont="1" applyFill="1" applyBorder="1" applyAlignment="1">
      <alignment horizontal="left" vertical="center" shrinkToFit="1"/>
    </xf>
    <xf numFmtId="0" fontId="17" fillId="0" borderId="21" xfId="0" applyFont="1" applyFill="1" applyBorder="1" applyAlignment="1">
      <alignment horizontal="left" vertical="center" shrinkToFit="1"/>
    </xf>
    <xf numFmtId="0" fontId="17" fillId="0" borderId="21" xfId="0" applyFont="1" applyFill="1" applyBorder="1" applyAlignment="1">
      <alignment horizontal="left" vertical="center"/>
    </xf>
    <xf numFmtId="56" fontId="17" fillId="0" borderId="22" xfId="0" applyNumberFormat="1" applyFont="1" applyFill="1" applyBorder="1" applyAlignment="1">
      <alignment horizontal="left" vertical="center"/>
    </xf>
    <xf numFmtId="58" fontId="17" fillId="0" borderId="21" xfId="0" applyNumberFormat="1" applyFont="1" applyFill="1" applyBorder="1" applyAlignment="1">
      <alignment horizontal="left" vertical="center" shrinkToFit="1"/>
    </xf>
    <xf numFmtId="0" fontId="17" fillId="0" borderId="63" xfId="0" applyFont="1" applyFill="1" applyBorder="1" applyAlignment="1">
      <alignment horizontal="left" vertical="center"/>
    </xf>
    <xf numFmtId="0" fontId="17" fillId="0" borderId="59" xfId="0" applyFont="1" applyFill="1" applyBorder="1" applyAlignment="1">
      <alignment horizontal="left" vertical="center"/>
    </xf>
    <xf numFmtId="0" fontId="17" fillId="0" borderId="6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39" xfId="0" applyFont="1" applyFill="1" applyBorder="1" applyAlignment="1">
      <alignment horizontal="left" vertical="center"/>
    </xf>
    <xf numFmtId="0" fontId="47" fillId="0" borderId="0" xfId="0" applyFont="1" applyFill="1" applyAlignment="1">
      <alignment vertical="center"/>
    </xf>
    <xf numFmtId="0" fontId="16" fillId="0" borderId="18" xfId="0" applyFont="1" applyBorder="1" applyAlignment="1">
      <alignment horizontal="center" vertical="center"/>
    </xf>
    <xf numFmtId="0" fontId="51" fillId="0" borderId="0" xfId="48" applyFont="1" applyFill="1"/>
    <xf numFmtId="0" fontId="51"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5" xfId="45" applyFont="1" applyFill="1" applyBorder="1">
      <alignment vertical="center"/>
    </xf>
    <xf numFmtId="0" fontId="9" fillId="0" borderId="0" xfId="49" applyFont="1" applyFill="1"/>
    <xf numFmtId="0" fontId="51" fillId="0" borderId="0" xfId="49" applyFont="1" applyFill="1"/>
    <xf numFmtId="0" fontId="51" fillId="0" borderId="0" xfId="49" applyFont="1" applyFill="1" applyAlignment="1">
      <alignment horizontal="left"/>
    </xf>
    <xf numFmtId="0" fontId="51" fillId="0" borderId="0" xfId="49" applyFont="1" applyFill="1" applyAlignment="1">
      <alignment horizontal="right"/>
    </xf>
    <xf numFmtId="0" fontId="51" fillId="0" borderId="0" xfId="49" applyFont="1" applyFill="1" applyAlignment="1">
      <alignment horizontal="right" vertical="center" shrinkToFit="1"/>
    </xf>
    <xf numFmtId="0" fontId="51" fillId="0" borderId="0" xfId="49" applyFont="1" applyFill="1" applyAlignment="1">
      <alignment horizontal="centerContinuous"/>
    </xf>
    <xf numFmtId="0" fontId="51" fillId="0" borderId="0" xfId="49" applyFont="1" applyFill="1" applyAlignment="1">
      <alignment horizontal="left" indent="1"/>
    </xf>
    <xf numFmtId="0" fontId="51" fillId="0" borderId="0" xfId="49" applyFont="1" applyFill="1" applyBorder="1"/>
    <xf numFmtId="0" fontId="51" fillId="0" borderId="0" xfId="49" applyFont="1" applyFill="1" applyBorder="1" applyAlignment="1">
      <alignment vertical="center"/>
    </xf>
    <xf numFmtId="0" fontId="51" fillId="0" borderId="40" xfId="49" applyFont="1" applyFill="1" applyBorder="1"/>
    <xf numFmtId="0" fontId="17" fillId="0" borderId="20" xfId="0" applyFont="1" applyFill="1" applyBorder="1" applyAlignment="1">
      <alignment horizontal="left" vertical="center"/>
    </xf>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82" xfId="44" applyFont="1" applyBorder="1" applyAlignment="1">
      <alignment vertical="top" wrapText="1"/>
    </xf>
    <xf numFmtId="0" fontId="13" fillId="0" borderId="81" xfId="44" applyFont="1" applyBorder="1" applyAlignment="1">
      <alignment vertical="top" wrapText="1"/>
    </xf>
    <xf numFmtId="0" fontId="13" fillId="0" borderId="78" xfId="44" applyFont="1" applyBorder="1" applyAlignment="1">
      <alignment horizontal="center" vertical="top" wrapText="1"/>
    </xf>
    <xf numFmtId="0" fontId="13" fillId="0" borderId="78"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3" xfId="44" applyFont="1" applyBorder="1" applyAlignment="1">
      <alignment vertical="top" wrapText="1"/>
    </xf>
    <xf numFmtId="0" fontId="13" fillId="0" borderId="32" xfId="44" applyFont="1" applyBorder="1" applyAlignment="1">
      <alignment vertical="top" wrapText="1"/>
    </xf>
    <xf numFmtId="0" fontId="59" fillId="0" borderId="0" xfId="44" applyFont="1" applyAlignment="1">
      <alignment wrapText="1"/>
    </xf>
    <xf numFmtId="0" fontId="13" fillId="0" borderId="0" xfId="44" applyFont="1" applyAlignment="1">
      <alignment horizontal="left"/>
    </xf>
    <xf numFmtId="0" fontId="46" fillId="0" borderId="0" xfId="44" applyAlignment="1">
      <alignment horizontal="centerContinuous"/>
    </xf>
    <xf numFmtId="0" fontId="46" fillId="0" borderId="0" xfId="44" applyAlignment="1"/>
    <xf numFmtId="0" fontId="60" fillId="0" borderId="82" xfId="44" applyFont="1" applyBorder="1" applyAlignment="1">
      <alignment vertical="top" wrapText="1"/>
    </xf>
    <xf numFmtId="0" fontId="60" fillId="0" borderId="78" xfId="44" applyFont="1" applyBorder="1" applyAlignment="1">
      <alignment horizontal="center" vertical="top" wrapText="1"/>
    </xf>
    <xf numFmtId="0" fontId="60" fillId="0" borderId="81" xfId="44" applyFont="1" applyBorder="1" applyAlignment="1">
      <alignment vertical="top" wrapText="1"/>
    </xf>
    <xf numFmtId="0" fontId="60" fillId="0" borderId="0" xfId="44" applyFont="1" applyBorder="1" applyAlignment="1">
      <alignment horizontal="right" vertical="top" wrapText="1"/>
    </xf>
    <xf numFmtId="0" fontId="60" fillId="0" borderId="32" xfId="44" applyFont="1" applyBorder="1" applyAlignment="1">
      <alignment horizontal="right" vertical="top" wrapText="1"/>
    </xf>
    <xf numFmtId="0" fontId="60" fillId="0" borderId="78" xfId="44" applyFont="1" applyBorder="1" applyAlignment="1">
      <alignment vertical="top" wrapText="1"/>
    </xf>
    <xf numFmtId="0" fontId="60" fillId="0" borderId="97" xfId="44" applyFont="1" applyBorder="1" applyAlignment="1">
      <alignment vertical="top" wrapText="1"/>
    </xf>
    <xf numFmtId="0" fontId="60" fillId="0" borderId="104" xfId="44" applyFont="1" applyBorder="1" applyAlignment="1">
      <alignment vertical="top" wrapText="1"/>
    </xf>
    <xf numFmtId="0" fontId="60" fillId="0" borderId="105" xfId="44" applyFont="1" applyBorder="1" applyAlignment="1">
      <alignment vertical="top" wrapText="1"/>
    </xf>
    <xf numFmtId="0" fontId="60" fillId="0" borderId="73" xfId="44" applyFont="1" applyBorder="1" applyAlignment="1">
      <alignment horizontal="center" vertical="top" wrapText="1"/>
    </xf>
    <xf numFmtId="0" fontId="60" fillId="0" borderId="74" xfId="44" applyFont="1" applyBorder="1" applyAlignment="1">
      <alignment horizontal="center" vertical="top" wrapText="1"/>
    </xf>
    <xf numFmtId="0" fontId="60" fillId="0" borderId="75" xfId="44" applyFont="1" applyBorder="1" applyAlignment="1">
      <alignment horizontal="center" vertical="top" wrapText="1"/>
    </xf>
    <xf numFmtId="0" fontId="46" fillId="0" borderId="81" xfId="44" applyBorder="1" applyAlignment="1">
      <alignment horizontal="center" vertical="top" wrapText="1"/>
    </xf>
    <xf numFmtId="0" fontId="46" fillId="0" borderId="0" xfId="44" applyAlignment="1">
      <alignment horizontal="center" vertical="top"/>
    </xf>
    <xf numFmtId="0" fontId="61" fillId="0" borderId="82" xfId="44" applyFont="1" applyBorder="1" applyAlignment="1">
      <alignment vertical="top" wrapText="1"/>
    </xf>
    <xf numFmtId="0" fontId="61" fillId="0" borderId="78" xfId="44" applyFont="1" applyBorder="1" applyAlignment="1">
      <alignment horizontal="center" vertical="top" wrapText="1"/>
    </xf>
    <xf numFmtId="0" fontId="61" fillId="0" borderId="81" xfId="44" applyFont="1" applyBorder="1" applyAlignment="1">
      <alignment vertical="top" wrapText="1"/>
    </xf>
    <xf numFmtId="0" fontId="61" fillId="0" borderId="0" xfId="44" applyFont="1" applyAlignment="1"/>
    <xf numFmtId="0" fontId="46" fillId="0" borderId="0" xfId="53">
      <alignment vertical="center"/>
    </xf>
    <xf numFmtId="0" fontId="9" fillId="0" borderId="0" xfId="53" applyFont="1" applyFill="1" applyBorder="1" applyAlignment="1">
      <alignment vertical="center"/>
    </xf>
    <xf numFmtId="0" fontId="50" fillId="0" borderId="0" xfId="53" applyFont="1">
      <alignment vertical="center"/>
    </xf>
    <xf numFmtId="0" fontId="17" fillId="0" borderId="42" xfId="0" applyFont="1" applyFill="1" applyBorder="1" applyAlignment="1">
      <alignment horizontal="left" vertical="center"/>
    </xf>
    <xf numFmtId="0" fontId="9" fillId="0" borderId="0" xfId="54" applyFont="1" applyFill="1" applyAlignment="1">
      <alignment vertical="center"/>
    </xf>
    <xf numFmtId="0" fontId="9" fillId="0" borderId="0" xfId="54" applyFont="1" applyFill="1" applyAlignment="1">
      <alignment horizontal="right" vertical="center"/>
    </xf>
    <xf numFmtId="0" fontId="49" fillId="0" borderId="0" xfId="54" applyFont="1" applyFill="1" applyAlignment="1">
      <alignment horizontal="centerContinuous" vertical="center"/>
    </xf>
    <xf numFmtId="0" fontId="12" fillId="0" borderId="0" xfId="54" applyFont="1" applyFill="1" applyAlignment="1">
      <alignment horizontal="centerContinuous"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51" fillId="0" borderId="0" xfId="57" applyFont="1" applyFill="1" applyAlignment="1">
      <alignment vertical="center"/>
    </xf>
    <xf numFmtId="0" fontId="51" fillId="0" borderId="0" xfId="57" applyFont="1" applyFill="1" applyAlignment="1">
      <alignment horizontal="right" vertical="center"/>
    </xf>
    <xf numFmtId="0" fontId="51" fillId="0" borderId="0" xfId="57" applyFont="1" applyFill="1" applyAlignment="1">
      <alignment horizontal="left" vertical="center"/>
    </xf>
    <xf numFmtId="0" fontId="52" fillId="0" borderId="0" xfId="57" applyFont="1" applyFill="1" applyAlignment="1">
      <alignment horizontal="centerContinuous" vertical="center"/>
    </xf>
    <xf numFmtId="0" fontId="51" fillId="0" borderId="0" xfId="57" applyFont="1" applyFill="1" applyAlignment="1">
      <alignment horizontal="centerContinuous" vertical="center"/>
    </xf>
    <xf numFmtId="0" fontId="51" fillId="0" borderId="10" xfId="57" applyFont="1" applyFill="1" applyBorder="1" applyAlignment="1">
      <alignment horizontal="center" vertical="center"/>
    </xf>
    <xf numFmtId="0" fontId="51" fillId="0" borderId="0" xfId="57" applyFont="1" applyFill="1" applyBorder="1" applyAlignment="1">
      <alignment vertical="center"/>
    </xf>
    <xf numFmtId="0" fontId="9" fillId="0" borderId="0" xfId="58" applyFont="1"/>
    <xf numFmtId="0" fontId="37" fillId="0" borderId="0" xfId="58" applyFont="1"/>
    <xf numFmtId="0" fontId="41" fillId="0" borderId="0" xfId="54" applyFont="1" applyFill="1" applyAlignment="1">
      <alignment vertical="center"/>
    </xf>
    <xf numFmtId="0" fontId="9" fillId="0" borderId="0" xfId="54" quotePrefix="1" applyFont="1" applyFill="1" applyAlignment="1">
      <alignment vertical="center"/>
    </xf>
    <xf numFmtId="0" fontId="51" fillId="0" borderId="0" xfId="59" applyFont="1" applyFill="1"/>
    <xf numFmtId="0" fontId="51" fillId="0" borderId="0" xfId="59" quotePrefix="1" applyFont="1" applyFill="1"/>
    <xf numFmtId="0" fontId="65" fillId="0" borderId="0" xfId="56" applyFont="1" applyFill="1">
      <alignment vertical="center"/>
    </xf>
    <xf numFmtId="0" fontId="9" fillId="0" borderId="0" xfId="56" quotePrefix="1" applyFont="1" applyFill="1">
      <alignment vertical="center"/>
    </xf>
    <xf numFmtId="0" fontId="49" fillId="0" borderId="0" xfId="56" applyFont="1" applyFill="1">
      <alignment vertical="center"/>
    </xf>
    <xf numFmtId="0" fontId="9" fillId="0" borderId="0" xfId="56" applyFont="1" applyFill="1" applyBorder="1">
      <alignment vertical="center"/>
    </xf>
    <xf numFmtId="0" fontId="9" fillId="0" borderId="0" xfId="54" applyFont="1" applyFill="1"/>
    <xf numFmtId="0" fontId="41" fillId="0" borderId="0" xfId="54" applyFont="1" applyFill="1"/>
    <xf numFmtId="0" fontId="20" fillId="0" borderId="0" xfId="54" applyFont="1" applyFill="1"/>
    <xf numFmtId="0" fontId="41" fillId="0" borderId="10" xfId="54" applyFont="1" applyFill="1" applyBorder="1" applyAlignment="1">
      <alignment horizontal="center"/>
    </xf>
    <xf numFmtId="0" fontId="41" fillId="0" borderId="0" xfId="54" applyFont="1" applyFill="1" applyBorder="1" applyAlignment="1">
      <alignment horizontal="center"/>
    </xf>
    <xf numFmtId="0" fontId="41" fillId="0" borderId="0" xfId="54" applyFont="1" applyFill="1" applyBorder="1"/>
    <xf numFmtId="0" fontId="41" fillId="0" borderId="14" xfId="54" applyFont="1" applyFill="1" applyBorder="1"/>
    <xf numFmtId="0" fontId="20" fillId="0" borderId="42" xfId="54" applyFont="1" applyFill="1" applyBorder="1" applyAlignment="1">
      <alignment vertical="top" wrapText="1"/>
    </xf>
    <xf numFmtId="0" fontId="20" fillId="0" borderId="14" xfId="54" applyFont="1" applyFill="1" applyBorder="1" applyAlignment="1">
      <alignment vertical="top" wrapText="1"/>
    </xf>
    <xf numFmtId="0" fontId="20" fillId="0" borderId="43" xfId="54" applyFont="1" applyFill="1" applyBorder="1" applyAlignment="1">
      <alignment vertical="top" wrapText="1"/>
    </xf>
    <xf numFmtId="0" fontId="20" fillId="0" borderId="39" xfId="54" applyFont="1" applyFill="1" applyBorder="1" applyAlignment="1">
      <alignment vertical="top" wrapText="1"/>
    </xf>
    <xf numFmtId="0" fontId="20" fillId="0" borderId="0" xfId="54" applyFont="1" applyFill="1" applyBorder="1" applyAlignment="1">
      <alignment vertical="top" wrapText="1"/>
    </xf>
    <xf numFmtId="0" fontId="20" fillId="0" borderId="32" xfId="54" applyFont="1" applyFill="1" applyBorder="1" applyAlignment="1">
      <alignment vertical="top" wrapText="1"/>
    </xf>
    <xf numFmtId="0" fontId="20" fillId="0" borderId="39" xfId="54" applyFont="1" applyFill="1" applyBorder="1" applyAlignment="1"/>
    <xf numFmtId="0" fontId="20" fillId="0" borderId="0" xfId="54" applyFont="1" applyFill="1" applyBorder="1" applyAlignment="1"/>
    <xf numFmtId="0" fontId="20" fillId="0" borderId="32" xfId="54" applyFont="1" applyFill="1" applyBorder="1" applyAlignment="1"/>
    <xf numFmtId="0" fontId="41" fillId="0" borderId="65" xfId="54" applyFont="1" applyFill="1" applyBorder="1" applyAlignment="1">
      <alignment horizontal="center"/>
    </xf>
    <xf numFmtId="0" fontId="41" fillId="0" borderId="106" xfId="54" applyFont="1" applyFill="1" applyBorder="1" applyAlignment="1">
      <alignment horizontal="center"/>
    </xf>
    <xf numFmtId="0" fontId="41" fillId="0" borderId="107" xfId="54" applyFont="1" applyFill="1" applyBorder="1" applyAlignment="1">
      <alignment horizontal="center"/>
    </xf>
    <xf numFmtId="0" fontId="41" fillId="0" borderId="39" xfId="54" applyFont="1" applyFill="1" applyBorder="1" applyAlignment="1">
      <alignment horizontal="center"/>
    </xf>
    <xf numFmtId="0" fontId="41" fillId="0" borderId="110" xfId="54" applyFont="1" applyFill="1" applyBorder="1" applyAlignment="1">
      <alignment horizontal="center"/>
    </xf>
    <xf numFmtId="0" fontId="41" fillId="0" borderId="18" xfId="54" applyFont="1" applyFill="1" applyBorder="1" applyAlignment="1">
      <alignment horizontal="center"/>
    </xf>
    <xf numFmtId="0" fontId="67" fillId="0" borderId="110" xfId="54" applyFont="1" applyFill="1" applyBorder="1" applyAlignment="1">
      <alignment horizontal="center"/>
    </xf>
    <xf numFmtId="0" fontId="41" fillId="0" borderId="111" xfId="54" applyFont="1" applyFill="1" applyBorder="1" applyAlignment="1">
      <alignment horizontal="center"/>
    </xf>
    <xf numFmtId="0" fontId="67" fillId="0" borderId="18" xfId="54" applyFont="1" applyFill="1" applyBorder="1" applyAlignment="1">
      <alignment horizontal="center"/>
    </xf>
    <xf numFmtId="0" fontId="67" fillId="0" borderId="39" xfId="54" applyFont="1" applyFill="1" applyBorder="1" applyAlignment="1">
      <alignment horizontal="center"/>
    </xf>
    <xf numFmtId="0" fontId="41" fillId="0" borderId="32" xfId="54" applyFont="1" applyFill="1" applyBorder="1" applyAlignment="1">
      <alignment horizontal="center"/>
    </xf>
    <xf numFmtId="0" fontId="41" fillId="0" borderId="18" xfId="54" applyFont="1" applyFill="1" applyBorder="1" applyAlignment="1">
      <alignment vertical="center" shrinkToFit="1"/>
    </xf>
    <xf numFmtId="0" fontId="41" fillId="0" borderId="111" xfId="54" applyFont="1" applyFill="1" applyBorder="1" applyAlignment="1">
      <alignment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8" fillId="0" borderId="110" xfId="54" applyFont="1" applyFill="1" applyBorder="1" applyAlignment="1">
      <alignment horizontal="center"/>
    </xf>
    <xf numFmtId="0" fontId="68" fillId="0" borderId="18" xfId="54" applyFont="1" applyFill="1" applyBorder="1" applyAlignment="1">
      <alignment horizontal="center"/>
    </xf>
    <xf numFmtId="0" fontId="20" fillId="0" borderId="110" xfId="54" applyFont="1" applyFill="1" applyBorder="1"/>
    <xf numFmtId="0" fontId="20" fillId="0" borderId="18" xfId="54" applyFont="1" applyFill="1" applyBorder="1" applyAlignment="1">
      <alignment vertical="center" shrinkToFit="1"/>
    </xf>
    <xf numFmtId="0" fontId="20" fillId="0" borderId="18" xfId="54" applyFont="1" applyFill="1" applyBorder="1"/>
    <xf numFmtId="0" fontId="20" fillId="0" borderId="111" xfId="54" applyFont="1" applyFill="1" applyBorder="1" applyAlignment="1">
      <alignment vertical="center" shrinkToFit="1"/>
    </xf>
    <xf numFmtId="0" fontId="20" fillId="0" borderId="39" xfId="54" applyFont="1" applyFill="1" applyBorder="1"/>
    <xf numFmtId="0" fontId="20" fillId="0" borderId="0" xfId="54" applyFont="1" applyFill="1" applyBorder="1" applyAlignment="1">
      <alignment vertical="center" shrinkToFit="1"/>
    </xf>
    <xf numFmtId="0" fontId="20" fillId="0" borderId="32" xfId="54" applyFont="1" applyFill="1" applyBorder="1" applyAlignment="1">
      <alignment vertical="center" shrinkToFit="1"/>
    </xf>
    <xf numFmtId="0" fontId="20" fillId="0" borderId="112" xfId="54" applyFont="1" applyFill="1" applyBorder="1"/>
    <xf numFmtId="0" fontId="20" fillId="0" borderId="113" xfId="54" applyFont="1" applyFill="1" applyBorder="1" applyAlignment="1">
      <alignment vertical="center" shrinkToFit="1"/>
    </xf>
    <xf numFmtId="0" fontId="20" fillId="0" borderId="113" xfId="54" applyFont="1" applyFill="1" applyBorder="1"/>
    <xf numFmtId="0" fontId="20" fillId="0" borderId="114" xfId="54" applyFont="1" applyFill="1" applyBorder="1" applyAlignment="1">
      <alignment vertical="center" shrinkToFit="1"/>
    </xf>
    <xf numFmtId="0" fontId="20" fillId="0" borderId="44" xfId="54" applyFont="1" applyFill="1" applyBorder="1"/>
    <xf numFmtId="0" fontId="20" fillId="0" borderId="33" xfId="54" applyFont="1" applyFill="1" applyBorder="1" applyAlignment="1">
      <alignment vertical="center" shrinkToFit="1"/>
    </xf>
    <xf numFmtId="0" fontId="20" fillId="0" borderId="34" xfId="54" applyFont="1" applyFill="1" applyBorder="1" applyAlignment="1">
      <alignment vertical="center" shrinkToFit="1"/>
    </xf>
    <xf numFmtId="0" fontId="9" fillId="0" borderId="0" xfId="53" applyFont="1" applyAlignment="1"/>
    <xf numFmtId="0" fontId="46" fillId="0" borderId="0" xfId="53" applyFont="1" applyAlignment="1"/>
    <xf numFmtId="0" fontId="46" fillId="0" borderId="0" xfId="53" applyFont="1" applyAlignment="1">
      <alignment horizontal="left"/>
    </xf>
    <xf numFmtId="0" fontId="69" fillId="0" borderId="0" xfId="53" applyFont="1" applyAlignment="1">
      <alignment horizontal="center"/>
    </xf>
    <xf numFmtId="0" fontId="70" fillId="0" borderId="10" xfId="53" applyFont="1" applyBorder="1" applyAlignment="1">
      <alignment horizontal="left"/>
    </xf>
    <xf numFmtId="0" fontId="71" fillId="0" borderId="10" xfId="53" applyFont="1" applyBorder="1" applyAlignment="1">
      <alignment horizontal="center"/>
    </xf>
    <xf numFmtId="0" fontId="9" fillId="0" borderId="0" xfId="53" applyFont="1" applyAlignment="1">
      <alignment vertical="center"/>
    </xf>
    <xf numFmtId="0" fontId="9" fillId="0" borderId="10" xfId="53" applyFont="1" applyFill="1" applyBorder="1" applyAlignment="1">
      <alignment horizontal="center" vertical="center"/>
    </xf>
    <xf numFmtId="0" fontId="9" fillId="0" borderId="0" xfId="53" applyFont="1" applyFill="1" applyAlignment="1">
      <alignment vertical="center"/>
    </xf>
    <xf numFmtId="0" fontId="9" fillId="0" borderId="10" xfId="53" applyFont="1" applyFill="1" applyBorder="1" applyAlignment="1">
      <alignment vertical="center"/>
    </xf>
    <xf numFmtId="0" fontId="9" fillId="0" borderId="10" xfId="53" applyFont="1" applyBorder="1" applyAlignment="1">
      <alignment vertical="center"/>
    </xf>
    <xf numFmtId="0" fontId="46" fillId="0" borderId="0" xfId="53" applyFont="1" applyBorder="1" applyAlignment="1">
      <alignment vertical="center"/>
    </xf>
    <xf numFmtId="0" fontId="72" fillId="0" borderId="10" xfId="53" applyFont="1" applyBorder="1" applyAlignment="1">
      <alignment vertical="center"/>
    </xf>
    <xf numFmtId="0" fontId="73" fillId="0" borderId="10" xfId="53" applyFont="1" applyBorder="1" applyAlignment="1">
      <alignment vertical="center"/>
    </xf>
    <xf numFmtId="0" fontId="74" fillId="0" borderId="10" xfId="53" applyFont="1" applyBorder="1" applyAlignment="1">
      <alignment vertical="center"/>
    </xf>
    <xf numFmtId="0" fontId="46" fillId="0" borderId="20" xfId="53" applyFont="1" applyBorder="1" applyAlignment="1">
      <alignment horizontal="center" vertical="center" wrapText="1"/>
    </xf>
    <xf numFmtId="0" fontId="46" fillId="0" borderId="14" xfId="53" applyFont="1" applyBorder="1" applyAlignment="1">
      <alignment horizontal="center" vertical="center" wrapText="1"/>
    </xf>
    <xf numFmtId="0" fontId="46" fillId="0" borderId="21" xfId="53" applyFont="1" applyBorder="1" applyAlignment="1">
      <alignment horizontal="center" vertical="center" wrapText="1"/>
    </xf>
    <xf numFmtId="0" fontId="46" fillId="0" borderId="0" xfId="53" applyFont="1" applyBorder="1" applyAlignment="1">
      <alignment horizontal="center" vertical="center" wrapText="1"/>
    </xf>
    <xf numFmtId="0" fontId="46" fillId="0" borderId="21" xfId="53" applyBorder="1" applyAlignment="1">
      <alignment horizontal="center" vertical="center" wrapText="1"/>
    </xf>
    <xf numFmtId="0" fontId="46" fillId="0" borderId="0" xfId="53" applyBorder="1" applyAlignment="1">
      <alignment horizontal="center" vertical="center" wrapText="1"/>
    </xf>
    <xf numFmtId="0" fontId="46" fillId="0" borderId="22" xfId="53" applyFont="1" applyBorder="1" applyAlignment="1">
      <alignment horizontal="center" vertical="center" wrapText="1"/>
    </xf>
    <xf numFmtId="0" fontId="46" fillId="0" borderId="10" xfId="53" applyFont="1" applyBorder="1" applyAlignment="1">
      <alignment horizontal="center" vertical="center" wrapText="1"/>
    </xf>
    <xf numFmtId="0" fontId="39" fillId="0" borderId="124" xfId="53" applyFont="1" applyBorder="1" applyAlignment="1">
      <alignment horizontal="center" vertical="center" wrapText="1"/>
    </xf>
    <xf numFmtId="0" fontId="39" fillId="0" borderId="125" xfId="53" applyFont="1" applyBorder="1" applyAlignment="1">
      <alignment horizontal="center"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0" fontId="9" fillId="0" borderId="0" xfId="54" applyFont="1" applyFill="1" applyAlignment="1">
      <alignment horizontal="center" vertical="center"/>
    </xf>
    <xf numFmtId="0" fontId="9" fillId="0" borderId="0" xfId="56" applyFont="1" applyFill="1" applyAlignment="1">
      <alignment horizontal="center" vertical="center"/>
    </xf>
    <xf numFmtId="0" fontId="9" fillId="0" borderId="0" xfId="56" applyFont="1" applyFill="1" applyAlignment="1">
      <alignment horizontal="right" vertical="center"/>
    </xf>
    <xf numFmtId="0" fontId="9" fillId="0" borderId="0" xfId="56" applyFont="1" applyFill="1" applyAlignment="1">
      <alignment horizontal="left" vertical="center"/>
    </xf>
    <xf numFmtId="0" fontId="51" fillId="0" borderId="0" xfId="49" applyFont="1" applyFill="1" applyAlignment="1">
      <alignment horizontal="right" vertical="center" indent="1" shrinkToFit="1"/>
    </xf>
    <xf numFmtId="0" fontId="51"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xf numFmtId="0" fontId="9" fillId="0" borderId="0" xfId="56" applyFont="1" applyFill="1" applyAlignment="1">
      <alignment vertical="center"/>
    </xf>
    <xf numFmtId="0" fontId="49" fillId="0" borderId="0" xfId="56" applyFont="1" applyFill="1" applyAlignment="1">
      <alignment horizontal="right" vertical="center"/>
    </xf>
    <xf numFmtId="0" fontId="9" fillId="0" borderId="61" xfId="56" applyFont="1" applyFill="1" applyBorder="1">
      <alignment vertical="center"/>
    </xf>
    <xf numFmtId="0" fontId="56" fillId="0" borderId="0" xfId="56" applyFont="1" applyFill="1">
      <alignment vertical="center"/>
    </xf>
    <xf numFmtId="0" fontId="56" fillId="0" borderId="0" xfId="56" applyFont="1" applyFill="1" applyAlignment="1">
      <alignment horizontal="right" vertical="center"/>
    </xf>
    <xf numFmtId="0" fontId="9" fillId="0" borderId="0" xfId="56" applyFont="1" applyFill="1" applyAlignment="1">
      <alignment horizontal="left" vertical="center" shrinkToFit="1"/>
    </xf>
    <xf numFmtId="0" fontId="9" fillId="0" borderId="0" xfId="56" applyFont="1" applyFill="1" applyAlignment="1">
      <alignment horizontal="left"/>
    </xf>
    <xf numFmtId="49" fontId="9" fillId="0" borderId="0" xfId="56" applyNumberFormat="1" applyFont="1" applyFill="1" applyAlignment="1">
      <alignment shrinkToFit="1"/>
    </xf>
    <xf numFmtId="49" fontId="9" fillId="0" borderId="0" xfId="56" applyNumberFormat="1" applyFont="1" applyFill="1" applyAlignment="1">
      <alignment horizontal="left" vertical="center" shrinkToFit="1"/>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82" xfId="54" applyFont="1" applyBorder="1" applyAlignment="1">
      <alignment vertical="top" wrapText="1"/>
    </xf>
    <xf numFmtId="0" fontId="13" fillId="0" borderId="81" xfId="54" applyFont="1" applyBorder="1" applyAlignment="1">
      <alignment horizontal="center" vertical="center" wrapText="1"/>
    </xf>
    <xf numFmtId="0" fontId="6" fillId="0" borderId="0" xfId="54" applyFont="1" applyAlignment="1">
      <alignment horizontal="center" vertical="center"/>
    </xf>
    <xf numFmtId="0" fontId="46" fillId="0" borderId="0" xfId="53" quotePrefix="1">
      <alignment vertical="center"/>
    </xf>
    <xf numFmtId="0" fontId="9" fillId="0" borderId="13" xfId="54" applyFont="1" applyFill="1" applyBorder="1" applyAlignment="1">
      <alignment vertical="center"/>
    </xf>
    <xf numFmtId="0" fontId="9" fillId="0" borderId="14" xfId="54" applyFont="1" applyFill="1" applyBorder="1" applyAlignment="1">
      <alignment vertical="center"/>
    </xf>
    <xf numFmtId="0" fontId="9" fillId="0" borderId="26" xfId="54" applyFont="1" applyFill="1" applyBorder="1" applyAlignment="1">
      <alignment vertical="center"/>
    </xf>
    <xf numFmtId="0" fontId="9" fillId="0" borderId="15" xfId="54" applyFont="1" applyFill="1" applyBorder="1" applyAlignment="1">
      <alignment vertical="center"/>
    </xf>
    <xf numFmtId="0" fontId="9" fillId="0" borderId="17" xfId="54" applyFont="1" applyFill="1" applyBorder="1" applyAlignment="1">
      <alignment vertical="center"/>
    </xf>
    <xf numFmtId="0" fontId="9" fillId="0" borderId="10" xfId="54" applyFont="1" applyFill="1" applyBorder="1" applyAlignment="1">
      <alignment vertical="center"/>
    </xf>
    <xf numFmtId="0" fontId="9" fillId="0" borderId="25" xfId="54" applyFont="1" applyFill="1" applyBorder="1" applyAlignment="1">
      <alignment vertical="center"/>
    </xf>
    <xf numFmtId="0" fontId="9" fillId="0" borderId="26" xfId="54" applyFont="1" applyFill="1" applyBorder="1" applyAlignment="1">
      <alignment horizontal="center" vertical="center"/>
    </xf>
    <xf numFmtId="0" fontId="9" fillId="0" borderId="16" xfId="54" applyFont="1" applyFill="1" applyBorder="1" applyAlignment="1">
      <alignment vertical="center"/>
    </xf>
    <xf numFmtId="0" fontId="9" fillId="0" borderId="0" xfId="54" applyFont="1" applyFill="1" applyBorder="1" applyAlignment="1">
      <alignment vertical="top"/>
    </xf>
    <xf numFmtId="0" fontId="9" fillId="0" borderId="15" xfId="54" applyFont="1" applyFill="1" applyBorder="1" applyAlignment="1">
      <alignment vertical="top"/>
    </xf>
    <xf numFmtId="0" fontId="65" fillId="0" borderId="0" xfId="54" applyFont="1" applyFill="1" applyBorder="1" applyAlignment="1">
      <alignment vertical="center"/>
    </xf>
    <xf numFmtId="0" fontId="9" fillId="0" borderId="0" xfId="54" applyFont="1" applyFill="1" applyBorder="1" applyAlignment="1">
      <alignment horizontal="distributed"/>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78" fillId="0" borderId="15" xfId="61" applyBorder="1" applyAlignment="1">
      <alignment vertical="center"/>
    </xf>
    <xf numFmtId="0" fontId="9" fillId="0" borderId="0" xfId="54" applyFont="1" applyFill="1" applyBorder="1" applyAlignment="1">
      <alignment horizontal="left" vertical="center"/>
    </xf>
    <xf numFmtId="0" fontId="9" fillId="0" borderId="15" xfId="54" applyFont="1" applyFill="1" applyBorder="1" applyAlignment="1">
      <alignment horizontal="left" vertical="center"/>
    </xf>
    <xf numFmtId="0" fontId="9" fillId="0" borderId="0" xfId="54" applyFont="1" applyFill="1" applyBorder="1" applyAlignment="1">
      <alignment horizontal="right" vertical="center"/>
    </xf>
    <xf numFmtId="0" fontId="9" fillId="0" borderId="0" xfId="54" quotePrefix="1" applyFont="1" applyFill="1" applyBorder="1" applyAlignment="1">
      <alignment vertical="center"/>
    </xf>
    <xf numFmtId="0" fontId="9" fillId="0" borderId="127" xfId="56" applyFont="1" applyFill="1" applyBorder="1">
      <alignment vertical="center"/>
    </xf>
    <xf numFmtId="0" fontId="65"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14" fillId="0" borderId="0" xfId="0" applyFont="1" applyFill="1" applyAlignment="1">
      <alignment vertical="center"/>
    </xf>
    <xf numFmtId="0" fontId="14" fillId="0" borderId="0" xfId="0" applyFont="1" applyFill="1" applyAlignment="1">
      <alignment vertical="center"/>
    </xf>
    <xf numFmtId="0" fontId="51" fillId="0" borderId="0" xfId="49" applyNumberFormat="1" applyFont="1" applyFill="1" applyAlignment="1">
      <alignment horizontal="left" vertical="center"/>
    </xf>
    <xf numFmtId="0" fontId="0" fillId="0" borderId="0" xfId="0" applyAlignment="1"/>
    <xf numFmtId="0" fontId="14" fillId="0" borderId="0" xfId="0" applyFont="1" applyFill="1" applyAlignment="1">
      <alignment vertical="center"/>
    </xf>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6" applyNumberFormat="1" applyFont="1" applyFill="1" applyAlignment="1">
      <alignment shrinkToFit="1"/>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51" fillId="0" borderId="0" xfId="49" applyFont="1" applyFill="1" applyAlignment="1">
      <alignment vertical="center"/>
    </xf>
    <xf numFmtId="49" fontId="9" fillId="0" borderId="0" xfId="56" applyNumberFormat="1" applyFont="1" applyFill="1" applyAlignment="1"/>
    <xf numFmtId="0" fontId="51" fillId="0" borderId="18" xfId="57" applyFont="1" applyFill="1" applyBorder="1" applyAlignment="1">
      <alignment horizontal="distributed" vertical="center" justifyLastLine="1"/>
    </xf>
    <xf numFmtId="0" fontId="9" fillId="0" borderId="0" xfId="56" applyNumberFormat="1" applyFont="1" applyFill="1" applyAlignment="1">
      <alignment horizontal="right"/>
    </xf>
    <xf numFmtId="0" fontId="51"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8" xfId="54" applyFont="1" applyFill="1" applyBorder="1" applyAlignment="1">
      <alignment vertical="center" wrapText="1"/>
    </xf>
    <xf numFmtId="0" fontId="13" fillId="26" borderId="81" xfId="54" applyFont="1" applyFill="1" applyBorder="1" applyAlignment="1">
      <alignment vertical="center" wrapText="1"/>
    </xf>
    <xf numFmtId="0" fontId="60" fillId="26" borderId="30" xfId="44" applyFont="1" applyFill="1" applyBorder="1" applyAlignment="1">
      <alignment vertical="top" wrapText="1"/>
    </xf>
    <xf numFmtId="0" fontId="60" fillId="26" borderId="31" xfId="44" applyFont="1" applyFill="1" applyBorder="1" applyAlignment="1">
      <alignment vertical="top" wrapText="1"/>
    </xf>
    <xf numFmtId="0" fontId="60" fillId="26" borderId="0" xfId="44" applyFont="1" applyFill="1" applyBorder="1" applyAlignment="1">
      <alignment vertical="top" wrapText="1"/>
    </xf>
    <xf numFmtId="0" fontId="60" fillId="26" borderId="32" xfId="44" applyFont="1" applyFill="1" applyBorder="1" applyAlignment="1">
      <alignment vertical="top" wrapText="1"/>
    </xf>
    <xf numFmtId="0" fontId="60" fillId="26" borderId="33" xfId="44" applyFont="1" applyFill="1" applyBorder="1" applyAlignment="1">
      <alignment vertical="top" wrapText="1"/>
    </xf>
    <xf numFmtId="0" fontId="60" fillId="26" borderId="34" xfId="44" applyFont="1" applyFill="1" applyBorder="1" applyAlignment="1">
      <alignment vertical="top" wrapText="1"/>
    </xf>
    <xf numFmtId="0" fontId="51" fillId="26" borderId="0" xfId="49" applyNumberFormat="1" applyFont="1" applyFill="1" applyAlignment="1">
      <alignment horizontal="left" indent="1"/>
    </xf>
    <xf numFmtId="0" fontId="51" fillId="26" borderId="0" xfId="49" applyNumberFormat="1" applyFont="1" applyFill="1" applyAlignment="1"/>
    <xf numFmtId="0" fontId="9" fillId="26" borderId="0" xfId="58" applyFont="1" applyFill="1"/>
    <xf numFmtId="0" fontId="9" fillId="26" borderId="0" xfId="54" applyFont="1" applyFill="1" applyAlignment="1">
      <alignment vertical="center"/>
    </xf>
    <xf numFmtId="0" fontId="9" fillId="26" borderId="0" xfId="54" applyFont="1" applyFill="1" applyAlignment="1">
      <alignment horizontal="right" vertical="center"/>
    </xf>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9" fillId="0" borderId="0" xfId="56" applyFont="1" applyFill="1" applyAlignment="1">
      <alignment vertical="center"/>
    </xf>
    <xf numFmtId="0" fontId="14" fillId="0" borderId="0" xfId="0" applyFont="1" applyFill="1" applyAlignment="1">
      <alignment vertical="center"/>
    </xf>
    <xf numFmtId="0" fontId="0" fillId="0" borderId="48"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15"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Alignment="1">
      <alignment vertical="center"/>
    </xf>
    <xf numFmtId="0" fontId="14" fillId="27" borderId="0" xfId="0" applyFont="1" applyFill="1" applyAlignment="1">
      <alignment vertical="center"/>
    </xf>
    <xf numFmtId="0" fontId="40" fillId="0" borderId="0" xfId="0" applyFont="1"/>
    <xf numFmtId="0" fontId="40" fillId="0" borderId="95" xfId="0" applyFont="1" applyBorder="1" applyAlignment="1">
      <alignment horizontal="left"/>
    </xf>
    <xf numFmtId="0" fontId="40" fillId="0" borderId="95" xfId="0" applyFont="1" applyBorder="1"/>
    <xf numFmtId="0" fontId="40" fillId="0" borderId="0" xfId="0" applyFont="1" applyBorder="1"/>
    <xf numFmtId="0" fontId="40" fillId="0" borderId="0" xfId="0" applyFont="1" applyAlignment="1">
      <alignment horizontal="left"/>
    </xf>
    <xf numFmtId="0" fontId="40" fillId="0" borderId="0" xfId="0" applyFont="1" applyBorder="1" applyAlignment="1">
      <alignment horizontal="left"/>
    </xf>
    <xf numFmtId="0" fontId="14" fillId="0" borderId="0" xfId="0" applyFont="1" applyFill="1" applyAlignment="1">
      <alignment vertical="center"/>
    </xf>
    <xf numFmtId="0" fontId="9" fillId="0" borderId="0" xfId="0" applyFont="1"/>
    <xf numFmtId="0" fontId="14" fillId="0" borderId="0" xfId="0" applyFont="1" applyFill="1" applyAlignment="1">
      <alignment vertical="center"/>
    </xf>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17" fillId="0" borderId="63" xfId="0" applyFont="1" applyFill="1" applyBorder="1" applyAlignment="1">
      <alignment horizontal="center" vertical="center"/>
    </xf>
    <xf numFmtId="0" fontId="0" fillId="0" borderId="49" xfId="0" applyFont="1" applyFill="1" applyBorder="1" applyAlignment="1">
      <alignment horizontal="center" vertical="center" wrapText="1"/>
    </xf>
    <xf numFmtId="58" fontId="17" fillId="0" borderId="22" xfId="0" applyNumberFormat="1" applyFont="1" applyFill="1" applyBorder="1" applyAlignment="1">
      <alignment horizontal="center" vertical="center"/>
    </xf>
    <xf numFmtId="0" fontId="17" fillId="0" borderId="22" xfId="0" applyFont="1" applyFill="1" applyBorder="1" applyAlignment="1">
      <alignment horizontal="center" vertical="center"/>
    </xf>
    <xf numFmtId="0" fontId="0" fillId="0" borderId="10" xfId="0" applyFont="1" applyFill="1" applyBorder="1" applyAlignment="1">
      <alignment horizontal="center" vertical="center" wrapText="1"/>
    </xf>
    <xf numFmtId="0" fontId="17" fillId="0" borderId="20" xfId="0" applyFont="1" applyFill="1" applyBorder="1" applyAlignment="1">
      <alignment horizontal="center" vertical="center"/>
    </xf>
    <xf numFmtId="0" fontId="0" fillId="0" borderId="14" xfId="0" applyFont="1" applyFill="1" applyBorder="1" applyAlignment="1">
      <alignment horizontal="center" vertical="center" wrapText="1"/>
    </xf>
    <xf numFmtId="0" fontId="17" fillId="0" borderId="69" xfId="0" applyFont="1" applyFill="1" applyBorder="1" applyAlignment="1">
      <alignment horizontal="center" vertical="center"/>
    </xf>
    <xf numFmtId="0" fontId="14" fillId="0" borderId="0" xfId="0" applyFont="1" applyFill="1" applyAlignment="1">
      <alignment vertical="center"/>
    </xf>
    <xf numFmtId="0" fontId="17" fillId="0" borderId="64" xfId="0" applyFont="1" applyFill="1" applyBorder="1" applyAlignment="1">
      <alignment horizontal="left" vertical="center" shrinkToFit="1"/>
    </xf>
    <xf numFmtId="0" fontId="17" fillId="0" borderId="134" xfId="0" applyFont="1" applyFill="1" applyBorder="1" applyAlignment="1">
      <alignment horizontal="left" vertical="center" shrinkToFit="1"/>
    </xf>
    <xf numFmtId="0" fontId="17" fillId="0" borderId="138" xfId="0" applyFont="1" applyFill="1" applyBorder="1" applyAlignment="1">
      <alignment horizontal="left" vertical="center" shrinkToFit="1"/>
    </xf>
    <xf numFmtId="58" fontId="17" fillId="0" borderId="72" xfId="0" applyNumberFormat="1" applyFont="1" applyFill="1" applyBorder="1" applyAlignment="1">
      <alignment horizontal="left" vertical="center" shrinkToFit="1"/>
    </xf>
    <xf numFmtId="58" fontId="17" fillId="0" borderId="71" xfId="0" applyNumberFormat="1" applyFont="1" applyFill="1" applyBorder="1" applyAlignment="1">
      <alignment horizontal="left" vertical="center" shrinkToFit="1"/>
    </xf>
    <xf numFmtId="0" fontId="17" fillId="0" borderId="71" xfId="0" applyFont="1" applyFill="1" applyBorder="1" applyAlignment="1">
      <alignment horizontal="left" vertical="center" shrinkToFit="1"/>
    </xf>
    <xf numFmtId="56" fontId="17" fillId="0" borderId="66" xfId="0" applyNumberFormat="1" applyFont="1" applyFill="1" applyBorder="1" applyAlignment="1">
      <alignment horizontal="left" vertical="center" shrinkToFit="1"/>
    </xf>
    <xf numFmtId="0" fontId="17" fillId="0" borderId="66" xfId="0" applyFont="1" applyFill="1" applyBorder="1" applyAlignment="1">
      <alignment horizontal="left" vertical="center" shrinkToFit="1"/>
    </xf>
    <xf numFmtId="58" fontId="17" fillId="0" borderId="66" xfId="0" applyNumberFormat="1" applyFont="1" applyFill="1" applyBorder="1" applyAlignment="1">
      <alignment horizontal="left" vertical="center" shrinkToFit="1"/>
    </xf>
    <xf numFmtId="0" fontId="17" fillId="0" borderId="68" xfId="0" applyFont="1" applyFill="1" applyBorder="1" applyAlignment="1">
      <alignment horizontal="left" vertical="center" shrinkToFit="1"/>
    </xf>
    <xf numFmtId="58" fontId="17" fillId="0" borderId="68" xfId="0" applyNumberFormat="1" applyFont="1" applyFill="1" applyBorder="1" applyAlignment="1">
      <alignment horizontal="left" vertical="center" shrinkToFit="1"/>
    </xf>
    <xf numFmtId="0" fontId="17" fillId="0" borderId="72" xfId="0" applyFont="1" applyFill="1" applyBorder="1" applyAlignment="1">
      <alignment horizontal="left" vertical="center" shrinkToFit="1"/>
    </xf>
    <xf numFmtId="0" fontId="17" fillId="0" borderId="75" xfId="0" applyFont="1" applyFill="1" applyBorder="1" applyAlignment="1">
      <alignment horizontal="left" vertical="center" shrinkToFit="1"/>
    </xf>
    <xf numFmtId="0" fontId="17" fillId="0" borderId="91"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91" xfId="0" applyFont="1" applyFill="1" applyBorder="1" applyAlignment="1">
      <alignment horizontal="left" vertical="center"/>
    </xf>
    <xf numFmtId="0" fontId="17" fillId="0" borderId="140" xfId="0" applyFont="1" applyFill="1" applyBorder="1" applyAlignment="1">
      <alignment horizontal="left" vertical="center"/>
    </xf>
    <xf numFmtId="177" fontId="17" fillId="0" borderId="39" xfId="0" applyNumberFormat="1" applyFont="1" applyFill="1" applyBorder="1" applyAlignment="1" applyProtection="1">
      <alignment horizontal="left" vertical="center"/>
    </xf>
    <xf numFmtId="177" fontId="17" fillId="0" borderId="59" xfId="0" applyNumberFormat="1" applyFont="1" applyFill="1" applyBorder="1" applyAlignment="1" applyProtection="1">
      <alignment horizontal="left" vertical="center"/>
    </xf>
    <xf numFmtId="0" fontId="17" fillId="0" borderId="141" xfId="0" applyFont="1" applyFill="1" applyBorder="1" applyAlignment="1">
      <alignment horizontal="left" vertical="center"/>
    </xf>
    <xf numFmtId="177" fontId="17" fillId="0" borderId="41" xfId="0" applyNumberFormat="1" applyFont="1" applyFill="1" applyBorder="1" applyAlignment="1" applyProtection="1">
      <alignment horizontal="left" vertical="center"/>
    </xf>
    <xf numFmtId="0" fontId="17" fillId="0" borderId="44" xfId="0" applyFont="1" applyFill="1" applyBorder="1" applyAlignment="1">
      <alignment horizontal="left" vertical="center"/>
    </xf>
    <xf numFmtId="0" fontId="17" fillId="0" borderId="133" xfId="0" applyFont="1" applyFill="1" applyBorder="1" applyAlignment="1">
      <alignment horizontal="left" vertical="center"/>
    </xf>
    <xf numFmtId="0" fontId="17" fillId="0" borderId="137" xfId="0" applyFont="1" applyFill="1" applyBorder="1" applyAlignment="1">
      <alignment horizontal="left" vertical="center"/>
    </xf>
    <xf numFmtId="0" fontId="17" fillId="0" borderId="74" xfId="0" applyFont="1" applyFill="1" applyBorder="1" applyAlignment="1">
      <alignment horizontal="left" vertical="center"/>
    </xf>
    <xf numFmtId="0" fontId="0" fillId="0" borderId="30" xfId="0" applyFont="1" applyFill="1" applyBorder="1" applyAlignment="1">
      <alignment vertical="center" wrapText="1"/>
    </xf>
    <xf numFmtId="0" fontId="17" fillId="0" borderId="150" xfId="0" applyFont="1" applyFill="1" applyBorder="1" applyAlignment="1">
      <alignment horizontal="left" vertical="center"/>
    </xf>
    <xf numFmtId="0" fontId="17" fillId="0" borderId="151" xfId="0" applyFont="1" applyFill="1" applyBorder="1" applyAlignment="1">
      <alignment horizontal="left" vertical="center"/>
    </xf>
    <xf numFmtId="0" fontId="17" fillId="0" borderId="152" xfId="0" applyFont="1" applyFill="1" applyBorder="1" applyAlignment="1">
      <alignment horizontal="left" vertical="center" shrinkToFit="1"/>
    </xf>
    <xf numFmtId="0" fontId="17" fillId="0" borderId="155" xfId="0" applyFont="1" applyFill="1" applyBorder="1" applyAlignment="1">
      <alignment horizontal="left" vertical="center"/>
    </xf>
    <xf numFmtId="0" fontId="17" fillId="0" borderId="156" xfId="0" applyFont="1" applyFill="1" applyBorder="1" applyAlignment="1">
      <alignment horizontal="left" vertical="center"/>
    </xf>
    <xf numFmtId="56" fontId="17" fillId="0" borderId="157" xfId="0" applyNumberFormat="1" applyFont="1" applyFill="1" applyBorder="1" applyAlignment="1">
      <alignment horizontal="left" vertical="center" shrinkToFit="1"/>
    </xf>
    <xf numFmtId="0" fontId="17" fillId="0" borderId="157" xfId="0" applyFont="1" applyFill="1" applyBorder="1" applyAlignment="1">
      <alignment horizontal="left" vertical="center" shrinkToFit="1"/>
    </xf>
    <xf numFmtId="0" fontId="17" fillId="0" borderId="150" xfId="0" applyFont="1" applyFill="1" applyBorder="1" applyAlignment="1">
      <alignment horizontal="center" vertical="center"/>
    </xf>
    <xf numFmtId="0" fontId="17" fillId="0" borderId="151" xfId="0" applyFont="1" applyFill="1" applyBorder="1" applyAlignment="1">
      <alignment horizontal="center" vertical="center"/>
    </xf>
    <xf numFmtId="0" fontId="17" fillId="0" borderId="155" xfId="0" applyFont="1" applyFill="1" applyBorder="1" applyAlignment="1">
      <alignment horizontal="center" vertical="center"/>
    </xf>
    <xf numFmtId="0" fontId="17" fillId="0" borderId="156" xfId="0" applyFont="1" applyFill="1" applyBorder="1" applyAlignment="1">
      <alignment horizontal="center" vertical="center"/>
    </xf>
    <xf numFmtId="58" fontId="17" fillId="0" borderId="157" xfId="0" applyNumberFormat="1" applyFont="1" applyFill="1" applyBorder="1" applyAlignment="1">
      <alignment horizontal="left" vertical="center" shrinkToFit="1"/>
    </xf>
    <xf numFmtId="0" fontId="14" fillId="0" borderId="0" xfId="0" applyFont="1" applyFill="1" applyAlignment="1">
      <alignment vertical="center"/>
    </xf>
    <xf numFmtId="176" fontId="17" fillId="0" borderId="21" xfId="0" applyNumberFormat="1" applyFont="1" applyFill="1" applyBorder="1" applyAlignment="1">
      <alignment horizontal="left" vertical="center" shrinkToFit="1"/>
    </xf>
    <xf numFmtId="0" fontId="14" fillId="0" borderId="0" xfId="0" applyFont="1" applyFill="1" applyBorder="1" applyAlignment="1">
      <alignment horizontal="left" vertical="center"/>
    </xf>
    <xf numFmtId="0" fontId="14" fillId="0" borderId="0" xfId="0" applyFont="1" applyFill="1" applyAlignment="1">
      <alignment vertical="center"/>
    </xf>
    <xf numFmtId="0" fontId="14" fillId="0" borderId="0" xfId="0" applyFont="1" applyFill="1" applyAlignment="1">
      <alignment vertical="center"/>
    </xf>
    <xf numFmtId="0" fontId="17" fillId="0" borderId="63" xfId="0" applyFont="1" applyFill="1" applyBorder="1" applyAlignment="1">
      <alignment horizontal="left" vertical="center" shrinkToFit="1"/>
    </xf>
    <xf numFmtId="58" fontId="17" fillId="0" borderId="69" xfId="0" applyNumberFormat="1" applyFont="1" applyFill="1" applyBorder="1" applyAlignment="1">
      <alignment horizontal="left" vertical="center" shrinkToFit="1"/>
    </xf>
    <xf numFmtId="0" fontId="17" fillId="0" borderId="151" xfId="0" applyFont="1" applyFill="1" applyBorder="1" applyAlignment="1">
      <alignment horizontal="left" vertical="center" shrinkToFit="1"/>
    </xf>
    <xf numFmtId="56" fontId="17" fillId="0" borderId="156" xfId="0" applyNumberFormat="1" applyFont="1" applyFill="1" applyBorder="1" applyAlignment="1">
      <alignment horizontal="left" vertical="center" shrinkToFit="1"/>
    </xf>
    <xf numFmtId="56" fontId="17" fillId="0" borderId="22" xfId="0" applyNumberFormat="1" applyFont="1" applyFill="1" applyBorder="1" applyAlignment="1">
      <alignment horizontal="left" vertical="center" shrinkToFit="1"/>
    </xf>
    <xf numFmtId="58" fontId="17" fillId="0" borderId="156" xfId="0" applyNumberFormat="1" applyFont="1" applyFill="1" applyBorder="1" applyAlignment="1">
      <alignment horizontal="left" vertical="center" shrinkToFit="1"/>
    </xf>
    <xf numFmtId="0" fontId="17" fillId="0" borderId="156" xfId="0" applyFont="1" applyFill="1" applyBorder="1" applyAlignment="1">
      <alignment horizontal="left" vertical="center" shrinkToFit="1"/>
    </xf>
    <xf numFmtId="58" fontId="17" fillId="0" borderId="20" xfId="0" applyNumberFormat="1" applyFont="1" applyFill="1" applyBorder="1" applyAlignment="1">
      <alignment horizontal="left" vertical="center" shrinkToFit="1"/>
    </xf>
    <xf numFmtId="58" fontId="17" fillId="0" borderId="22" xfId="0" applyNumberFormat="1" applyFont="1" applyFill="1" applyBorder="1" applyAlignment="1">
      <alignment horizontal="left" vertical="center" wrapText="1" shrinkToFit="1"/>
    </xf>
    <xf numFmtId="0" fontId="17" fillId="0" borderId="137" xfId="0" applyFont="1" applyFill="1" applyBorder="1" applyAlignment="1">
      <alignment horizontal="left" vertical="center" shrinkToFit="1"/>
    </xf>
    <xf numFmtId="0" fontId="17" fillId="0" borderId="133" xfId="0" applyFont="1" applyFill="1" applyBorder="1" applyAlignment="1">
      <alignment horizontal="left" vertical="center" shrinkToFit="1"/>
    </xf>
    <xf numFmtId="0" fontId="17" fillId="0" borderId="69" xfId="0" applyFont="1" applyFill="1" applyBorder="1" applyAlignment="1">
      <alignment horizontal="left" vertical="center" shrinkToFit="1"/>
    </xf>
    <xf numFmtId="0" fontId="17" fillId="0" borderId="74" xfId="0" applyFont="1" applyFill="1" applyBorder="1" applyAlignment="1">
      <alignment horizontal="left" vertical="center" shrinkToFit="1"/>
    </xf>
    <xf numFmtId="58" fontId="17" fillId="0" borderId="21" xfId="0" applyNumberFormat="1" applyFont="1" applyFill="1" applyBorder="1" applyAlignment="1">
      <alignment horizontal="left" vertical="center" wrapText="1" shrinkToFit="1"/>
    </xf>
    <xf numFmtId="58" fontId="17" fillId="0" borderId="69" xfId="0" applyNumberFormat="1" applyFont="1" applyFill="1" applyBorder="1" applyAlignment="1">
      <alignment horizontal="left" vertical="center" wrapText="1" shrinkToFit="1"/>
    </xf>
    <xf numFmtId="0" fontId="17" fillId="0" borderId="64" xfId="0" applyFont="1" applyFill="1" applyBorder="1" applyAlignment="1">
      <alignment horizontal="center" vertical="center" shrinkToFit="1"/>
    </xf>
    <xf numFmtId="0" fontId="17" fillId="0" borderId="66"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17" fillId="0" borderId="152"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40" fillId="0" borderId="0" xfId="65" applyFont="1">
      <alignment vertical="center"/>
    </xf>
    <xf numFmtId="0" fontId="40" fillId="0" borderId="25" xfId="65" applyFont="1" applyBorder="1">
      <alignment vertical="center"/>
    </xf>
    <xf numFmtId="0" fontId="40" fillId="0" borderId="10" xfId="65" applyFont="1" applyBorder="1">
      <alignment vertical="center"/>
    </xf>
    <xf numFmtId="0" fontId="40" fillId="0" borderId="17" xfId="65" applyFont="1" applyBorder="1">
      <alignment vertical="center"/>
    </xf>
    <xf numFmtId="0" fontId="40" fillId="0" borderId="15" xfId="65" applyFont="1" applyBorder="1">
      <alignment vertical="center"/>
    </xf>
    <xf numFmtId="0" fontId="40" fillId="0" borderId="0" xfId="65" applyFont="1" applyBorder="1">
      <alignment vertical="center"/>
    </xf>
    <xf numFmtId="0" fontId="40" fillId="0" borderId="16" xfId="65" applyFont="1" applyBorder="1">
      <alignment vertical="center"/>
    </xf>
    <xf numFmtId="0" fontId="40" fillId="0" borderId="26" xfId="65" applyFont="1" applyBorder="1">
      <alignment vertical="center"/>
    </xf>
    <xf numFmtId="0" fontId="40" fillId="0" borderId="14" xfId="65" applyFont="1" applyBorder="1">
      <alignment vertical="center"/>
    </xf>
    <xf numFmtId="0" fontId="40" fillId="0" borderId="13" xfId="65" applyFont="1" applyBorder="1">
      <alignment vertical="center"/>
    </xf>
    <xf numFmtId="0" fontId="40" fillId="0" borderId="12" xfId="65" applyFont="1" applyBorder="1" applyAlignment="1">
      <alignment horizontal="center" vertical="center"/>
    </xf>
    <xf numFmtId="0" fontId="40" fillId="0" borderId="27" xfId="65" applyFont="1" applyBorder="1" applyAlignment="1">
      <alignment horizontal="center" vertical="center"/>
    </xf>
    <xf numFmtId="0" fontId="40" fillId="26" borderId="25" xfId="65" applyFont="1" applyFill="1" applyBorder="1">
      <alignment vertical="center"/>
    </xf>
    <xf numFmtId="0" fontId="40" fillId="26" borderId="10" xfId="65" applyFont="1" applyFill="1" applyBorder="1">
      <alignment vertical="center"/>
    </xf>
    <xf numFmtId="0" fontId="40" fillId="26" borderId="17" xfId="65" applyFont="1" applyFill="1" applyBorder="1">
      <alignment vertical="center"/>
    </xf>
    <xf numFmtId="0" fontId="40" fillId="26" borderId="15" xfId="65" applyFont="1" applyFill="1" applyBorder="1">
      <alignment vertical="center"/>
    </xf>
    <xf numFmtId="0" fontId="40" fillId="26" borderId="0" xfId="65" applyFont="1" applyFill="1" applyBorder="1">
      <alignment vertical="center"/>
    </xf>
    <xf numFmtId="0" fontId="40" fillId="26" borderId="16" xfId="65" applyFont="1" applyFill="1" applyBorder="1">
      <alignment vertical="center"/>
    </xf>
    <xf numFmtId="0" fontId="40" fillId="0" borderId="0" xfId="65" applyFont="1" applyBorder="1" applyAlignment="1">
      <alignment vertical="center"/>
    </xf>
    <xf numFmtId="0" fontId="40" fillId="0" borderId="0" xfId="65" applyFont="1" applyAlignment="1">
      <alignment horizontal="right" vertical="center"/>
    </xf>
    <xf numFmtId="0" fontId="6" fillId="0" borderId="0" xfId="65" applyAlignment="1">
      <alignment horizontal="right" vertical="center"/>
    </xf>
    <xf numFmtId="0" fontId="40" fillId="0" borderId="0" xfId="0" applyFont="1" applyAlignment="1"/>
    <xf numFmtId="0" fontId="40" fillId="0" borderId="40" xfId="0" applyFont="1" applyBorder="1" applyAlignment="1">
      <alignment horizontal="left"/>
    </xf>
    <xf numFmtId="0" fontId="40" fillId="0" borderId="0" xfId="66" applyFont="1" applyAlignment="1">
      <alignment vertical="center"/>
    </xf>
    <xf numFmtId="183" fontId="11" fillId="25" borderId="18" xfId="66" applyNumberFormat="1" applyFont="1" applyFill="1" applyBorder="1" applyAlignment="1">
      <alignment horizontal="right" vertical="center"/>
    </xf>
    <xf numFmtId="183"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40" fillId="25" borderId="0" xfId="66" applyFont="1" applyFill="1" applyAlignment="1">
      <alignment horizontal="right" vertical="center"/>
    </xf>
    <xf numFmtId="0" fontId="40" fillId="0" borderId="0" xfId="66" applyFont="1" applyAlignment="1">
      <alignment horizontal="right" vertical="center"/>
    </xf>
    <xf numFmtId="0" fontId="40" fillId="25" borderId="0" xfId="66" applyFont="1" applyFill="1" applyAlignment="1">
      <alignment vertical="center"/>
    </xf>
    <xf numFmtId="0" fontId="9" fillId="0" borderId="0" xfId="66" applyFont="1" applyAlignment="1">
      <alignment horizontal="right" vertical="center"/>
    </xf>
    <xf numFmtId="0" fontId="46" fillId="28" borderId="18" xfId="53" applyFill="1" applyBorder="1">
      <alignment vertical="center"/>
    </xf>
    <xf numFmtId="0" fontId="46" fillId="28" borderId="166" xfId="53" applyFill="1" applyBorder="1">
      <alignment vertical="center"/>
    </xf>
    <xf numFmtId="0" fontId="46" fillId="28" borderId="27" xfId="53" applyFill="1" applyBorder="1">
      <alignment vertical="center"/>
    </xf>
    <xf numFmtId="0" fontId="46" fillId="28" borderId="27" xfId="53" applyFill="1" applyBorder="1" applyAlignment="1">
      <alignment horizontal="center" vertical="center"/>
    </xf>
    <xf numFmtId="0" fontId="46" fillId="28" borderId="11" xfId="53" applyFill="1" applyBorder="1">
      <alignment vertical="center"/>
    </xf>
    <xf numFmtId="49" fontId="46" fillId="0" borderId="18" xfId="53" applyNumberFormat="1" applyBorder="1" applyAlignment="1">
      <alignment horizontal="center" vertical="center"/>
    </xf>
    <xf numFmtId="0" fontId="46" fillId="0" borderId="60" xfId="53" applyBorder="1" applyAlignment="1">
      <alignment horizontal="right" vertical="center"/>
    </xf>
    <xf numFmtId="14" fontId="46" fillId="0" borderId="27" xfId="53" applyNumberFormat="1" applyBorder="1">
      <alignment vertical="center"/>
    </xf>
    <xf numFmtId="0" fontId="46" fillId="0" borderId="27" xfId="53" applyBorder="1" applyAlignment="1">
      <alignment horizontal="center" vertical="center"/>
    </xf>
    <xf numFmtId="14" fontId="46" fillId="0" borderId="11" xfId="53" applyNumberFormat="1" applyBorder="1">
      <alignment vertical="center"/>
    </xf>
    <xf numFmtId="0" fontId="46" fillId="0" borderId="18" xfId="53" applyBorder="1" applyAlignment="1">
      <alignment horizontal="center" vertical="center"/>
    </xf>
    <xf numFmtId="0" fontId="46" fillId="0" borderId="18" xfId="53" applyBorder="1" applyAlignment="1">
      <alignment horizontal="center" vertical="center" wrapText="1" shrinkToFit="1"/>
    </xf>
    <xf numFmtId="0" fontId="46" fillId="25" borderId="27" xfId="53" applyFill="1" applyBorder="1">
      <alignment vertical="center"/>
    </xf>
    <xf numFmtId="0" fontId="46" fillId="0" borderId="0" xfId="53" applyBorder="1">
      <alignment vertical="center"/>
    </xf>
    <xf numFmtId="0" fontId="46" fillId="25" borderId="10" xfId="53" applyFill="1" applyBorder="1">
      <alignment vertical="center"/>
    </xf>
    <xf numFmtId="0" fontId="87" fillId="0" borderId="0" xfId="53" applyFont="1">
      <alignment vertical="center"/>
    </xf>
    <xf numFmtId="0" fontId="46" fillId="0" borderId="0" xfId="53" applyAlignment="1">
      <alignment horizontal="right" vertical="center"/>
    </xf>
    <xf numFmtId="0" fontId="40" fillId="0" borderId="0" xfId="67" applyFont="1">
      <alignment vertical="center"/>
    </xf>
    <xf numFmtId="0" fontId="40" fillId="0" borderId="0" xfId="67" applyFont="1" applyBorder="1" applyAlignment="1">
      <alignment horizontal="left"/>
    </xf>
    <xf numFmtId="0" fontId="40" fillId="0" borderId="14" xfId="67" applyFont="1" applyBorder="1" applyAlignment="1">
      <alignment vertical="center"/>
    </xf>
    <xf numFmtId="0" fontId="40" fillId="0" borderId="0" xfId="67" applyFont="1" applyBorder="1" applyAlignment="1">
      <alignment shrinkToFit="1"/>
    </xf>
    <xf numFmtId="0" fontId="40" fillId="0" borderId="0" xfId="67" applyFont="1" applyBorder="1">
      <alignment vertical="center"/>
    </xf>
    <xf numFmtId="0" fontId="88" fillId="0" borderId="0" xfId="67" applyFont="1" applyBorder="1">
      <alignment vertical="center"/>
    </xf>
    <xf numFmtId="0" fontId="40" fillId="0" borderId="0" xfId="67" applyFont="1" applyAlignment="1">
      <alignment horizontal="left"/>
    </xf>
    <xf numFmtId="0" fontId="40" fillId="0" borderId="25" xfId="67" applyFont="1" applyBorder="1">
      <alignment vertical="center"/>
    </xf>
    <xf numFmtId="0" fontId="40" fillId="0" borderId="22" xfId="67" applyFont="1" applyBorder="1">
      <alignment vertical="center"/>
    </xf>
    <xf numFmtId="0" fontId="40" fillId="0" borderId="15" xfId="67" applyFont="1" applyBorder="1">
      <alignment vertical="center"/>
    </xf>
    <xf numFmtId="0" fontId="40" fillId="0" borderId="21" xfId="67" applyFont="1" applyBorder="1">
      <alignment vertical="center"/>
    </xf>
    <xf numFmtId="0" fontId="40" fillId="0" borderId="26" xfId="67" applyFont="1" applyBorder="1">
      <alignment vertical="center"/>
    </xf>
    <xf numFmtId="0" fontId="40" fillId="0" borderId="20" xfId="67" applyFont="1" applyBorder="1">
      <alignment vertical="center"/>
    </xf>
    <xf numFmtId="0" fontId="40" fillId="0" borderId="25" xfId="67" applyFont="1" applyBorder="1" applyAlignment="1">
      <alignment horizontal="center" vertical="center"/>
    </xf>
    <xf numFmtId="0" fontId="40" fillId="0" borderId="26" xfId="67" applyFont="1" applyBorder="1" applyAlignment="1">
      <alignment horizontal="center" vertical="center"/>
    </xf>
    <xf numFmtId="0" fontId="36" fillId="0" borderId="0" xfId="67" applyFont="1">
      <alignment vertical="center"/>
    </xf>
    <xf numFmtId="0" fontId="40" fillId="0" borderId="0" xfId="67" applyFont="1" applyAlignment="1">
      <alignment horizontal="left" vertical="center"/>
    </xf>
    <xf numFmtId="0" fontId="40"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90" fillId="0" borderId="0" xfId="44" applyFont="1">
      <alignment vertical="center"/>
    </xf>
    <xf numFmtId="0" fontId="91" fillId="0" borderId="0" xfId="44" applyFont="1" applyAlignment="1">
      <alignment horizontal="justify" vertical="center" wrapText="1"/>
    </xf>
    <xf numFmtId="0" fontId="91" fillId="0" borderId="11" xfId="44" applyFont="1" applyBorder="1" applyAlignment="1">
      <alignment horizontal="center" vertical="center" wrapText="1"/>
    </xf>
    <xf numFmtId="0" fontId="91" fillId="0" borderId="22" xfId="44" applyFont="1" applyBorder="1" applyAlignment="1">
      <alignment horizontal="left" vertical="center" wrapText="1"/>
    </xf>
    <xf numFmtId="0" fontId="91" fillId="0" borderId="20" xfId="44" applyFont="1" applyBorder="1" applyAlignment="1">
      <alignment horizontal="left" vertical="center" wrapText="1"/>
    </xf>
    <xf numFmtId="0" fontId="91" fillId="0" borderId="0" xfId="44" applyFont="1" applyAlignment="1">
      <alignment horizontal="justify" vertical="center"/>
    </xf>
    <xf numFmtId="0" fontId="91" fillId="0" borderId="22" xfId="44" applyFont="1" applyBorder="1" applyAlignment="1">
      <alignment horizontal="justify" vertical="center" wrapText="1"/>
    </xf>
    <xf numFmtId="0" fontId="91" fillId="0" borderId="20" xfId="44" applyFont="1" applyBorder="1" applyAlignment="1">
      <alignment horizontal="justify" vertical="center" wrapText="1"/>
    </xf>
    <xf numFmtId="14" fontId="90" fillId="0" borderId="0" xfId="44" applyNumberFormat="1" applyFont="1">
      <alignment vertical="center"/>
    </xf>
    <xf numFmtId="0" fontId="90" fillId="0" borderId="0" xfId="44" applyFont="1" applyFill="1" applyAlignment="1">
      <alignment horizontal="distributed" vertical="center"/>
    </xf>
    <xf numFmtId="0" fontId="90" fillId="0" borderId="0" xfId="44" applyFont="1" applyFill="1">
      <alignment vertical="center"/>
    </xf>
    <xf numFmtId="0" fontId="91" fillId="0" borderId="0" xfId="44" applyFont="1" applyFill="1" applyAlignment="1">
      <alignment horizontal="justify" vertical="center"/>
    </xf>
    <xf numFmtId="0" fontId="90" fillId="0" borderId="0" xfId="44" applyFont="1" applyFill="1" applyAlignment="1">
      <alignment horizontal="center" vertical="center"/>
    </xf>
    <xf numFmtId="0" fontId="90" fillId="0" borderId="0" xfId="44" applyFont="1" applyFill="1" applyAlignment="1" applyProtection="1">
      <alignment horizontal="center" vertical="center"/>
      <protection locked="0"/>
    </xf>
    <xf numFmtId="0" fontId="90" fillId="0" borderId="0" xfId="44" applyFont="1" applyFill="1" applyProtection="1">
      <alignment vertical="center"/>
      <protection locked="0"/>
    </xf>
    <xf numFmtId="0" fontId="90" fillId="25" borderId="0" xfId="44" applyFont="1" applyFill="1">
      <alignment vertical="center"/>
    </xf>
    <xf numFmtId="0" fontId="90" fillId="0" borderId="0" xfId="44" applyFont="1" applyFill="1" applyAlignment="1" applyProtection="1">
      <alignment vertical="center"/>
      <protection locked="0"/>
    </xf>
    <xf numFmtId="0" fontId="91" fillId="0" borderId="0" xfId="44" applyFont="1" applyFill="1" applyAlignment="1" applyProtection="1">
      <alignment vertical="center" wrapText="1"/>
      <protection locked="0"/>
    </xf>
    <xf numFmtId="0" fontId="92" fillId="0" borderId="0" xfId="44" applyFont="1" applyFill="1" applyAlignment="1">
      <alignment horizontal="center" vertical="center"/>
    </xf>
    <xf numFmtId="0" fontId="91" fillId="0" borderId="18" xfId="44" applyFont="1" applyBorder="1" applyAlignment="1">
      <alignment horizontal="center" vertical="center" wrapText="1"/>
    </xf>
    <xf numFmtId="0" fontId="17" fillId="0" borderId="171" xfId="0" applyFont="1" applyFill="1" applyBorder="1" applyAlignment="1">
      <alignment horizontal="left" vertical="center"/>
    </xf>
    <xf numFmtId="0" fontId="17" fillId="0" borderId="172" xfId="0" applyFont="1" applyFill="1" applyBorder="1" applyAlignment="1">
      <alignment horizontal="left" vertical="center"/>
    </xf>
    <xf numFmtId="0" fontId="17" fillId="0" borderId="172" xfId="0" applyFont="1" applyFill="1" applyBorder="1" applyAlignment="1">
      <alignment horizontal="left" vertical="center" shrinkToFit="1"/>
    </xf>
    <xf numFmtId="0" fontId="17" fillId="0" borderId="173" xfId="0" applyFont="1" applyFill="1" applyBorder="1" applyAlignment="1">
      <alignment horizontal="left" vertical="center" shrinkToFit="1"/>
    </xf>
    <xf numFmtId="177" fontId="17" fillId="0" borderId="176" xfId="0" applyNumberFormat="1" applyFont="1" applyFill="1" applyBorder="1" applyAlignment="1" applyProtection="1">
      <alignment horizontal="left" vertical="center"/>
    </xf>
    <xf numFmtId="0" fontId="17" fillId="0" borderId="177" xfId="0" applyFont="1" applyFill="1" applyBorder="1" applyAlignment="1">
      <alignment horizontal="left" vertical="center"/>
    </xf>
    <xf numFmtId="0" fontId="17" fillId="0" borderId="177" xfId="0" applyFont="1" applyFill="1" applyBorder="1" applyAlignment="1">
      <alignment horizontal="left" vertical="center" shrinkToFit="1"/>
    </xf>
    <xf numFmtId="0" fontId="17" fillId="0" borderId="178" xfId="0" applyFont="1" applyFill="1" applyBorder="1" applyAlignment="1">
      <alignment horizontal="left" vertical="center" shrinkToFit="1"/>
    </xf>
    <xf numFmtId="0" fontId="14" fillId="0" borderId="0" xfId="0" applyFont="1" applyFill="1" applyAlignment="1">
      <alignment horizontal="center" vertical="center"/>
    </xf>
    <xf numFmtId="0" fontId="17" fillId="0" borderId="41" xfId="0" applyFont="1" applyFill="1" applyBorder="1" applyAlignment="1">
      <alignment horizontal="left" vertical="center"/>
    </xf>
    <xf numFmtId="0" fontId="9" fillId="0" borderId="0" xfId="56" applyFont="1" applyFill="1">
      <alignment vertical="center"/>
    </xf>
    <xf numFmtId="0" fontId="14" fillId="0" borderId="0" xfId="0" applyFont="1" applyFill="1" applyBorder="1" applyAlignment="1">
      <alignment horizontal="center" vertical="center"/>
    </xf>
    <xf numFmtId="56" fontId="17" fillId="0" borderId="59" xfId="0" applyNumberFormat="1" applyFont="1" applyFill="1" applyBorder="1" applyAlignment="1">
      <alignment horizontal="lef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5" xfId="56" applyFont="1" applyBorder="1">
      <alignment vertical="center"/>
    </xf>
    <xf numFmtId="0" fontId="9" fillId="0" borderId="0" xfId="56" quotePrefix="1" applyFont="1">
      <alignment vertical="center"/>
    </xf>
    <xf numFmtId="0" fontId="9" fillId="0" borderId="0" xfId="56" applyFont="1" applyAlignment="1">
      <alignment vertical="center"/>
    </xf>
    <xf numFmtId="0" fontId="40" fillId="0" borderId="0" xfId="0" applyFont="1" applyFill="1"/>
    <xf numFmtId="0" fontId="14" fillId="0" borderId="0" xfId="0" applyFont="1" applyFill="1" applyAlignment="1">
      <alignment vertical="center"/>
    </xf>
    <xf numFmtId="0" fontId="95" fillId="0" borderId="0" xfId="0" applyFont="1" applyFill="1" applyAlignment="1">
      <alignment vertical="center"/>
    </xf>
    <xf numFmtId="0" fontId="9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96" fillId="29" borderId="0" xfId="0" applyFont="1" applyFill="1" applyAlignment="1">
      <alignment horizontal="center" vertical="center"/>
    </xf>
    <xf numFmtId="0" fontId="9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94" fillId="0" borderId="0" xfId="0" applyFont="1" applyFill="1" applyAlignment="1">
      <alignment horizontal="left" vertical="center" wrapText="1"/>
    </xf>
    <xf numFmtId="0" fontId="16" fillId="0" borderId="0" xfId="0" applyFont="1" applyFill="1" applyAlignment="1">
      <alignment vertical="center"/>
    </xf>
    <xf numFmtId="0" fontId="95" fillId="0" borderId="0" xfId="0" applyFont="1" applyFill="1" applyAlignment="1">
      <alignment horizontal="center" vertical="center"/>
    </xf>
    <xf numFmtId="0" fontId="16" fillId="0" borderId="0" xfId="0" applyFont="1" applyFill="1" applyAlignment="1">
      <alignment horizontal="right" vertical="center"/>
    </xf>
    <xf numFmtId="185" fontId="16" fillId="0" borderId="80" xfId="0" applyNumberFormat="1" applyFont="1" applyFill="1" applyBorder="1" applyAlignment="1">
      <alignment horizontal="center" vertical="center"/>
    </xf>
    <xf numFmtId="185" fontId="16" fillId="0" borderId="77" xfId="0" applyNumberFormat="1" applyFont="1" applyFill="1" applyBorder="1" applyAlignment="1">
      <alignment horizontal="center" vertical="center"/>
    </xf>
    <xf numFmtId="185" fontId="16" fillId="0" borderId="76" xfId="0" applyNumberFormat="1" applyFont="1" applyFill="1" applyBorder="1" applyAlignment="1">
      <alignment horizontal="center" vertical="center"/>
    </xf>
    <xf numFmtId="185" fontId="16" fillId="0" borderId="79" xfId="0" applyNumberFormat="1" applyFont="1" applyFill="1" applyBorder="1" applyAlignment="1">
      <alignment horizontal="center" vertical="center"/>
    </xf>
    <xf numFmtId="185" fontId="16" fillId="0" borderId="78" xfId="0" applyNumberFormat="1" applyFont="1" applyFill="1" applyBorder="1" applyAlignment="1">
      <alignment horizontal="center" vertical="center"/>
    </xf>
    <xf numFmtId="0" fontId="80" fillId="0" borderId="149" xfId="62" applyFill="1" applyBorder="1" applyAlignment="1">
      <alignment horizontal="center" vertical="center"/>
    </xf>
    <xf numFmtId="0" fontId="14" fillId="0" borderId="149"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71" xfId="0" applyFont="1" applyFill="1" applyBorder="1" applyAlignment="1">
      <alignment horizontal="center" vertical="center"/>
    </xf>
    <xf numFmtId="0" fontId="15" fillId="0" borderId="152" xfId="0" applyFont="1" applyFill="1" applyBorder="1" applyAlignment="1">
      <alignment horizontal="center" vertical="center"/>
    </xf>
    <xf numFmtId="0" fontId="15" fillId="0" borderId="157"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66" xfId="0" applyFont="1" applyFill="1" applyBorder="1" applyAlignment="1">
      <alignment horizontal="center" vertical="center"/>
    </xf>
    <xf numFmtId="0" fontId="45" fillId="0" borderId="77" xfId="0" applyFont="1" applyFill="1" applyBorder="1" applyAlignment="1">
      <alignment horizontal="center" vertical="center"/>
    </xf>
    <xf numFmtId="0" fontId="45" fillId="0" borderId="85" xfId="0" applyFont="1" applyFill="1" applyBorder="1" applyAlignment="1">
      <alignment horizontal="center" vertical="center"/>
    </xf>
    <xf numFmtId="0" fontId="82" fillId="0" borderId="77" xfId="0" applyFont="1" applyFill="1" applyBorder="1" applyAlignment="1">
      <alignment horizontal="center" vertical="center" wrapText="1"/>
    </xf>
    <xf numFmtId="0" fontId="82" fillId="0" borderId="85" xfId="0" applyFont="1" applyFill="1" applyBorder="1" applyAlignment="1">
      <alignment horizontal="center" vertical="center"/>
    </xf>
    <xf numFmtId="0" fontId="14" fillId="0" borderId="41" xfId="0" applyFont="1" applyFill="1" applyBorder="1" applyAlignment="1">
      <alignment horizontal="left" vertical="center"/>
    </xf>
    <xf numFmtId="0" fontId="14" fillId="0" borderId="86" xfId="0" applyFont="1" applyFill="1" applyBorder="1" applyAlignment="1">
      <alignment horizontal="left" vertical="center"/>
    </xf>
    <xf numFmtId="0" fontId="14" fillId="0" borderId="7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2"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80" fillId="0" borderId="85" xfId="62" applyFill="1" applyBorder="1" applyAlignment="1">
      <alignment horizontal="center" vertical="center"/>
    </xf>
    <xf numFmtId="0" fontId="0" fillId="0" borderId="78"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15" fillId="0" borderId="111"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146"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12" xfId="0" applyFont="1" applyFill="1" applyBorder="1" applyAlignment="1">
      <alignment horizontal="center" vertical="center"/>
    </xf>
    <xf numFmtId="0" fontId="17" fillId="0" borderId="80" xfId="0" applyFont="1" applyFill="1" applyBorder="1" applyAlignment="1">
      <alignment horizontal="left" vertical="center" wrapText="1"/>
    </xf>
    <xf numFmtId="0" fontId="17" fillId="0" borderId="79" xfId="0" applyFont="1" applyFill="1" applyBorder="1" applyAlignment="1">
      <alignment horizontal="left" vertical="center" wrapText="1"/>
    </xf>
    <xf numFmtId="0" fontId="0" fillId="0" borderId="78" xfId="0" applyBorder="1" applyAlignment="1">
      <alignment horizontal="center"/>
    </xf>
    <xf numFmtId="0" fontId="0" fillId="0" borderId="77" xfId="0" applyBorder="1" applyAlignment="1">
      <alignment horizontal="center"/>
    </xf>
    <xf numFmtId="0" fontId="14" fillId="0" borderId="86" xfId="0" applyFont="1" applyFill="1" applyBorder="1" applyAlignment="1">
      <alignment horizontal="left" vertical="center" shrinkToFit="1"/>
    </xf>
    <xf numFmtId="0" fontId="14" fillId="0" borderId="27" xfId="0" applyFont="1" applyFill="1" applyBorder="1" applyAlignment="1">
      <alignment horizontal="left" vertical="center"/>
    </xf>
    <xf numFmtId="0" fontId="15" fillId="0" borderId="147" xfId="0" applyFont="1" applyFill="1" applyBorder="1" applyAlignment="1">
      <alignment horizontal="center" vertical="center"/>
    </xf>
    <xf numFmtId="0" fontId="15" fillId="0" borderId="129" xfId="0" applyFont="1" applyFill="1" applyBorder="1" applyAlignment="1">
      <alignment horizontal="center" vertical="center"/>
    </xf>
    <xf numFmtId="0" fontId="15" fillId="0" borderId="148" xfId="0" applyFont="1" applyFill="1" applyBorder="1" applyAlignment="1">
      <alignment horizontal="center" vertical="center"/>
    </xf>
    <xf numFmtId="0" fontId="15" fillId="0" borderId="1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144" xfId="0" applyFont="1" applyFill="1" applyBorder="1" applyAlignment="1">
      <alignment horizontal="center" vertical="center"/>
    </xf>
    <xf numFmtId="0" fontId="15" fillId="0" borderId="145" xfId="0" applyFont="1" applyFill="1" applyBorder="1" applyAlignment="1">
      <alignment horizontal="center" vertical="center"/>
    </xf>
    <xf numFmtId="0" fontId="14" fillId="0" borderId="82" xfId="0" applyFont="1" applyFill="1" applyBorder="1" applyAlignment="1">
      <alignment horizontal="center" vertical="center"/>
    </xf>
    <xf numFmtId="0" fontId="14" fillId="0" borderId="79" xfId="0" applyFont="1" applyFill="1" applyBorder="1" applyAlignment="1">
      <alignment horizontal="center" vertical="center"/>
    </xf>
    <xf numFmtId="185" fontId="16" fillId="0" borderId="168" xfId="0" applyNumberFormat="1" applyFont="1" applyFill="1" applyBorder="1" applyAlignment="1">
      <alignment horizontal="center" vertical="center"/>
    </xf>
    <xf numFmtId="185" fontId="16" fillId="0" borderId="169" xfId="0" applyNumberFormat="1" applyFont="1" applyFill="1" applyBorder="1" applyAlignment="1">
      <alignment horizontal="center" vertical="center"/>
    </xf>
    <xf numFmtId="0" fontId="15" fillId="0" borderId="67"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6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109" xfId="0" applyFont="1" applyFill="1" applyBorder="1" applyAlignment="1">
      <alignment horizontal="center" vertical="center"/>
    </xf>
    <xf numFmtId="0" fontId="15" fillId="0" borderId="173" xfId="0" applyFont="1" applyFill="1" applyBorder="1" applyAlignment="1">
      <alignment horizontal="center" vertical="center"/>
    </xf>
    <xf numFmtId="0" fontId="15" fillId="0" borderId="178" xfId="0" applyFont="1" applyFill="1" applyBorder="1" applyAlignment="1">
      <alignment horizontal="center" vertical="center"/>
    </xf>
    <xf numFmtId="0" fontId="15" fillId="0" borderId="174" xfId="0" applyFont="1" applyFill="1" applyBorder="1" applyAlignment="1">
      <alignment horizontal="center" vertical="center"/>
    </xf>
    <xf numFmtId="0" fontId="15" fillId="0" borderId="179" xfId="0" applyFont="1" applyFill="1" applyBorder="1" applyAlignment="1">
      <alignment horizontal="center" vertical="center"/>
    </xf>
    <xf numFmtId="0" fontId="15" fillId="0" borderId="153"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26" xfId="0" applyFont="1" applyFill="1" applyBorder="1" applyAlignment="1">
      <alignment horizontal="center" vertical="center" wrapText="1"/>
    </xf>
    <xf numFmtId="0" fontId="15" fillId="0" borderId="146"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72" xfId="0" applyFont="1" applyFill="1" applyBorder="1" applyAlignment="1">
      <alignment horizontal="center" vertical="center" wrapText="1"/>
    </xf>
    <xf numFmtId="185" fontId="16" fillId="0" borderId="154" xfId="0" applyNumberFormat="1" applyFont="1" applyFill="1" applyBorder="1" applyAlignment="1">
      <alignment horizontal="center" vertical="center"/>
    </xf>
    <xf numFmtId="185" fontId="16" fillId="0" borderId="159" xfId="0" applyNumberFormat="1" applyFont="1" applyFill="1" applyBorder="1" applyAlignment="1">
      <alignment horizontal="center" vertical="center"/>
    </xf>
    <xf numFmtId="0" fontId="14" fillId="0" borderId="41" xfId="0" applyFont="1" applyFill="1" applyBorder="1" applyAlignment="1">
      <alignment horizontal="left" vertical="center" wrapText="1"/>
    </xf>
    <xf numFmtId="0" fontId="14" fillId="0" borderId="149" xfId="0" applyFont="1" applyFill="1" applyBorder="1" applyAlignment="1">
      <alignment horizontal="left" vertical="center" wrapText="1"/>
    </xf>
    <xf numFmtId="0" fontId="14" fillId="0" borderId="39" xfId="0" applyFont="1" applyFill="1" applyBorder="1" applyAlignment="1">
      <alignment horizontal="left" vertical="center"/>
    </xf>
    <xf numFmtId="185" fontId="16" fillId="0" borderId="76" xfId="0" applyNumberFormat="1" applyFont="1" applyFill="1" applyBorder="1" applyAlignment="1">
      <alignment horizontal="center" vertical="center" shrinkToFit="1"/>
    </xf>
    <xf numFmtId="185" fontId="16" fillId="0" borderId="77" xfId="0" applyNumberFormat="1" applyFont="1" applyFill="1" applyBorder="1" applyAlignment="1">
      <alignment horizontal="center" vertical="center" shrinkToFit="1"/>
    </xf>
    <xf numFmtId="0" fontId="14" fillId="0" borderId="86" xfId="0" applyFont="1" applyFill="1" applyBorder="1" applyAlignment="1">
      <alignment horizontal="left" vertical="center" wrapText="1"/>
    </xf>
    <xf numFmtId="185" fontId="16" fillId="0" borderId="135" xfId="0" applyNumberFormat="1" applyFont="1" applyFill="1" applyBorder="1" applyAlignment="1">
      <alignment horizontal="center" vertical="center"/>
    </xf>
    <xf numFmtId="185" fontId="16" fillId="0" borderId="132" xfId="0" applyNumberFormat="1" applyFont="1" applyFill="1" applyBorder="1" applyAlignment="1">
      <alignment horizontal="center" vertical="center"/>
    </xf>
    <xf numFmtId="0" fontId="0" fillId="0" borderId="80" xfId="0" applyBorder="1" applyAlignment="1">
      <alignment horizontal="center"/>
    </xf>
    <xf numFmtId="0" fontId="0" fillId="0" borderId="79" xfId="0" applyBorder="1" applyAlignment="1">
      <alignment horizontal="center"/>
    </xf>
    <xf numFmtId="0" fontId="15" fillId="0" borderId="152" xfId="0" applyFont="1" applyFill="1" applyBorder="1" applyAlignment="1">
      <alignment horizontal="center" vertical="center" wrapText="1"/>
    </xf>
    <xf numFmtId="0" fontId="15" fillId="0" borderId="157" xfId="0" applyFont="1" applyFill="1" applyBorder="1" applyAlignment="1">
      <alignment horizontal="center" vertical="center" wrapText="1"/>
    </xf>
    <xf numFmtId="0" fontId="14" fillId="0" borderId="14"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0" xfId="0" applyFont="1" applyFill="1" applyBorder="1" applyAlignment="1">
      <alignment horizontal="left" vertical="center"/>
    </xf>
    <xf numFmtId="0" fontId="0" fillId="0" borderId="59" xfId="0" applyFont="1" applyFill="1" applyBorder="1" applyAlignment="1">
      <alignment horizontal="left" vertical="center" wrapText="1"/>
    </xf>
    <xf numFmtId="0" fontId="14" fillId="0" borderId="42" xfId="0" applyFont="1" applyFill="1" applyBorder="1" applyAlignment="1">
      <alignment vertical="center" wrapText="1"/>
    </xf>
    <xf numFmtId="0" fontId="14" fillId="0" borderId="41" xfId="0" applyFont="1" applyFill="1" applyBorder="1" applyAlignment="1">
      <alignment vertical="center" wrapText="1"/>
    </xf>
    <xf numFmtId="0" fontId="0" fillId="0" borderId="0" xfId="0" applyAlignment="1">
      <alignment horizontal="center"/>
    </xf>
    <xf numFmtId="0" fontId="14" fillId="0" borderId="89" xfId="0" applyFont="1" applyFill="1" applyBorder="1" applyAlignment="1">
      <alignment horizontal="left" vertical="center" wrapText="1"/>
    </xf>
    <xf numFmtId="0" fontId="14" fillId="0" borderId="87" xfId="0" applyFont="1" applyFill="1" applyBorder="1" applyAlignment="1">
      <alignment horizontal="center" vertical="center"/>
    </xf>
    <xf numFmtId="0" fontId="14" fillId="0" borderId="78" xfId="0" applyFont="1" applyFill="1" applyBorder="1" applyAlignment="1">
      <alignment horizontal="left" vertical="center" shrinkToFit="1"/>
    </xf>
    <xf numFmtId="0" fontId="14" fillId="0" borderId="77" xfId="0" applyFont="1" applyFill="1" applyBorder="1" applyAlignment="1">
      <alignment horizontal="left" vertical="center" shrinkToFit="1"/>
    </xf>
    <xf numFmtId="0" fontId="14" fillId="0" borderId="76" xfId="0" applyFont="1" applyFill="1" applyBorder="1" applyAlignment="1">
      <alignment vertical="center" shrinkToFit="1"/>
    </xf>
    <xf numFmtId="0" fontId="14" fillId="0" borderId="77" xfId="0" applyFont="1" applyFill="1" applyBorder="1" applyAlignment="1">
      <alignment vertical="center" shrinkToFit="1"/>
    </xf>
    <xf numFmtId="0" fontId="14" fillId="0" borderId="42" xfId="0" applyFont="1" applyFill="1" applyBorder="1" applyAlignment="1">
      <alignment horizontal="left" vertical="center" shrinkToFit="1"/>
    </xf>
    <xf numFmtId="0" fontId="14" fillId="0" borderId="90" xfId="0" applyFont="1" applyFill="1" applyBorder="1" applyAlignment="1">
      <alignment horizontal="left" vertical="center" shrinkToFit="1"/>
    </xf>
    <xf numFmtId="0" fontId="14" fillId="0" borderId="89" xfId="0" applyFont="1" applyFill="1" applyBorder="1" applyAlignment="1">
      <alignment horizontal="left" vertical="center" shrinkToFit="1"/>
    </xf>
    <xf numFmtId="0" fontId="14" fillId="0" borderId="76" xfId="0" applyFont="1" applyFill="1" applyBorder="1" applyAlignment="1">
      <alignment horizontal="left" vertical="center" shrinkToFit="1"/>
    </xf>
    <xf numFmtId="0" fontId="0" fillId="0" borderId="77" xfId="0" applyFont="1" applyFill="1" applyBorder="1" applyAlignment="1">
      <alignment vertical="center" shrinkToFit="1"/>
    </xf>
    <xf numFmtId="0" fontId="14" fillId="0" borderId="76" xfId="0" applyFont="1" applyFill="1" applyBorder="1" applyAlignment="1">
      <alignment horizontal="center" vertical="center" shrinkToFit="1"/>
    </xf>
    <xf numFmtId="0" fontId="14" fillId="0" borderId="78" xfId="0" applyFont="1" applyFill="1" applyBorder="1" applyAlignment="1">
      <alignment horizontal="center" vertical="center"/>
    </xf>
    <xf numFmtId="0" fontId="14" fillId="0" borderId="78" xfId="0" applyFont="1" applyFill="1" applyBorder="1" applyAlignment="1">
      <alignment vertical="center" shrinkToFit="1"/>
    </xf>
    <xf numFmtId="0" fontId="14" fillId="0" borderId="76" xfId="0" applyFont="1" applyFill="1" applyBorder="1" applyAlignment="1">
      <alignment vertical="center" wrapText="1" shrinkToFit="1"/>
    </xf>
    <xf numFmtId="0" fontId="14" fillId="0" borderId="79" xfId="0" applyFont="1" applyFill="1" applyBorder="1" applyAlignment="1">
      <alignment vertical="center" shrinkToFit="1"/>
    </xf>
    <xf numFmtId="0" fontId="14" fillId="0" borderId="76" xfId="0" applyFont="1" applyFill="1" applyBorder="1" applyAlignment="1">
      <alignment vertical="center"/>
    </xf>
    <xf numFmtId="0" fontId="14" fillId="0" borderId="77" xfId="0" applyFont="1" applyFill="1" applyBorder="1" applyAlignment="1">
      <alignment vertical="center"/>
    </xf>
    <xf numFmtId="0" fontId="14" fillId="0" borderId="76" xfId="0" applyFont="1" applyFill="1" applyBorder="1" applyAlignment="1">
      <alignment horizontal="center" vertical="center"/>
    </xf>
    <xf numFmtId="0" fontId="0" fillId="0" borderId="41"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0" xfId="0" quotePrefix="1" applyAlignment="1">
      <alignment horizontal="center"/>
    </xf>
    <xf numFmtId="0" fontId="14" fillId="0" borderId="161" xfId="0" applyFont="1" applyFill="1" applyBorder="1" applyAlignment="1">
      <alignment horizontal="left" vertical="center"/>
    </xf>
    <xf numFmtId="0" fontId="0" fillId="0" borderId="76" xfId="0" quotePrefix="1" applyBorder="1" applyAlignment="1">
      <alignment horizontal="center"/>
    </xf>
    <xf numFmtId="0" fontId="0" fillId="0" borderId="181" xfId="0" quotePrefix="1" applyBorder="1" applyAlignment="1">
      <alignment horizontal="center"/>
    </xf>
    <xf numFmtId="0" fontId="0" fillId="0" borderId="181" xfId="0" applyBorder="1" applyAlignment="1">
      <alignment horizontal="center"/>
    </xf>
    <xf numFmtId="0" fontId="83" fillId="0" borderId="39" xfId="0" applyFont="1" applyFill="1" applyBorder="1" applyAlignment="1">
      <alignment horizontal="left" vertical="center"/>
    </xf>
    <xf numFmtId="0" fontId="82" fillId="0" borderId="80" xfId="0" applyFont="1" applyFill="1" applyBorder="1" applyAlignment="1">
      <alignment horizontal="center" vertical="center" wrapText="1"/>
    </xf>
    <xf numFmtId="0" fontId="82" fillId="0" borderId="79" xfId="0" applyFont="1" applyFill="1" applyBorder="1" applyAlignment="1">
      <alignment horizontal="center" vertical="center" wrapText="1"/>
    </xf>
    <xf numFmtId="0" fontId="14" fillId="0" borderId="168" xfId="0" applyFont="1" applyFill="1" applyBorder="1" applyAlignment="1">
      <alignment horizontal="left" vertical="center" wrapText="1" shrinkToFit="1"/>
    </xf>
    <xf numFmtId="0" fontId="0" fillId="0" borderId="169" xfId="0" applyFont="1" applyFill="1" applyBorder="1" applyAlignment="1">
      <alignment vertical="center" shrinkToFit="1"/>
    </xf>
    <xf numFmtId="0" fontId="0" fillId="0" borderId="76" xfId="0" applyFont="1" applyFill="1" applyBorder="1" applyAlignment="1">
      <alignment horizontal="center" vertical="center"/>
    </xf>
    <xf numFmtId="0" fontId="0" fillId="0" borderId="79" xfId="0" applyFont="1" applyFill="1" applyBorder="1" applyAlignment="1">
      <alignment horizontal="center" vertical="center"/>
    </xf>
    <xf numFmtId="0" fontId="14" fillId="0" borderId="76" xfId="0" applyFont="1" applyFill="1" applyBorder="1" applyAlignment="1">
      <alignment horizontal="left" vertical="center" wrapText="1"/>
    </xf>
    <xf numFmtId="0" fontId="14" fillId="0" borderId="79" xfId="0" applyFont="1" applyFill="1" applyBorder="1" applyAlignment="1">
      <alignment horizontal="left" vertical="center"/>
    </xf>
    <xf numFmtId="0" fontId="0" fillId="0" borderId="8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80" xfId="0" applyFont="1" applyFill="1" applyBorder="1" applyAlignment="1">
      <alignment horizontal="left" vertical="center"/>
    </xf>
    <xf numFmtId="0" fontId="0" fillId="0" borderId="77" xfId="0" applyFont="1" applyFill="1" applyBorder="1" applyAlignment="1">
      <alignment horizontal="left" vertical="center"/>
    </xf>
    <xf numFmtId="0" fontId="0" fillId="0" borderId="76" xfId="0" applyFont="1" applyFill="1" applyBorder="1" applyAlignment="1">
      <alignment horizontal="left" vertical="center"/>
    </xf>
    <xf numFmtId="0" fontId="14" fillId="0" borderId="149" xfId="0" applyFont="1" applyFill="1" applyBorder="1" applyAlignment="1">
      <alignment horizontal="left" vertical="center" shrinkToFit="1"/>
    </xf>
    <xf numFmtId="0" fontId="14" fillId="0" borderId="160" xfId="0" applyFont="1" applyFill="1" applyBorder="1" applyAlignment="1">
      <alignment horizontal="left" vertical="center" shrinkToFit="1"/>
    </xf>
    <xf numFmtId="0" fontId="0" fillId="0" borderId="82" xfId="0" applyFont="1" applyFill="1" applyBorder="1" applyAlignment="1">
      <alignment horizontal="center" vertical="center"/>
    </xf>
    <xf numFmtId="0" fontId="0" fillId="0" borderId="82" xfId="0" applyFont="1" applyFill="1" applyBorder="1" applyAlignment="1">
      <alignment horizontal="center" vertical="center" wrapText="1"/>
    </xf>
    <xf numFmtId="0" fontId="0" fillId="0" borderId="78" xfId="0" applyFont="1" applyFill="1" applyBorder="1" applyAlignment="1">
      <alignment horizontal="center" vertical="center"/>
    </xf>
    <xf numFmtId="0" fontId="45" fillId="0" borderId="162" xfId="0" applyFont="1" applyFill="1" applyBorder="1" applyAlignment="1">
      <alignment horizontal="center" vertical="center"/>
    </xf>
    <xf numFmtId="0" fontId="45" fillId="0" borderId="163" xfId="0" applyFont="1" applyFill="1" applyBorder="1" applyAlignment="1">
      <alignment horizontal="center" vertical="center"/>
    </xf>
    <xf numFmtId="0" fontId="0" fillId="0" borderId="78" xfId="0" quotePrefix="1" applyBorder="1" applyAlignment="1">
      <alignment horizontal="center"/>
    </xf>
    <xf numFmtId="0" fontId="14" fillId="0" borderId="78" xfId="0" applyFont="1" applyFill="1" applyBorder="1" applyAlignment="1">
      <alignment horizontal="left" vertical="center" wrapText="1" shrinkToFit="1"/>
    </xf>
    <xf numFmtId="0" fontId="14" fillId="0" borderId="160" xfId="0" applyFont="1" applyFill="1" applyBorder="1" applyAlignment="1">
      <alignment horizontal="left" vertical="center"/>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14" fillId="0" borderId="90" xfId="0" applyFont="1" applyFill="1" applyBorder="1" applyAlignment="1">
      <alignment horizontal="left" vertical="center"/>
    </xf>
    <xf numFmtId="0" fontId="14" fillId="0" borderId="88" xfId="0" applyFont="1" applyFill="1" applyBorder="1" applyAlignment="1">
      <alignment horizontal="center" vertical="center"/>
    </xf>
    <xf numFmtId="0" fontId="14" fillId="0" borderId="53" xfId="0" applyFont="1" applyFill="1" applyBorder="1" applyAlignment="1">
      <alignment horizontal="left" vertical="center"/>
    </xf>
    <xf numFmtId="0" fontId="83" fillId="0" borderId="154" xfId="0" applyFont="1" applyFill="1" applyBorder="1" applyAlignment="1">
      <alignment horizontal="left" vertical="center"/>
    </xf>
    <xf numFmtId="0" fontId="14" fillId="0" borderId="159" xfId="0" applyFont="1" applyFill="1" applyBorder="1" applyAlignment="1">
      <alignment horizontal="left" vertical="center"/>
    </xf>
    <xf numFmtId="0" fontId="14" fillId="0" borderId="136" xfId="0" applyFont="1" applyFill="1" applyBorder="1" applyAlignment="1">
      <alignment horizontal="center" vertical="center"/>
    </xf>
    <xf numFmtId="0" fontId="14" fillId="0" borderId="130" xfId="0" applyFont="1" applyFill="1" applyBorder="1" applyAlignment="1">
      <alignment horizontal="center" vertical="center"/>
    </xf>
    <xf numFmtId="0" fontId="45" fillId="0" borderId="76" xfId="0" applyFont="1" applyFill="1" applyBorder="1" applyAlignment="1">
      <alignment horizontal="center" vertical="center" wrapText="1"/>
    </xf>
    <xf numFmtId="0" fontId="45" fillId="0" borderId="78" xfId="0" applyFont="1" applyFill="1" applyBorder="1" applyAlignment="1">
      <alignment horizontal="center" vertical="center" wrapText="1"/>
    </xf>
    <xf numFmtId="0" fontId="45" fillId="0" borderId="77" xfId="0" applyFont="1" applyFill="1" applyBorder="1" applyAlignment="1">
      <alignment horizontal="center" vertical="center" wrapText="1"/>
    </xf>
    <xf numFmtId="0" fontId="14" fillId="0" borderId="41" xfId="0" applyFont="1" applyFill="1" applyBorder="1" applyAlignment="1">
      <alignment horizontal="left" vertical="center" shrinkToFit="1"/>
    </xf>
    <xf numFmtId="0" fontId="14" fillId="0" borderId="76" xfId="0" applyFont="1" applyFill="1" applyBorder="1" applyAlignment="1">
      <alignment horizontal="left" vertical="center" wrapText="1" shrinkToFi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0" fillId="0" borderId="41" xfId="0" applyFont="1" applyFill="1" applyBorder="1" applyAlignment="1">
      <alignment vertical="center" shrinkToFit="1"/>
    </xf>
    <xf numFmtId="0" fontId="14" fillId="0" borderId="42" xfId="0" applyFont="1" applyFill="1" applyBorder="1" applyAlignment="1">
      <alignment horizontal="left" vertical="center"/>
    </xf>
    <xf numFmtId="0" fontId="14" fillId="0" borderId="89" xfId="0" applyFont="1" applyFill="1" applyBorder="1" applyAlignment="1">
      <alignment horizontal="left" vertical="center"/>
    </xf>
    <xf numFmtId="0" fontId="14" fillId="0" borderId="79" xfId="0" applyFont="1" applyFill="1" applyBorder="1" applyAlignment="1">
      <alignment vertical="center"/>
    </xf>
    <xf numFmtId="0" fontId="15" fillId="0" borderId="36" xfId="0" applyFont="1" applyFill="1" applyBorder="1" applyAlignment="1">
      <alignment horizontal="center" vertical="center"/>
    </xf>
    <xf numFmtId="0" fontId="15" fillId="0" borderId="75" xfId="0" applyFont="1" applyFill="1" applyBorder="1" applyAlignment="1">
      <alignment horizontal="center" vertical="center"/>
    </xf>
    <xf numFmtId="0" fontId="14" fillId="0" borderId="84" xfId="0" applyFont="1" applyFill="1" applyBorder="1" applyAlignment="1">
      <alignment horizontal="left" vertical="center"/>
    </xf>
    <xf numFmtId="0" fontId="14" fillId="0" borderId="83" xfId="0" applyFont="1" applyFill="1" applyBorder="1" applyAlignment="1">
      <alignment horizontal="center" vertical="center"/>
    </xf>
    <xf numFmtId="0" fontId="80" fillId="0" borderId="77" xfId="62" applyFill="1" applyBorder="1" applyAlignment="1">
      <alignment horizontal="center" vertical="center"/>
    </xf>
    <xf numFmtId="0" fontId="80" fillId="0" borderId="83" xfId="62" applyFill="1" applyBorder="1" applyAlignment="1">
      <alignment horizontal="center" vertical="center"/>
    </xf>
    <xf numFmtId="0" fontId="14" fillId="0" borderId="54" xfId="0" applyFont="1" applyFill="1" applyBorder="1" applyAlignment="1">
      <alignment horizontal="left" vertical="center"/>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0" fontId="45" fillId="0" borderId="143" xfId="0" applyFont="1" applyFill="1" applyBorder="1" applyAlignment="1">
      <alignment horizontal="center" vertical="center"/>
    </xf>
    <xf numFmtId="0" fontId="45" fillId="0" borderId="142" xfId="0" applyFont="1" applyFill="1" applyBorder="1" applyAlignment="1">
      <alignment horizontal="center" vertical="center"/>
    </xf>
    <xf numFmtId="0" fontId="0" fillId="0" borderId="149" xfId="0" applyFont="1" applyFill="1" applyBorder="1" applyAlignment="1">
      <alignment horizontal="left" vertical="center"/>
    </xf>
    <xf numFmtId="0" fontId="14" fillId="0" borderId="48" xfId="0" applyFont="1" applyFill="1" applyBorder="1" applyAlignment="1">
      <alignment horizontal="left" vertical="center"/>
    </xf>
    <xf numFmtId="0" fontId="80" fillId="0" borderId="76" xfId="62" applyFill="1" applyBorder="1" applyAlignment="1">
      <alignment horizontal="center" vertical="center" wrapText="1"/>
    </xf>
    <xf numFmtId="0" fontId="0" fillId="0" borderId="76" xfId="0" applyBorder="1" applyAlignment="1">
      <alignment horizontal="center"/>
    </xf>
    <xf numFmtId="0" fontId="0" fillId="0" borderId="80" xfId="0" applyFont="1" applyFill="1" applyBorder="1" applyAlignment="1">
      <alignment horizontal="left" vertical="center" wrapText="1"/>
    </xf>
    <xf numFmtId="0" fontId="14" fillId="0" borderId="80" xfId="0" applyFont="1" applyFill="1" applyBorder="1" applyAlignment="1">
      <alignment horizontal="center" vertical="center"/>
    </xf>
    <xf numFmtId="0" fontId="82" fillId="0" borderId="76" xfId="0" applyFont="1" applyFill="1" applyBorder="1" applyAlignment="1">
      <alignment horizontal="center" vertical="center" wrapText="1"/>
    </xf>
    <xf numFmtId="0" fontId="82" fillId="0" borderId="78" xfId="0" applyFont="1" applyFill="1" applyBorder="1" applyAlignment="1">
      <alignment horizontal="center" vertical="center" wrapText="1"/>
    </xf>
    <xf numFmtId="0" fontId="45" fillId="0" borderId="85" xfId="0" applyFont="1" applyFill="1" applyBorder="1" applyAlignment="1">
      <alignment horizontal="center" vertical="center" wrapText="1"/>
    </xf>
    <xf numFmtId="0" fontId="14" fillId="0" borderId="161"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14" fillId="0" borderId="161" xfId="0" applyFont="1" applyFill="1" applyBorder="1" applyAlignment="1">
      <alignment horizontal="left" vertical="center" wrapText="1"/>
    </xf>
    <xf numFmtId="0" fontId="45" fillId="0" borderId="80" xfId="0" applyFont="1" applyFill="1" applyBorder="1" applyAlignment="1">
      <alignment horizontal="center" vertical="center" wrapText="1"/>
    </xf>
    <xf numFmtId="0" fontId="45" fillId="0" borderId="78" xfId="0" applyFont="1" applyFill="1" applyBorder="1" applyAlignment="1">
      <alignment horizontal="center" vertical="center"/>
    </xf>
    <xf numFmtId="0" fontId="0" fillId="0" borderId="180" xfId="0" quotePrefix="1" applyBorder="1" applyAlignment="1">
      <alignment horizontal="center"/>
    </xf>
    <xf numFmtId="0" fontId="14" fillId="0" borderId="170" xfId="0" applyFont="1" applyFill="1" applyBorder="1" applyAlignment="1">
      <alignment horizontal="left" vertical="center"/>
    </xf>
    <xf numFmtId="0" fontId="14" fillId="0" borderId="175" xfId="0" applyFont="1" applyFill="1" applyBorder="1" applyAlignment="1">
      <alignment horizontal="left" vertical="center"/>
    </xf>
    <xf numFmtId="0" fontId="0" fillId="0" borderId="182" xfId="0" applyBorder="1" applyAlignment="1">
      <alignment horizontal="center"/>
    </xf>
    <xf numFmtId="0" fontId="14" fillId="0" borderId="91" xfId="0" applyFont="1" applyFill="1" applyBorder="1" applyAlignment="1">
      <alignment horizontal="left" vertical="center" shrinkToFit="1"/>
    </xf>
    <xf numFmtId="0" fontId="14" fillId="0" borderId="59" xfId="0" applyFont="1" applyFill="1" applyBorder="1" applyAlignment="1">
      <alignment horizontal="left" vertical="center" shrinkToFit="1"/>
    </xf>
    <xf numFmtId="0" fontId="17" fillId="0" borderId="42" xfId="0" applyFont="1" applyFill="1" applyBorder="1" applyAlignment="1">
      <alignment horizontal="left" vertical="center" wrapText="1"/>
    </xf>
    <xf numFmtId="0" fontId="17" fillId="0" borderId="41" xfId="0" applyFont="1" applyFill="1" applyBorder="1" applyAlignment="1">
      <alignment horizontal="left" vertical="center"/>
    </xf>
    <xf numFmtId="0" fontId="0" fillId="0" borderId="91" xfId="0" applyFont="1" applyFill="1" applyBorder="1" applyAlignment="1">
      <alignment horizontal="left" vertical="center"/>
    </xf>
    <xf numFmtId="0" fontId="0" fillId="0" borderId="41" xfId="0" applyFont="1" applyFill="1" applyBorder="1" applyAlignment="1">
      <alignment horizontal="left" vertical="center"/>
    </xf>
    <xf numFmtId="0" fontId="85" fillId="0" borderId="42" xfId="0" applyFont="1" applyFill="1" applyBorder="1" applyAlignment="1">
      <alignment horizontal="left" vertical="center" wrapText="1"/>
    </xf>
    <xf numFmtId="0" fontId="85" fillId="0" borderId="41"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77" xfId="0" applyFont="1" applyFill="1" applyBorder="1" applyAlignment="1">
      <alignment horizontal="left" vertical="center"/>
    </xf>
    <xf numFmtId="0" fontId="15" fillId="0" borderId="66"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0" fillId="0" borderId="42" xfId="0" applyFont="1" applyFill="1" applyBorder="1" applyAlignment="1">
      <alignment horizontal="left" vertical="center"/>
    </xf>
    <xf numFmtId="0" fontId="0" fillId="0" borderId="59" xfId="0" applyFont="1" applyFill="1" applyBorder="1" applyAlignment="1">
      <alignment horizontal="left" vertical="center"/>
    </xf>
    <xf numFmtId="0" fontId="14" fillId="0" borderId="91" xfId="0" applyFont="1" applyFill="1" applyBorder="1" applyAlignment="1">
      <alignment horizontal="left" vertical="center"/>
    </xf>
    <xf numFmtId="0" fontId="14" fillId="0" borderId="59" xfId="0" applyFont="1" applyFill="1" applyBorder="1" applyAlignment="1">
      <alignment horizontal="left" vertical="center"/>
    </xf>
    <xf numFmtId="0" fontId="14" fillId="0" borderId="49" xfId="0" applyFont="1" applyFill="1" applyBorder="1" applyAlignment="1">
      <alignment horizontal="left" vertical="center"/>
    </xf>
    <xf numFmtId="0" fontId="14" fillId="0" borderId="78" xfId="0" applyFont="1" applyFill="1" applyBorder="1" applyAlignment="1">
      <alignment vertical="center"/>
    </xf>
    <xf numFmtId="0" fontId="14" fillId="0" borderId="78"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0" borderId="164" xfId="0" applyFont="1" applyFill="1" applyBorder="1" applyAlignment="1">
      <alignment horizontal="left" vertical="center" shrinkToFit="1"/>
    </xf>
    <xf numFmtId="0" fontId="14" fillId="0" borderId="165" xfId="0" applyFont="1" applyFill="1" applyBorder="1" applyAlignment="1">
      <alignment horizontal="left" vertical="center" shrinkToFit="1"/>
    </xf>
    <xf numFmtId="0" fontId="14" fillId="0" borderId="77" xfId="0" applyFont="1" applyFill="1" applyBorder="1" applyAlignment="1">
      <alignment horizontal="center" vertical="center" wrapText="1"/>
    </xf>
    <xf numFmtId="0" fontId="82" fillId="0" borderId="85" xfId="0" applyFont="1" applyFill="1" applyBorder="1" applyAlignment="1">
      <alignment horizontal="center" vertical="center" wrapText="1"/>
    </xf>
    <xf numFmtId="0" fontId="84" fillId="0" borderId="78" xfId="62" applyFont="1" applyFill="1" applyBorder="1" applyAlignment="1">
      <alignment horizontal="center" vertical="center" wrapText="1"/>
    </xf>
    <xf numFmtId="0" fontId="84" fillId="0" borderId="79" xfId="62" applyFont="1" applyFill="1" applyBorder="1" applyAlignment="1">
      <alignment horizontal="center" vertical="center"/>
    </xf>
    <xf numFmtId="0" fontId="80" fillId="0" borderId="78" xfId="62" applyFill="1" applyBorder="1" applyAlignment="1">
      <alignment horizontal="center" vertical="center"/>
    </xf>
    <xf numFmtId="0" fontId="14" fillId="0" borderId="150" xfId="0" applyFont="1" applyFill="1" applyBorder="1" applyAlignment="1">
      <alignment horizontal="left" vertical="center"/>
    </xf>
    <xf numFmtId="0" fontId="14" fillId="0" borderId="155" xfId="0" applyFont="1" applyFill="1" applyBorder="1" applyAlignment="1">
      <alignment horizontal="left" vertical="center"/>
    </xf>
    <xf numFmtId="0" fontId="14" fillId="0" borderId="160" xfId="0" applyFont="1" applyFill="1" applyBorder="1" applyAlignment="1">
      <alignment horizontal="left" vertical="center" wrapText="1"/>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4" fillId="0" borderId="51" xfId="0" applyFont="1" applyFill="1" applyBorder="1" applyAlignment="1">
      <alignment horizontal="left" vertical="center"/>
    </xf>
    <xf numFmtId="0" fontId="80" fillId="0" borderId="88" xfId="62" applyFill="1" applyBorder="1" applyAlignment="1">
      <alignment horizontal="center" vertical="center"/>
    </xf>
    <xf numFmtId="0" fontId="80" fillId="0" borderId="79" xfId="62" applyFill="1" applyBorder="1" applyAlignment="1">
      <alignment horizontal="center" vertical="center"/>
    </xf>
    <xf numFmtId="0" fontId="14" fillId="0" borderId="164" xfId="0" applyFont="1" applyFill="1" applyBorder="1" applyAlignment="1">
      <alignment horizontal="left" vertical="center"/>
    </xf>
    <xf numFmtId="0" fontId="14" fillId="0" borderId="165" xfId="0" applyFont="1" applyFill="1" applyBorder="1" applyAlignment="1">
      <alignment horizontal="left" vertical="center"/>
    </xf>
    <xf numFmtId="0" fontId="14" fillId="0" borderId="139" xfId="0" applyFont="1" applyFill="1" applyBorder="1" applyAlignment="1">
      <alignment horizontal="left" vertical="center" shrinkToFit="1"/>
    </xf>
    <xf numFmtId="0" fontId="14" fillId="0" borderId="131" xfId="0" applyFont="1" applyFill="1" applyBorder="1" applyAlignment="1">
      <alignment horizontal="left" vertical="center" shrinkToFit="1"/>
    </xf>
    <xf numFmtId="0" fontId="14" fillId="0" borderId="140" xfId="0" applyFont="1" applyFill="1" applyBorder="1" applyAlignment="1">
      <alignment horizontal="left" vertical="center" wrapText="1"/>
    </xf>
    <xf numFmtId="0" fontId="14" fillId="0" borderId="14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4" fillId="0" borderId="139" xfId="0" applyFont="1" applyFill="1" applyBorder="1" applyAlignment="1">
      <alignment horizontal="left" vertical="center"/>
    </xf>
    <xf numFmtId="0" fontId="14" fillId="0" borderId="131" xfId="0" applyFont="1" applyFill="1" applyBorder="1" applyAlignment="1">
      <alignment horizontal="left" vertical="center"/>
    </xf>
    <xf numFmtId="185" fontId="16" fillId="0" borderId="81" xfId="0" applyNumberFormat="1" applyFont="1" applyFill="1" applyBorder="1" applyAlignment="1">
      <alignment horizontal="center" vertical="center"/>
    </xf>
    <xf numFmtId="0" fontId="17" fillId="0" borderId="27" xfId="0" applyFont="1" applyFill="1" applyBorder="1" applyAlignment="1">
      <alignment horizontal="left" vertical="center"/>
    </xf>
    <xf numFmtId="0" fontId="14" fillId="0" borderId="59" xfId="0" applyFont="1" applyFill="1" applyBorder="1" applyAlignment="1">
      <alignment vertical="center" wrapText="1"/>
    </xf>
    <xf numFmtId="0" fontId="17" fillId="0" borderId="0"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59" xfId="0" applyFont="1" applyFill="1" applyBorder="1" applyAlignment="1">
      <alignment horizontal="center" vertical="center"/>
    </xf>
    <xf numFmtId="0" fontId="0" fillId="0" borderId="80" xfId="0" applyFont="1" applyFill="1" applyBorder="1" applyAlignment="1">
      <alignment horizontal="left" vertical="center" shrinkToFit="1"/>
    </xf>
    <xf numFmtId="0" fontId="0" fillId="0" borderId="77" xfId="0" applyFont="1" applyFill="1" applyBorder="1" applyAlignment="1">
      <alignment horizontal="left" vertical="center" shrinkToFit="1"/>
    </xf>
    <xf numFmtId="0" fontId="0" fillId="0" borderId="76" xfId="0" applyFont="1" applyFill="1" applyBorder="1" applyAlignment="1">
      <alignment horizontal="left" vertical="center" shrinkToFit="1"/>
    </xf>
    <xf numFmtId="0" fontId="10" fillId="0" borderId="76" xfId="0" applyFont="1" applyFill="1" applyBorder="1" applyAlignment="1">
      <alignment horizontal="left" vertical="center" shrinkToFit="1"/>
    </xf>
    <xf numFmtId="0" fontId="10" fillId="0" borderId="77" xfId="0" applyFont="1" applyFill="1" applyBorder="1" applyAlignment="1">
      <alignment horizontal="left" vertical="center" shrinkToFit="1"/>
    </xf>
    <xf numFmtId="0" fontId="14" fillId="0" borderId="79" xfId="0" applyFont="1" applyFill="1" applyBorder="1" applyAlignment="1">
      <alignment horizontal="left" vertical="center" shrinkToFit="1"/>
    </xf>
    <xf numFmtId="0" fontId="14" fillId="0" borderId="168" xfId="0" applyFont="1" applyFill="1" applyBorder="1" applyAlignment="1">
      <alignment horizontal="left" vertical="center" shrinkToFit="1"/>
    </xf>
    <xf numFmtId="176" fontId="9" fillId="26" borderId="0" xfId="56" applyNumberFormat="1" applyFont="1" applyFill="1" applyBorder="1" applyAlignment="1">
      <alignment horizontal="center" vertical="center" shrinkToFit="1"/>
    </xf>
    <xf numFmtId="0" fontId="40" fillId="25" borderId="0" xfId="0" applyFont="1" applyFill="1" applyAlignment="1">
      <alignment horizontal="left" vertical="top" wrapText="1"/>
    </xf>
    <xf numFmtId="0" fontId="40" fillId="25" borderId="0" xfId="0" applyFont="1" applyFill="1" applyAlignment="1">
      <alignment horizontal="left"/>
    </xf>
    <xf numFmtId="0" fontId="79" fillId="0" borderId="0" xfId="0" applyFont="1" applyAlignment="1">
      <alignment horizontal="center"/>
    </xf>
    <xf numFmtId="0" fontId="40" fillId="28" borderId="95" xfId="0" applyFont="1" applyFill="1" applyBorder="1" applyAlignment="1">
      <alignment horizontal="left"/>
    </xf>
    <xf numFmtId="0" fontId="40" fillId="25" borderId="40" xfId="0" applyFont="1" applyFill="1" applyBorder="1" applyAlignment="1">
      <alignment horizontal="center"/>
    </xf>
    <xf numFmtId="0" fontId="40" fillId="25" borderId="95" xfId="0" applyFont="1" applyFill="1" applyBorder="1" applyAlignment="1">
      <alignment horizontal="center"/>
    </xf>
    <xf numFmtId="0" fontId="40" fillId="25" borderId="95" xfId="0" applyFont="1" applyFill="1" applyBorder="1" applyAlignment="1">
      <alignment horizontal="left"/>
    </xf>
    <xf numFmtId="0" fontId="40" fillId="25" borderId="0" xfId="0" applyFont="1" applyFill="1" applyAlignment="1">
      <alignment horizontal="left" shrinkToFit="1"/>
    </xf>
    <xf numFmtId="0" fontId="91" fillId="26" borderId="18" xfId="44" applyFont="1" applyFill="1" applyBorder="1" applyAlignment="1" applyProtection="1">
      <alignment horizontal="left" vertical="center" wrapText="1"/>
      <protection locked="0"/>
    </xf>
    <xf numFmtId="0" fontId="90" fillId="26" borderId="18" xfId="44" applyFont="1" applyFill="1" applyBorder="1" applyAlignment="1" applyProtection="1">
      <alignment horizontal="left" vertical="center"/>
      <protection locked="0"/>
    </xf>
    <xf numFmtId="0" fontId="91" fillId="26" borderId="13" xfId="44" applyFont="1" applyFill="1" applyBorder="1" applyAlignment="1" applyProtection="1">
      <alignment horizontal="left" vertical="center" wrapText="1"/>
      <protection locked="0"/>
    </xf>
    <xf numFmtId="0" fontId="90" fillId="26" borderId="14" xfId="44" applyFont="1" applyFill="1" applyBorder="1" applyAlignment="1" applyProtection="1">
      <alignment horizontal="left" vertical="center"/>
      <protection locked="0"/>
    </xf>
    <xf numFmtId="0" fontId="90" fillId="26" borderId="26" xfId="44" applyFont="1" applyFill="1" applyBorder="1" applyAlignment="1" applyProtection="1">
      <alignment horizontal="left" vertical="center"/>
      <protection locked="0"/>
    </xf>
    <xf numFmtId="0" fontId="91" fillId="26" borderId="17" xfId="44" applyFont="1" applyFill="1" applyBorder="1" applyAlignment="1" applyProtection="1">
      <alignment horizontal="left" vertical="center" wrapText="1"/>
      <protection locked="0"/>
    </xf>
    <xf numFmtId="0" fontId="90" fillId="26" borderId="10" xfId="44" applyFont="1" applyFill="1" applyBorder="1" applyAlignment="1" applyProtection="1">
      <alignment horizontal="left" vertical="center"/>
      <protection locked="0"/>
    </xf>
    <xf numFmtId="0" fontId="90" fillId="26" borderId="25" xfId="44" applyFont="1" applyFill="1" applyBorder="1" applyAlignment="1" applyProtection="1">
      <alignment horizontal="left" vertical="center"/>
      <protection locked="0"/>
    </xf>
    <xf numFmtId="0" fontId="91" fillId="0" borderId="0" xfId="44" applyFont="1" applyAlignment="1">
      <alignment horizontal="justify" vertical="center" wrapText="1"/>
    </xf>
    <xf numFmtId="0" fontId="90" fillId="0" borderId="0" xfId="44" applyFont="1">
      <alignment vertical="center"/>
    </xf>
    <xf numFmtId="0" fontId="90" fillId="25" borderId="0" xfId="44" applyFont="1" applyFill="1" applyAlignment="1">
      <alignment horizontal="left" vertical="center" indent="3"/>
    </xf>
    <xf numFmtId="0" fontId="36" fillId="25" borderId="0" xfId="0" applyFont="1" applyFill="1" applyAlignment="1">
      <alignment horizontal="left" vertical="center" indent="3"/>
    </xf>
    <xf numFmtId="0" fontId="90" fillId="25" borderId="0" xfId="44" applyFont="1" applyFill="1" applyAlignment="1" applyProtection="1">
      <alignment wrapText="1"/>
      <protection locked="0"/>
    </xf>
    <xf numFmtId="0" fontId="91" fillId="0" borderId="0" xfId="44" applyFont="1" applyAlignment="1" applyProtection="1">
      <alignment horizontal="justify" vertical="center" wrapText="1"/>
      <protection locked="0"/>
    </xf>
    <xf numFmtId="0" fontId="90" fillId="0" borderId="0" xfId="44" applyFont="1" applyProtection="1">
      <alignment vertical="center"/>
      <protection locked="0"/>
    </xf>
    <xf numFmtId="0" fontId="91" fillId="0" borderId="11" xfId="44" applyFont="1" applyBorder="1" applyAlignment="1">
      <alignment horizontal="center" vertical="center" wrapText="1"/>
    </xf>
    <xf numFmtId="0" fontId="91" fillId="0" borderId="12" xfId="44" applyFont="1" applyBorder="1" applyAlignment="1">
      <alignment horizontal="center" vertical="center" wrapText="1"/>
    </xf>
    <xf numFmtId="0" fontId="90" fillId="25" borderId="0" xfId="44" applyFont="1" applyFill="1" applyAlignment="1" applyProtection="1">
      <alignment vertical="center" shrinkToFit="1"/>
      <protection locked="0"/>
    </xf>
    <xf numFmtId="0" fontId="90" fillId="26" borderId="0" xfId="44" applyFont="1" applyFill="1" applyAlignment="1" applyProtection="1">
      <alignment horizontal="center" vertical="center"/>
      <protection locked="0"/>
    </xf>
    <xf numFmtId="0" fontId="91" fillId="0" borderId="18" xfId="44" applyFont="1" applyBorder="1" applyAlignment="1">
      <alignment horizontal="justify" vertical="top" wrapText="1"/>
    </xf>
    <xf numFmtId="0" fontId="91" fillId="0" borderId="18" xfId="44" applyFont="1" applyBorder="1" applyAlignment="1">
      <alignment horizontal="center" vertical="center" wrapText="1"/>
    </xf>
    <xf numFmtId="0" fontId="92" fillId="0" borderId="0" xfId="44" applyFont="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8"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8" xfId="54" applyFont="1" applyFill="1" applyBorder="1" applyAlignment="1">
      <alignment vertical="center" wrapText="1"/>
    </xf>
    <xf numFmtId="0" fontId="13" fillId="26" borderId="0" xfId="54" applyFont="1" applyFill="1" applyBorder="1" applyAlignment="1">
      <alignment vertical="center" wrapText="1"/>
    </xf>
    <xf numFmtId="38" fontId="13" fillId="26" borderId="78" xfId="33" applyFont="1" applyFill="1" applyBorder="1" applyAlignment="1">
      <alignment vertical="center" wrapText="1"/>
    </xf>
    <xf numFmtId="0" fontId="13" fillId="26" borderId="0" xfId="54" applyFont="1" applyFill="1" applyBorder="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82" xfId="54" applyFont="1" applyFill="1" applyBorder="1" applyAlignment="1">
      <alignment vertical="center" wrapText="1"/>
    </xf>
    <xf numFmtId="0" fontId="13" fillId="26" borderId="99" xfId="54" applyFont="1" applyFill="1" applyBorder="1" applyAlignment="1">
      <alignment vertical="center" wrapText="1"/>
    </xf>
    <xf numFmtId="0" fontId="13" fillId="26" borderId="30" xfId="54" applyFont="1" applyFill="1" applyBorder="1" applyAlignment="1">
      <alignment vertical="center" wrapText="1"/>
    </xf>
    <xf numFmtId="0" fontId="13" fillId="26" borderId="95" xfId="54" applyFont="1" applyFill="1" applyBorder="1" applyAlignment="1">
      <alignment vertical="center" wrapText="1"/>
    </xf>
    <xf numFmtId="38" fontId="13" fillId="26" borderId="82" xfId="33" applyFont="1" applyFill="1" applyBorder="1" applyAlignment="1">
      <alignment vertical="center" wrapText="1"/>
    </xf>
    <xf numFmtId="38" fontId="13" fillId="26" borderId="99" xfId="33" applyFont="1" applyFill="1" applyBorder="1" applyAlignment="1">
      <alignment vertical="center" wrapText="1"/>
    </xf>
    <xf numFmtId="0" fontId="13" fillId="26" borderId="100" xfId="54" applyFont="1" applyFill="1" applyBorder="1" applyAlignment="1">
      <alignment vertical="center" wrapText="1"/>
    </xf>
    <xf numFmtId="0" fontId="13" fillId="26" borderId="101" xfId="54" applyFont="1" applyFill="1" applyBorder="1" applyAlignment="1">
      <alignment vertical="center" wrapText="1"/>
    </xf>
    <xf numFmtId="38" fontId="13" fillId="26" borderId="100" xfId="33" applyFont="1" applyFill="1" applyBorder="1" applyAlignment="1">
      <alignment vertical="center" wrapText="1"/>
    </xf>
    <xf numFmtId="0" fontId="13" fillId="26" borderId="82" xfId="54" applyFont="1" applyFill="1" applyBorder="1" applyAlignment="1">
      <alignment vertical="top" wrapText="1"/>
    </xf>
    <xf numFmtId="0" fontId="13" fillId="26" borderId="78" xfId="54" applyFont="1" applyFill="1" applyBorder="1" applyAlignment="1">
      <alignment vertical="top" wrapText="1"/>
    </xf>
    <xf numFmtId="0" fontId="13" fillId="26" borderId="81"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102"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82" xfId="44" applyFont="1" applyFill="1" applyBorder="1" applyAlignment="1">
      <alignment vertical="top" wrapText="1"/>
    </xf>
    <xf numFmtId="0" fontId="13" fillId="26" borderId="78" xfId="44" applyFont="1" applyFill="1" applyBorder="1" applyAlignment="1">
      <alignment vertical="top" wrapText="1"/>
    </xf>
    <xf numFmtId="0" fontId="13" fillId="26" borderId="81"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60" fillId="26" borderId="38" xfId="44" applyFont="1" applyFill="1" applyBorder="1" applyAlignment="1">
      <alignment horizontal="center" vertical="top" wrapText="1"/>
    </xf>
    <xf numFmtId="0" fontId="60" fillId="26" borderId="30" xfId="44" applyFont="1" applyFill="1" applyBorder="1" applyAlignment="1">
      <alignment horizontal="center" vertical="top" wrapText="1"/>
    </xf>
    <xf numFmtId="0" fontId="60" fillId="26" borderId="39" xfId="44" applyFont="1" applyFill="1" applyBorder="1" applyAlignment="1">
      <alignment horizontal="center" vertical="top" wrapText="1"/>
    </xf>
    <xf numFmtId="0" fontId="60" fillId="26" borderId="0" xfId="44" applyFont="1" applyFill="1" applyBorder="1" applyAlignment="1">
      <alignment horizontal="center" vertical="top" wrapText="1"/>
    </xf>
    <xf numFmtId="0" fontId="60" fillId="26" borderId="44" xfId="44" applyFont="1" applyFill="1" applyBorder="1" applyAlignment="1">
      <alignment horizontal="center" vertical="top" wrapText="1"/>
    </xf>
    <xf numFmtId="0" fontId="60" fillId="26" borderId="33" xfId="44" applyFont="1" applyFill="1" applyBorder="1" applyAlignment="1">
      <alignment horizontal="center" vertical="top" wrapText="1"/>
    </xf>
    <xf numFmtId="0" fontId="60" fillId="0" borderId="38" xfId="44" applyFont="1" applyBorder="1" applyAlignment="1">
      <alignment horizontal="center" vertical="top" wrapText="1"/>
    </xf>
    <xf numFmtId="0" fontId="60" fillId="0" borderId="31" xfId="44" applyFont="1" applyBorder="1" applyAlignment="1">
      <alignment horizontal="center" vertical="top" wrapText="1"/>
    </xf>
    <xf numFmtId="0" fontId="60" fillId="0" borderId="39" xfId="44" applyFont="1" applyBorder="1" applyAlignment="1">
      <alignment horizontal="center" vertical="top" wrapText="1"/>
    </xf>
    <xf numFmtId="0" fontId="60" fillId="0" borderId="32" xfId="44" applyFont="1" applyBorder="1" applyAlignment="1">
      <alignment horizontal="center" vertical="top" wrapText="1"/>
    </xf>
    <xf numFmtId="0" fontId="60" fillId="0" borderId="44" xfId="44" applyFont="1" applyBorder="1" applyAlignment="1">
      <alignment horizontal="center" vertical="top" wrapText="1"/>
    </xf>
    <xf numFmtId="0" fontId="60" fillId="0" borderId="34" xfId="44" applyFont="1" applyBorder="1" applyAlignment="1">
      <alignment horizontal="center" vertical="top" wrapText="1"/>
    </xf>
    <xf numFmtId="0" fontId="60" fillId="0" borderId="96" xfId="44" applyFont="1" applyBorder="1" applyAlignment="1">
      <alignment horizontal="left"/>
    </xf>
    <xf numFmtId="0" fontId="60" fillId="0" borderId="38" xfId="44" applyFont="1" applyBorder="1" applyAlignment="1">
      <alignment vertical="top" wrapText="1"/>
    </xf>
    <xf numFmtId="0" fontId="60" fillId="0" borderId="30" xfId="44" applyFont="1" applyBorder="1" applyAlignment="1">
      <alignment vertical="top" wrapText="1"/>
    </xf>
    <xf numFmtId="0" fontId="60" fillId="0" borderId="37" xfId="44" applyFont="1" applyBorder="1" applyAlignment="1">
      <alignment horizontal="center" vertical="top" wrapText="1"/>
    </xf>
    <xf numFmtId="0" fontId="60" fillId="0" borderId="36" xfId="44" applyFont="1" applyBorder="1" applyAlignment="1">
      <alignment horizontal="center" vertical="top" wrapText="1"/>
    </xf>
    <xf numFmtId="0" fontId="60" fillId="26" borderId="106" xfId="44" applyFont="1" applyFill="1" applyBorder="1" applyAlignment="1">
      <alignment vertical="center" wrapText="1"/>
    </xf>
    <xf numFmtId="0" fontId="60" fillId="26" borderId="110" xfId="44" applyFont="1" applyFill="1" applyBorder="1" applyAlignment="1">
      <alignment vertical="center" wrapText="1"/>
    </xf>
    <xf numFmtId="0" fontId="60" fillId="26" borderId="107" xfId="44" applyFont="1" applyFill="1" applyBorder="1" applyAlignment="1">
      <alignment vertical="center" wrapText="1"/>
    </xf>
    <xf numFmtId="0" fontId="60" fillId="26" borderId="18" xfId="44" applyFont="1" applyFill="1" applyBorder="1" applyAlignment="1">
      <alignment vertical="center" wrapText="1"/>
    </xf>
    <xf numFmtId="0" fontId="60" fillId="26" borderId="107" xfId="44" applyFont="1" applyFill="1" applyBorder="1" applyAlignment="1">
      <alignment horizontal="center" vertical="center" shrinkToFit="1"/>
    </xf>
    <xf numFmtId="0" fontId="60" fillId="26" borderId="18" xfId="44" applyFont="1" applyFill="1" applyBorder="1" applyAlignment="1">
      <alignment horizontal="center" vertical="center" shrinkToFit="1"/>
    </xf>
    <xf numFmtId="38" fontId="60" fillId="26" borderId="45" xfId="33" applyFont="1" applyFill="1" applyBorder="1" applyAlignment="1">
      <alignment horizontal="center" vertical="center" shrinkToFit="1"/>
    </xf>
    <xf numFmtId="38" fontId="60" fillId="26" borderId="47" xfId="33" applyFont="1" applyFill="1" applyBorder="1" applyAlignment="1">
      <alignment horizontal="center" vertical="center" shrinkToFit="1"/>
    </xf>
    <xf numFmtId="38" fontId="60" fillId="26" borderId="11" xfId="33" applyFont="1" applyFill="1" applyBorder="1" applyAlignment="1">
      <alignment horizontal="center" vertical="center" shrinkToFit="1"/>
    </xf>
    <xf numFmtId="38" fontId="60" fillId="26" borderId="12" xfId="33" applyFont="1" applyFill="1" applyBorder="1" applyAlignment="1">
      <alignment horizontal="center" vertical="center" shrinkToFit="1"/>
    </xf>
    <xf numFmtId="0" fontId="60" fillId="0" borderId="31" xfId="44" applyFont="1" applyBorder="1" applyAlignment="1">
      <alignment vertical="top" wrapText="1"/>
    </xf>
    <xf numFmtId="0" fontId="60" fillId="0" borderId="39" xfId="44" applyFont="1" applyBorder="1" applyAlignment="1">
      <alignment vertical="top" wrapText="1"/>
    </xf>
    <xf numFmtId="0" fontId="60" fillId="0" borderId="0" xfId="44" applyFont="1" applyBorder="1" applyAlignment="1">
      <alignment vertical="top" wrapText="1"/>
    </xf>
    <xf numFmtId="0" fontId="46" fillId="0" borderId="39" xfId="44" applyBorder="1" applyAlignment="1">
      <alignment vertical="top" wrapText="1"/>
    </xf>
    <xf numFmtId="0" fontId="46" fillId="0" borderId="0" xfId="44" applyBorder="1" applyAlignment="1">
      <alignment vertical="top" wrapText="1"/>
    </xf>
    <xf numFmtId="0" fontId="46" fillId="0" borderId="32" xfId="44" applyBorder="1" applyAlignment="1">
      <alignment vertical="top" wrapText="1"/>
    </xf>
    <xf numFmtId="0" fontId="60" fillId="0" borderId="93" xfId="44" applyFont="1" applyBorder="1" applyAlignment="1">
      <alignment horizontal="center" vertical="top" wrapText="1"/>
    </xf>
    <xf numFmtId="0" fontId="60" fillId="0" borderId="58" xfId="44" applyFont="1" applyBorder="1" applyAlignment="1">
      <alignment horizontal="center" vertical="top" wrapText="1"/>
    </xf>
    <xf numFmtId="38" fontId="60" fillId="26" borderId="108" xfId="33" applyFont="1" applyFill="1" applyBorder="1" applyAlignment="1">
      <alignment vertical="center" shrinkToFit="1"/>
    </xf>
    <xf numFmtId="38" fontId="60" fillId="26" borderId="111" xfId="33" applyFont="1" applyFill="1" applyBorder="1" applyAlignment="1">
      <alignment vertical="center" shrinkToFit="1"/>
    </xf>
    <xf numFmtId="0" fontId="60" fillId="0" borderId="109" xfId="44" applyFont="1" applyBorder="1" applyAlignment="1">
      <alignment vertical="center" wrapText="1"/>
    </xf>
    <xf numFmtId="0" fontId="60" fillId="0" borderId="52" xfId="44" applyFont="1" applyBorder="1" applyAlignment="1">
      <alignment vertical="center" wrapText="1"/>
    </xf>
    <xf numFmtId="0" fontId="60" fillId="26" borderId="107" xfId="44" applyFont="1" applyFill="1" applyBorder="1" applyAlignment="1">
      <alignment vertical="center" shrinkToFit="1"/>
    </xf>
    <xf numFmtId="0" fontId="60" fillId="26" borderId="18" xfId="44" applyFont="1" applyFill="1" applyBorder="1" applyAlignment="1">
      <alignment vertical="center" shrinkToFit="1"/>
    </xf>
    <xf numFmtId="38" fontId="60" fillId="26" borderId="107" xfId="33" applyFont="1" applyFill="1" applyBorder="1" applyAlignment="1">
      <alignment vertical="center" shrinkToFit="1"/>
    </xf>
    <xf numFmtId="38" fontId="60" fillId="26" borderId="18" xfId="33" applyFont="1" applyFill="1" applyBorder="1" applyAlignment="1">
      <alignment vertical="center" shrinkToFit="1"/>
    </xf>
    <xf numFmtId="0" fontId="60" fillId="26" borderId="113" xfId="44" applyFont="1" applyFill="1" applyBorder="1" applyAlignment="1">
      <alignment vertical="center" wrapText="1"/>
    </xf>
    <xf numFmtId="0" fontId="60" fillId="26" borderId="113" xfId="44" applyFont="1" applyFill="1" applyBorder="1" applyAlignment="1">
      <alignment vertical="center" shrinkToFit="1"/>
    </xf>
    <xf numFmtId="38" fontId="60" fillId="26" borderId="113" xfId="33" applyFont="1" applyFill="1" applyBorder="1" applyAlignment="1">
      <alignment vertical="center" shrinkToFit="1"/>
    </xf>
    <xf numFmtId="38" fontId="60" fillId="26" borderId="114" xfId="33" applyFont="1" applyFill="1" applyBorder="1" applyAlignment="1">
      <alignment vertical="center" shrinkToFit="1"/>
    </xf>
    <xf numFmtId="0" fontId="60" fillId="0" borderId="57" xfId="44" applyFont="1" applyBorder="1" applyAlignment="1">
      <alignment vertical="center" wrapText="1"/>
    </xf>
    <xf numFmtId="0" fontId="60" fillId="26" borderId="112" xfId="44" applyFont="1" applyFill="1" applyBorder="1" applyAlignment="1">
      <alignment vertical="center" wrapText="1"/>
    </xf>
    <xf numFmtId="0" fontId="60" fillId="26" borderId="113" xfId="44" applyFont="1" applyFill="1" applyBorder="1" applyAlignment="1">
      <alignment horizontal="center" vertical="center" shrinkToFit="1"/>
    </xf>
    <xf numFmtId="38" fontId="60" fillId="26" borderId="55" xfId="33" applyFont="1" applyFill="1" applyBorder="1" applyAlignment="1">
      <alignment horizontal="center" vertical="center" shrinkToFit="1"/>
    </xf>
    <xf numFmtId="38" fontId="60" fillId="26" borderId="56" xfId="33" applyFont="1" applyFill="1" applyBorder="1" applyAlignment="1">
      <alignment horizontal="center" vertical="center" shrinkToFit="1"/>
    </xf>
    <xf numFmtId="0" fontId="61" fillId="26" borderId="39" xfId="44" applyFont="1" applyFill="1" applyBorder="1" applyAlignment="1">
      <alignment horizontal="left" vertical="top" wrapText="1"/>
    </xf>
    <xf numFmtId="0" fontId="61" fillId="26" borderId="0" xfId="44" applyFont="1" applyFill="1" applyBorder="1" applyAlignment="1">
      <alignment horizontal="left" vertical="top" wrapText="1"/>
    </xf>
    <xf numFmtId="0" fontId="61" fillId="26" borderId="32" xfId="44" applyFont="1" applyFill="1" applyBorder="1" applyAlignment="1">
      <alignment horizontal="left" vertical="top" wrapText="1"/>
    </xf>
    <xf numFmtId="0" fontId="61" fillId="26" borderId="44" xfId="44" applyFont="1" applyFill="1" applyBorder="1" applyAlignment="1">
      <alignment horizontal="left" vertical="top" wrapText="1"/>
    </xf>
    <xf numFmtId="0" fontId="61" fillId="26" borderId="33" xfId="44" applyFont="1" applyFill="1" applyBorder="1" applyAlignment="1">
      <alignment horizontal="left" vertical="top" wrapText="1"/>
    </xf>
    <xf numFmtId="0" fontId="61" fillId="26" borderId="34" xfId="44" applyFont="1" applyFill="1" applyBorder="1" applyAlignment="1">
      <alignment horizontal="left" vertical="top" wrapText="1"/>
    </xf>
    <xf numFmtId="0" fontId="61" fillId="26" borderId="82" xfId="44" applyFont="1" applyFill="1" applyBorder="1" applyAlignment="1">
      <alignment vertical="top" wrapText="1"/>
    </xf>
    <xf numFmtId="0" fontId="61" fillId="26" borderId="78" xfId="44" applyFont="1" applyFill="1" applyBorder="1" applyAlignment="1">
      <alignment vertical="top" wrapText="1"/>
    </xf>
    <xf numFmtId="0" fontId="61" fillId="26" borderId="81" xfId="44" applyFont="1" applyFill="1" applyBorder="1" applyAlignment="1">
      <alignment vertical="top" wrapText="1"/>
    </xf>
    <xf numFmtId="0" fontId="61" fillId="0" borderId="38" xfId="44" applyFont="1" applyBorder="1" applyAlignment="1">
      <alignment horizontal="center" vertical="top" wrapText="1"/>
    </xf>
    <xf numFmtId="0" fontId="61" fillId="0" borderId="30" xfId="44" applyFont="1" applyBorder="1" applyAlignment="1">
      <alignment horizontal="center" vertical="top" wrapText="1"/>
    </xf>
    <xf numFmtId="0" fontId="61"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Border="1" applyAlignment="1">
      <alignment horizontal="center" vertical="top" wrapText="1"/>
    </xf>
    <xf numFmtId="0" fontId="13" fillId="0" borderId="0" xfId="0" applyFont="1" applyBorder="1" applyAlignment="1">
      <alignment horizontal="center" vertical="top" wrapText="1"/>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67" xfId="0" applyFont="1" applyFill="1" applyBorder="1" applyAlignment="1">
      <alignment horizontal="center" vertical="center"/>
    </xf>
    <xf numFmtId="0" fontId="13" fillId="28" borderId="95"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4"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9" xfId="0" applyFont="1" applyFill="1" applyBorder="1" applyAlignment="1">
      <alignment horizontal="justify" vertical="center" wrapText="1"/>
    </xf>
    <xf numFmtId="0" fontId="13" fillId="0" borderId="86"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7" xfId="0" applyFont="1" applyBorder="1" applyAlignment="1">
      <alignment vertical="center" textRotation="255"/>
    </xf>
    <xf numFmtId="0" fontId="9" fillId="0" borderId="70" xfId="0" applyFont="1" applyBorder="1" applyAlignment="1">
      <alignment vertical="center" textRotation="255"/>
    </xf>
    <xf numFmtId="0" fontId="9" fillId="0" borderId="73"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Fill="1" applyAlignment="1">
      <alignment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49"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51" fillId="0" borderId="11" xfId="49" applyFont="1" applyFill="1" applyBorder="1" applyAlignment="1">
      <alignment horizontal="center" vertical="center"/>
    </xf>
    <xf numFmtId="0" fontId="51" fillId="0" borderId="27" xfId="49" applyFont="1" applyFill="1" applyBorder="1" applyAlignment="1">
      <alignment horizontal="center" vertical="center"/>
    </xf>
    <xf numFmtId="0" fontId="51" fillId="0" borderId="12" xfId="49" applyFont="1" applyFill="1" applyBorder="1" applyAlignment="1">
      <alignment horizontal="center" vertical="center"/>
    </xf>
    <xf numFmtId="0" fontId="51" fillId="26" borderId="13" xfId="49" applyFont="1" applyFill="1" applyBorder="1" applyAlignment="1">
      <alignment vertical="top" wrapText="1"/>
    </xf>
    <xf numFmtId="0" fontId="51" fillId="26" borderId="14" xfId="49" applyFont="1" applyFill="1" applyBorder="1" applyAlignment="1">
      <alignment vertical="top" wrapText="1"/>
    </xf>
    <xf numFmtId="0" fontId="51" fillId="26" borderId="26" xfId="49" applyFont="1" applyFill="1" applyBorder="1" applyAlignment="1">
      <alignment vertical="top" wrapText="1"/>
    </xf>
    <xf numFmtId="0" fontId="51" fillId="26" borderId="16" xfId="49" applyFont="1" applyFill="1" applyBorder="1" applyAlignment="1">
      <alignment vertical="top" wrapText="1"/>
    </xf>
    <xf numFmtId="0" fontId="51" fillId="26" borderId="0" xfId="49" applyFont="1" applyFill="1" applyBorder="1" applyAlignment="1">
      <alignment vertical="top" wrapText="1"/>
    </xf>
    <xf numFmtId="0" fontId="51" fillId="26" borderId="15" xfId="49" applyFont="1" applyFill="1" applyBorder="1" applyAlignment="1">
      <alignment vertical="top" wrapText="1"/>
    </xf>
    <xf numFmtId="0" fontId="51" fillId="26" borderId="17" xfId="49" applyFont="1" applyFill="1" applyBorder="1" applyAlignment="1">
      <alignment vertical="top" wrapText="1"/>
    </xf>
    <xf numFmtId="0" fontId="51" fillId="26" borderId="10" xfId="49" applyFont="1" applyFill="1" applyBorder="1" applyAlignment="1">
      <alignment vertical="top" wrapText="1"/>
    </xf>
    <xf numFmtId="0" fontId="51" fillId="26" borderId="25" xfId="49" applyFont="1" applyFill="1" applyBorder="1" applyAlignment="1">
      <alignment vertical="top" wrapText="1"/>
    </xf>
    <xf numFmtId="0" fontId="51" fillId="25" borderId="0" xfId="49" applyNumberFormat="1" applyFont="1" applyFill="1" applyAlignment="1" applyProtection="1">
      <alignment horizontal="left" indent="1" shrinkToFit="1"/>
      <protection locked="0"/>
    </xf>
    <xf numFmtId="0" fontId="52" fillId="0" borderId="0" xfId="49" applyFont="1" applyFill="1" applyAlignment="1">
      <alignment horizontal="center"/>
    </xf>
    <xf numFmtId="0" fontId="51" fillId="25" borderId="0" xfId="49" applyNumberFormat="1" applyFont="1" applyFill="1" applyAlignment="1">
      <alignment horizontal="left" vertical="top" wrapText="1"/>
    </xf>
    <xf numFmtId="0" fontId="0" fillId="25" borderId="0" xfId="0" applyFill="1" applyAlignment="1">
      <alignment horizontal="left" vertical="top" wrapText="1"/>
    </xf>
    <xf numFmtId="0" fontId="51" fillId="26" borderId="11" xfId="49" applyFont="1" applyFill="1" applyBorder="1" applyAlignment="1">
      <alignment horizontal="center" vertical="center" shrinkToFit="1"/>
    </xf>
    <xf numFmtId="0" fontId="51" fillId="26" borderId="27" xfId="49" applyFont="1" applyFill="1" applyBorder="1" applyAlignment="1">
      <alignment horizontal="center" vertical="center" shrinkToFit="1"/>
    </xf>
    <xf numFmtId="0" fontId="51" fillId="26" borderId="12" xfId="49" applyFont="1" applyFill="1" applyBorder="1" applyAlignment="1">
      <alignment horizontal="center" vertical="center" shrinkToFit="1"/>
    </xf>
    <xf numFmtId="176" fontId="51" fillId="26" borderId="11" xfId="49" applyNumberFormat="1" applyFont="1" applyFill="1" applyBorder="1" applyAlignment="1">
      <alignment horizontal="center" vertical="center"/>
    </xf>
    <xf numFmtId="176" fontId="51" fillId="26" borderId="27" xfId="49" applyNumberFormat="1" applyFont="1" applyFill="1" applyBorder="1" applyAlignment="1">
      <alignment horizontal="center" vertical="center"/>
    </xf>
    <xf numFmtId="176" fontId="51" fillId="26" borderId="12" xfId="49" applyNumberFormat="1" applyFont="1" applyFill="1" applyBorder="1" applyAlignment="1">
      <alignment horizontal="center" vertical="center"/>
    </xf>
    <xf numFmtId="0" fontId="51" fillId="26" borderId="11" xfId="49" applyFont="1" applyFill="1" applyBorder="1" applyAlignment="1">
      <alignment horizontal="center" vertical="center"/>
    </xf>
    <xf numFmtId="0" fontId="51" fillId="26" borderId="27" xfId="49" applyFont="1" applyFill="1" applyBorder="1" applyAlignment="1">
      <alignment horizontal="center" vertical="center"/>
    </xf>
    <xf numFmtId="0" fontId="51" fillId="26" borderId="12" xfId="49" applyFont="1" applyFill="1" applyBorder="1" applyAlignment="1">
      <alignment horizontal="center" vertical="center"/>
    </xf>
    <xf numFmtId="176" fontId="51" fillId="26" borderId="0" xfId="49" applyNumberFormat="1" applyFont="1" applyFill="1" applyAlignment="1">
      <alignment horizontal="center" vertical="center"/>
    </xf>
    <xf numFmtId="0" fontId="51" fillId="25" borderId="0" xfId="49" applyFont="1" applyFill="1" applyAlignment="1">
      <alignment horizontal="right" indent="1" shrinkToFit="1"/>
    </xf>
    <xf numFmtId="0" fontId="51" fillId="0" borderId="0" xfId="49" applyNumberFormat="1" applyFont="1" applyFill="1" applyAlignment="1">
      <alignment horizontal="left" vertical="center"/>
    </xf>
    <xf numFmtId="0" fontId="51" fillId="25" borderId="0" xfId="49" applyNumberFormat="1" applyFont="1" applyFill="1" applyAlignment="1">
      <alignment wrapText="1"/>
    </xf>
    <xf numFmtId="0" fontId="51" fillId="25" borderId="0" xfId="49" applyNumberFormat="1" applyFont="1" applyFill="1" applyAlignment="1">
      <alignment shrinkToFit="1"/>
    </xf>
    <xf numFmtId="0" fontId="40" fillId="0" borderId="95" xfId="67" applyFont="1" applyBorder="1" applyAlignment="1">
      <alignment horizontal="left"/>
    </xf>
    <xf numFmtId="0" fontId="40" fillId="0" borderId="20" xfId="67" applyFont="1" applyBorder="1" applyAlignment="1">
      <alignment horizontal="center" vertical="center"/>
    </xf>
    <xf numFmtId="0" fontId="40" fillId="0" borderId="22" xfId="67" applyFont="1" applyBorder="1" applyAlignment="1">
      <alignment horizontal="center" vertical="center"/>
    </xf>
    <xf numFmtId="0" fontId="79" fillId="0" borderId="0" xfId="67" applyFont="1" applyAlignment="1">
      <alignment horizontal="center"/>
    </xf>
    <xf numFmtId="0" fontId="40" fillId="0" borderId="95" xfId="67" applyFont="1" applyBorder="1" applyAlignment="1">
      <alignment horizontal="left" shrinkToFit="1"/>
    </xf>
    <xf numFmtId="0" fontId="40" fillId="25" borderId="95" xfId="67" applyFont="1" applyFill="1" applyBorder="1" applyAlignment="1">
      <alignment horizontal="left"/>
    </xf>
    <xf numFmtId="0" fontId="40" fillId="0" borderId="18" xfId="67" applyFont="1" applyBorder="1" applyAlignment="1">
      <alignment horizontal="center" vertical="center"/>
    </xf>
    <xf numFmtId="0" fontId="40" fillId="26" borderId="18" xfId="67" applyFont="1" applyFill="1" applyBorder="1" applyAlignment="1">
      <alignment horizontal="center" vertical="center"/>
    </xf>
    <xf numFmtId="176" fontId="40" fillId="26" borderId="0" xfId="56" applyNumberFormat="1" applyFont="1" applyFill="1" applyBorder="1" applyAlignment="1">
      <alignment horizontal="center" vertical="center" shrinkToFit="1"/>
    </xf>
    <xf numFmtId="0" fontId="40" fillId="25" borderId="0" xfId="67" applyFont="1" applyFill="1" applyAlignment="1">
      <alignment horizontal="center" vertical="center"/>
    </xf>
    <xf numFmtId="0" fontId="40" fillId="25" borderId="0" xfId="67" applyFont="1" applyFill="1" applyAlignment="1">
      <alignment horizontal="left" vertical="center"/>
    </xf>
    <xf numFmtId="0" fontId="40" fillId="0" borderId="95" xfId="67" applyFont="1" applyBorder="1" applyAlignment="1"/>
    <xf numFmtId="0" fontId="9" fillId="0" borderId="0" xfId="56" applyFont="1" applyFill="1" applyBorder="1" applyAlignment="1">
      <alignment horizontal="center" vertical="center"/>
    </xf>
    <xf numFmtId="0" fontId="63" fillId="0" borderId="0" xfId="57" applyFont="1" applyFill="1" applyAlignment="1">
      <alignment horizontal="center" vertical="center"/>
    </xf>
    <xf numFmtId="0" fontId="51" fillId="25" borderId="11" xfId="57" applyFont="1" applyFill="1" applyBorder="1" applyAlignment="1">
      <alignment horizontal="left" vertical="center" wrapText="1" indent="1"/>
    </xf>
    <xf numFmtId="0" fontId="51" fillId="25" borderId="27" xfId="57" applyFont="1" applyFill="1" applyBorder="1" applyAlignment="1">
      <alignment horizontal="left" vertical="center" wrapText="1" indent="1"/>
    </xf>
    <xf numFmtId="0" fontId="51" fillId="25" borderId="12" xfId="57" applyFont="1" applyFill="1" applyBorder="1" applyAlignment="1">
      <alignment horizontal="left" vertical="center" wrapText="1" indent="1"/>
    </xf>
    <xf numFmtId="0" fontId="51" fillId="0" borderId="20" xfId="57" applyFont="1" applyFill="1" applyBorder="1" applyAlignment="1">
      <alignment horizontal="distributed" vertical="center" justifyLastLine="1"/>
    </xf>
    <xf numFmtId="0" fontId="51" fillId="0" borderId="22" xfId="57" applyFont="1" applyFill="1" applyBorder="1" applyAlignment="1">
      <alignment horizontal="distributed" vertical="center" justifyLastLine="1"/>
    </xf>
    <xf numFmtId="176" fontId="51" fillId="25" borderId="27" xfId="57" applyNumberFormat="1" applyFont="1" applyFill="1" applyBorder="1" applyAlignment="1">
      <alignment horizontal="left" vertical="center" shrinkToFit="1"/>
    </xf>
    <xf numFmtId="176" fontId="51" fillId="25" borderId="12" xfId="57" applyNumberFormat="1" applyFont="1" applyFill="1" applyBorder="1" applyAlignment="1">
      <alignment horizontal="left" vertical="center" shrinkToFit="1"/>
    </xf>
    <xf numFmtId="176" fontId="51" fillId="26" borderId="0" xfId="57" applyNumberFormat="1" applyFont="1" applyFill="1" applyAlignment="1">
      <alignment horizontal="center" vertical="center" shrinkToFit="1"/>
    </xf>
    <xf numFmtId="0" fontId="51" fillId="25" borderId="0" xfId="57" applyFont="1" applyFill="1" applyAlignment="1">
      <alignment horizontal="right" indent="1"/>
    </xf>
    <xf numFmtId="0" fontId="51" fillId="25" borderId="0" xfId="57" applyFont="1" applyFill="1" applyAlignment="1">
      <alignment wrapText="1"/>
    </xf>
    <xf numFmtId="0" fontId="51" fillId="25" borderId="0" xfId="57" applyFont="1" applyFill="1" applyAlignment="1">
      <alignment shrinkToFit="1"/>
    </xf>
    <xf numFmtId="0" fontId="51" fillId="25" borderId="0" xfId="57" applyFont="1" applyFill="1" applyAlignment="1">
      <alignment horizontal="left" indent="1" shrinkToFit="1"/>
    </xf>
    <xf numFmtId="0" fontId="9" fillId="0" borderId="20" xfId="54" applyFont="1" applyFill="1" applyBorder="1" applyAlignment="1">
      <alignment horizontal="center" vertical="center"/>
    </xf>
    <xf numFmtId="0" fontId="9" fillId="0" borderId="21" xfId="54" applyFont="1" applyFill="1" applyBorder="1" applyAlignment="1">
      <alignment horizontal="center" vertical="center"/>
    </xf>
    <xf numFmtId="0" fontId="9" fillId="0" borderId="22" xfId="54" applyFont="1" applyFill="1" applyBorder="1" applyAlignment="1">
      <alignment horizontal="center" vertical="center"/>
    </xf>
    <xf numFmtId="0" fontId="9" fillId="0" borderId="13" xfId="54" applyFont="1" applyFill="1" applyBorder="1" applyAlignment="1">
      <alignment horizontal="right" vertical="center"/>
    </xf>
    <xf numFmtId="0" fontId="78" fillId="0" borderId="16" xfId="61" applyBorder="1" applyAlignment="1">
      <alignment vertical="center"/>
    </xf>
    <xf numFmtId="0" fontId="78" fillId="0" borderId="17" xfId="61" applyBorder="1" applyAlignment="1">
      <alignment vertical="center"/>
    </xf>
    <xf numFmtId="3" fontId="38" fillId="25" borderId="14" xfId="54" applyNumberFormat="1" applyFont="1" applyFill="1" applyBorder="1" applyAlignment="1">
      <alignment horizontal="left" vertical="center"/>
    </xf>
    <xf numFmtId="3" fontId="38" fillId="25" borderId="26" xfId="54" applyNumberFormat="1" applyFont="1" applyFill="1" applyBorder="1" applyAlignment="1">
      <alignment horizontal="left" vertical="center"/>
    </xf>
    <xf numFmtId="3" fontId="38" fillId="25" borderId="0" xfId="54" applyNumberFormat="1" applyFont="1" applyFill="1" applyBorder="1" applyAlignment="1">
      <alignment horizontal="left" vertical="center"/>
    </xf>
    <xf numFmtId="3" fontId="38" fillId="25" borderId="15" xfId="54" applyNumberFormat="1" applyFont="1" applyFill="1" applyBorder="1" applyAlignment="1">
      <alignment horizontal="left" vertical="center"/>
    </xf>
    <xf numFmtId="3" fontId="38" fillId="25" borderId="10" xfId="54" applyNumberFormat="1" applyFont="1" applyFill="1" applyBorder="1" applyAlignment="1">
      <alignment horizontal="left" vertical="center"/>
    </xf>
    <xf numFmtId="3" fontId="38" fillId="25" borderId="25" xfId="54" applyNumberFormat="1" applyFont="1" applyFill="1" applyBorder="1" applyAlignment="1">
      <alignment horizontal="left" vertical="center"/>
    </xf>
    <xf numFmtId="0" fontId="9" fillId="25" borderId="20" xfId="54" applyNumberFormat="1" applyFont="1" applyFill="1" applyBorder="1" applyAlignment="1">
      <alignment horizontal="left" vertical="center" wrapText="1"/>
    </xf>
    <xf numFmtId="0" fontId="9" fillId="25" borderId="21" xfId="54" applyNumberFormat="1" applyFont="1" applyFill="1" applyBorder="1" applyAlignment="1">
      <alignment horizontal="left" vertical="center" wrapText="1"/>
    </xf>
    <xf numFmtId="0" fontId="9" fillId="25" borderId="22" xfId="54" applyNumberFormat="1" applyFont="1" applyFill="1" applyBorder="1" applyAlignment="1">
      <alignment horizontal="left" vertical="center" wrapText="1"/>
    </xf>
    <xf numFmtId="0" fontId="9" fillId="25" borderId="20" xfId="54" applyFont="1" applyFill="1" applyBorder="1" applyAlignment="1">
      <alignment horizontal="left" vertical="center" indent="1"/>
    </xf>
    <xf numFmtId="0" fontId="9" fillId="25" borderId="21" xfId="54" applyFont="1" applyFill="1" applyBorder="1" applyAlignment="1">
      <alignment horizontal="left" vertical="center" indent="1"/>
    </xf>
    <xf numFmtId="0" fontId="9" fillId="25" borderId="22" xfId="54" applyFont="1" applyFill="1" applyBorder="1" applyAlignment="1">
      <alignment horizontal="left" vertical="center" indent="1"/>
    </xf>
    <xf numFmtId="176" fontId="9" fillId="25" borderId="0" xfId="54" applyNumberFormat="1" applyFont="1" applyFill="1" applyAlignment="1">
      <alignment horizontal="center" vertical="center" shrinkToFit="1"/>
    </xf>
    <xf numFmtId="0" fontId="65" fillId="0" borderId="0" xfId="54" applyFont="1" applyFill="1" applyBorder="1" applyAlignment="1">
      <alignment horizontal="center" vertical="center"/>
    </xf>
    <xf numFmtId="0" fontId="0" fillId="25" borderId="15" xfId="0" applyFill="1" applyBorder="1" applyAlignment="1">
      <alignment wrapText="1"/>
    </xf>
    <xf numFmtId="0" fontId="0" fillId="25" borderId="15" xfId="0" applyFill="1" applyBorder="1" applyAlignment="1">
      <alignment shrinkToFit="1"/>
    </xf>
    <xf numFmtId="0" fontId="9" fillId="25" borderId="0" xfId="54" applyFont="1" applyFill="1" applyAlignment="1">
      <alignment horizontal="center" shrinkToFit="1"/>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176" fontId="9" fillId="26" borderId="0" xfId="56" applyNumberFormat="1" applyFont="1" applyFill="1" applyAlignment="1">
      <alignment horizontal="center"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9" fillId="0" borderId="0" xfId="56" applyFont="1" applyFill="1" applyAlignment="1">
      <alignment horizontal="center" vertical="center"/>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0" fontId="9" fillId="0" borderId="12" xfId="56" applyFont="1" applyFill="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9" fillId="26" borderId="27" xfId="56" applyNumberFormat="1" applyFont="1" applyFill="1" applyBorder="1" applyAlignment="1">
      <alignment horizontal="center" vertical="center" shrinkToFit="1"/>
    </xf>
    <xf numFmtId="176" fontId="9"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9" fillId="25" borderId="27" xfId="56" applyNumberFormat="1" applyFont="1" applyFill="1" applyBorder="1" applyAlignment="1">
      <alignment horizontal="center" vertical="center" shrinkToFit="1"/>
    </xf>
    <xf numFmtId="176" fontId="9" fillId="25" borderId="12" xfId="56" applyNumberFormat="1" applyFont="1" applyFill="1" applyBorder="1" applyAlignment="1">
      <alignment horizontal="center"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6" fillId="0" borderId="0" xfId="54" applyFont="1" applyFill="1" applyAlignment="1">
      <alignment horizontal="center"/>
    </xf>
    <xf numFmtId="0" fontId="41" fillId="0" borderId="10" xfId="54" applyFont="1" applyFill="1" applyBorder="1" applyAlignment="1">
      <alignment horizontal="center" vertical="center" shrinkToFit="1"/>
    </xf>
    <xf numFmtId="0" fontId="20" fillId="0" borderId="94" xfId="54" applyFont="1" applyFill="1" applyBorder="1" applyAlignment="1">
      <alignment horizontal="center"/>
    </xf>
    <xf numFmtId="0" fontId="20" fillId="0" borderId="86" xfId="54" applyFont="1" applyFill="1" applyBorder="1" applyAlignment="1">
      <alignment horizontal="center"/>
    </xf>
    <xf numFmtId="0" fontId="20" fillId="0" borderId="84" xfId="54" applyFont="1" applyFill="1" applyBorder="1" applyAlignment="1">
      <alignment horizontal="center"/>
    </xf>
    <xf numFmtId="0" fontId="20" fillId="0" borderId="93" xfId="54" applyFont="1" applyFill="1" applyBorder="1" applyAlignment="1">
      <alignment horizontal="center" vertical="top" wrapText="1"/>
    </xf>
    <xf numFmtId="0" fontId="20" fillId="0" borderId="30" xfId="54" applyFont="1" applyFill="1" applyBorder="1" applyAlignment="1">
      <alignment horizontal="center" vertical="top" wrapText="1"/>
    </xf>
    <xf numFmtId="0" fontId="20" fillId="0" borderId="31" xfId="54" applyFont="1" applyFill="1" applyBorder="1" applyAlignment="1">
      <alignment horizontal="center" vertical="top" wrapText="1"/>
    </xf>
    <xf numFmtId="0" fontId="20" fillId="0" borderId="16" xfId="54" applyFont="1" applyFill="1" applyBorder="1" applyAlignment="1">
      <alignment horizontal="center" vertical="top" wrapText="1"/>
    </xf>
    <xf numFmtId="0" fontId="20" fillId="0" borderId="0" xfId="54" applyFont="1" applyFill="1" applyBorder="1" applyAlignment="1">
      <alignment horizontal="center" vertical="top" wrapText="1"/>
    </xf>
    <xf numFmtId="0" fontId="20" fillId="0" borderId="32" xfId="54" applyFont="1" applyFill="1" applyBorder="1" applyAlignment="1">
      <alignment horizontal="center" vertical="top" wrapText="1"/>
    </xf>
    <xf numFmtId="0" fontId="20" fillId="0" borderId="37" xfId="54" applyFont="1" applyFill="1" applyBorder="1" applyAlignment="1">
      <alignment horizontal="center" vertical="top" wrapText="1"/>
    </xf>
    <xf numFmtId="0" fontId="20" fillId="0" borderId="33" xfId="54" applyFont="1" applyFill="1" applyBorder="1" applyAlignment="1">
      <alignment horizontal="center" vertical="top" wrapText="1"/>
    </xf>
    <xf numFmtId="0" fontId="20" fillId="0" borderId="34" xfId="54" applyFont="1" applyFill="1" applyBorder="1" applyAlignment="1">
      <alignment horizontal="center" vertical="top" wrapText="1"/>
    </xf>
    <xf numFmtId="0" fontId="20" fillId="0" borderId="38" xfId="54" applyFont="1" applyFill="1" applyBorder="1" applyAlignment="1">
      <alignment horizontal="center" vertical="center" wrapText="1"/>
    </xf>
    <xf numFmtId="0" fontId="20" fillId="0" borderId="30" xfId="54" applyFont="1" applyFill="1" applyBorder="1" applyAlignment="1">
      <alignment horizontal="center" vertical="center" wrapText="1"/>
    </xf>
    <xf numFmtId="0" fontId="20" fillId="0" borderId="31" xfId="54" applyFont="1" applyFill="1" applyBorder="1" applyAlignment="1">
      <alignment horizontal="center" vertical="center" wrapText="1"/>
    </xf>
    <xf numFmtId="0" fontId="20" fillId="0" borderId="41" xfId="54" applyFont="1" applyFill="1" applyBorder="1" applyAlignment="1">
      <alignment horizontal="center" vertical="center" wrapText="1"/>
    </xf>
    <xf numFmtId="0" fontId="20" fillId="0" borderId="10" xfId="54" applyFont="1" applyFill="1" applyBorder="1" applyAlignment="1">
      <alignment horizontal="center" vertical="center" wrapText="1"/>
    </xf>
    <xf numFmtId="0" fontId="20" fillId="0" borderId="35" xfId="54" applyFont="1" applyFill="1" applyBorder="1" applyAlignment="1">
      <alignment horizontal="center" vertical="center" wrapText="1"/>
    </xf>
    <xf numFmtId="0" fontId="20" fillId="0" borderId="106" xfId="54" applyFont="1" applyFill="1" applyBorder="1" applyAlignment="1">
      <alignment horizontal="center"/>
    </xf>
    <xf numFmtId="0" fontId="20" fillId="0" borderId="110" xfId="54" applyFont="1" applyFill="1" applyBorder="1" applyAlignment="1">
      <alignment horizontal="center"/>
    </xf>
    <xf numFmtId="0" fontId="20" fillId="0" borderId="112" xfId="54" applyFont="1" applyFill="1" applyBorder="1" applyAlignment="1">
      <alignment horizontal="center"/>
    </xf>
    <xf numFmtId="0" fontId="20" fillId="0" borderId="93" xfId="54" applyFont="1" applyFill="1" applyBorder="1" applyAlignment="1">
      <alignment horizontal="center"/>
    </xf>
    <xf numFmtId="0" fontId="20" fillId="0" borderId="30" xfId="54" applyFont="1" applyFill="1" applyBorder="1" applyAlignment="1">
      <alignment horizontal="center"/>
    </xf>
    <xf numFmtId="0" fontId="20" fillId="0" borderId="31" xfId="54" applyFont="1" applyFill="1" applyBorder="1" applyAlignment="1">
      <alignment horizontal="center"/>
    </xf>
    <xf numFmtId="0" fontId="20" fillId="0" borderId="16" xfId="54" applyFont="1" applyFill="1" applyBorder="1" applyAlignment="1">
      <alignment horizontal="center"/>
    </xf>
    <xf numFmtId="0" fontId="20" fillId="0" borderId="0" xfId="54" applyFont="1" applyFill="1" applyBorder="1" applyAlignment="1">
      <alignment horizontal="center"/>
    </xf>
    <xf numFmtId="0" fontId="20" fillId="0" borderId="32" xfId="54" applyFont="1" applyFill="1" applyBorder="1" applyAlignment="1">
      <alignment horizontal="center"/>
    </xf>
    <xf numFmtId="0" fontId="20" fillId="0" borderId="37" xfId="54" applyFont="1" applyFill="1" applyBorder="1" applyAlignment="1">
      <alignment horizontal="center"/>
    </xf>
    <xf numFmtId="0" fontId="20" fillId="0" borderId="33" xfId="54" applyFont="1" applyFill="1" applyBorder="1" applyAlignment="1">
      <alignment horizontal="center"/>
    </xf>
    <xf numFmtId="0" fontId="20" fillId="0" borderId="34" xfId="54" applyFont="1" applyFill="1" applyBorder="1" applyAlignment="1">
      <alignment horizontal="center"/>
    </xf>
    <xf numFmtId="0" fontId="41" fillId="0" borderId="22" xfId="54" applyFont="1" applyFill="1" applyBorder="1" applyAlignment="1">
      <alignment vertical="center" shrinkToFit="1"/>
    </xf>
    <xf numFmtId="0" fontId="41" fillId="0" borderId="66" xfId="54" applyFont="1" applyFill="1" applyBorder="1" applyAlignment="1">
      <alignment vertical="center" shrinkToFit="1"/>
    </xf>
    <xf numFmtId="0" fontId="41" fillId="0" borderId="107" xfId="54" applyFont="1" applyFill="1" applyBorder="1" applyAlignment="1">
      <alignment vertical="center" shrinkToFit="1"/>
    </xf>
    <xf numFmtId="0" fontId="41" fillId="0" borderId="108" xfId="54" applyFont="1" applyFill="1" applyBorder="1" applyAlignment="1">
      <alignment vertical="center" shrinkToFit="1"/>
    </xf>
    <xf numFmtId="0" fontId="41" fillId="0" borderId="18" xfId="54" applyFont="1" applyFill="1" applyBorder="1" applyAlignment="1">
      <alignment vertical="center" shrinkToFit="1"/>
    </xf>
    <xf numFmtId="0" fontId="41" fillId="0" borderId="111" xfId="54" applyFont="1" applyFill="1" applyBorder="1" applyAlignment="1">
      <alignment vertical="center" shrinkToFit="1"/>
    </xf>
    <xf numFmtId="0" fontId="20" fillId="0" borderId="115" xfId="54" applyFont="1" applyFill="1" applyBorder="1" applyAlignment="1">
      <alignment horizontal="center"/>
    </xf>
    <xf numFmtId="0" fontId="20" fillId="0" borderId="98" xfId="54" applyFont="1" applyFill="1" applyBorder="1" applyAlignment="1">
      <alignment horizontal="center"/>
    </xf>
    <xf numFmtId="0" fontId="20" fillId="0" borderId="116" xfId="54" applyFont="1" applyFill="1" applyBorder="1" applyAlignment="1">
      <alignment horizontal="center"/>
    </xf>
    <xf numFmtId="0" fontId="20" fillId="0" borderId="117" xfId="54" applyFont="1" applyFill="1" applyBorder="1" applyAlignment="1">
      <alignment horizontal="center"/>
    </xf>
    <xf numFmtId="0" fontId="20" fillId="0" borderId="118" xfId="54" applyFont="1" applyFill="1" applyBorder="1" applyAlignment="1">
      <alignment horizontal="center"/>
    </xf>
    <xf numFmtId="0" fontId="20" fillId="0" borderId="119" xfId="54" applyFont="1" applyFill="1" applyBorder="1" applyAlignment="1">
      <alignment horizontal="center"/>
    </xf>
    <xf numFmtId="0" fontId="20" fillId="0" borderId="120" xfId="54" applyFont="1" applyFill="1" applyBorder="1" applyAlignment="1">
      <alignment horizontal="center"/>
    </xf>
    <xf numFmtId="0" fontId="20" fillId="0" borderId="121" xfId="54" applyFont="1" applyFill="1" applyBorder="1" applyAlignment="1">
      <alignment horizontal="center"/>
    </xf>
    <xf numFmtId="0" fontId="20" fillId="0" borderId="122" xfId="54" applyFont="1" applyFill="1" applyBorder="1" applyAlignment="1">
      <alignment horizontal="center"/>
    </xf>
    <xf numFmtId="0" fontId="69" fillId="0" borderId="0" xfId="53" applyFont="1" applyAlignment="1">
      <alignment horizontal="right"/>
    </xf>
    <xf numFmtId="0" fontId="46" fillId="0" borderId="0" xfId="53" applyFont="1" applyAlignment="1">
      <alignment horizontal="right"/>
    </xf>
    <xf numFmtId="0" fontId="9" fillId="0" borderId="10" xfId="53" applyFont="1" applyFill="1" applyBorder="1" applyAlignment="1">
      <alignment horizontal="left" vertical="center"/>
    </xf>
    <xf numFmtId="0" fontId="9" fillId="0" borderId="13" xfId="53" applyFont="1" applyBorder="1" applyAlignment="1">
      <alignment horizontal="center" vertical="center" wrapText="1"/>
    </xf>
    <xf numFmtId="0" fontId="46" fillId="0" borderId="14" xfId="53" applyFont="1" applyBorder="1" applyAlignment="1">
      <alignment horizontal="center" vertical="center" wrapText="1"/>
    </xf>
    <xf numFmtId="0" fontId="9" fillId="0" borderId="16" xfId="53" applyFont="1" applyBorder="1" applyAlignment="1">
      <alignment horizontal="center" vertical="center" wrapText="1"/>
    </xf>
    <xf numFmtId="0" fontId="46" fillId="0" borderId="0" xfId="53" applyFont="1" applyBorder="1" applyAlignment="1">
      <alignment horizontal="center" vertical="center" wrapText="1"/>
    </xf>
    <xf numFmtId="0" fontId="9" fillId="0" borderId="17" xfId="53" applyFont="1" applyBorder="1" applyAlignment="1">
      <alignment horizontal="center" vertical="center" wrapText="1"/>
    </xf>
    <xf numFmtId="0" fontId="46" fillId="0" borderId="10" xfId="53" applyFont="1" applyBorder="1" applyAlignment="1">
      <alignment horizontal="center" vertical="center" wrapText="1"/>
    </xf>
    <xf numFmtId="0" fontId="46" fillId="0" borderId="123" xfId="53" applyFont="1" applyBorder="1" applyAlignment="1">
      <alignment horizontal="center"/>
    </xf>
    <xf numFmtId="0" fontId="46" fillId="0" borderId="11" xfId="53" applyFont="1" applyBorder="1" applyAlignment="1">
      <alignment horizontal="center"/>
    </xf>
    <xf numFmtId="0" fontId="46" fillId="0" borderId="27" xfId="53" applyFont="1" applyBorder="1" applyAlignment="1">
      <alignment horizontal="center"/>
    </xf>
    <xf numFmtId="0" fontId="46" fillId="0" borderId="12" xfId="53" applyFont="1" applyBorder="1" applyAlignment="1">
      <alignment horizontal="center"/>
    </xf>
    <xf numFmtId="0" fontId="9" fillId="0" borderId="11" xfId="53" applyFont="1" applyBorder="1" applyAlignment="1">
      <alignment horizontal="center" vertical="center" wrapText="1"/>
    </xf>
    <xf numFmtId="0" fontId="39" fillId="0" borderId="20" xfId="53" applyFont="1" applyBorder="1" applyAlignment="1">
      <alignment horizontal="center" vertical="center" wrapText="1"/>
    </xf>
    <xf numFmtId="0" fontId="39" fillId="0" borderId="21" xfId="53" applyFont="1" applyBorder="1" applyAlignment="1">
      <alignment horizontal="center" vertical="center" wrapText="1"/>
    </xf>
    <xf numFmtId="0" fontId="39" fillId="0" borderId="13" xfId="53" quotePrefix="1" applyFont="1" applyBorder="1" applyAlignment="1">
      <alignment horizontal="center" vertical="center" wrapText="1"/>
    </xf>
    <xf numFmtId="0" fontId="39" fillId="0" borderId="17" xfId="53" applyFont="1" applyBorder="1" applyAlignment="1">
      <alignment horizontal="center" vertical="center" wrapText="1"/>
    </xf>
    <xf numFmtId="0" fontId="75" fillId="0" borderId="124" xfId="53" applyFont="1" applyBorder="1" applyAlignment="1">
      <alignment horizontal="center" vertical="center" wrapText="1"/>
    </xf>
    <xf numFmtId="0" fontId="75" fillId="0" borderId="125" xfId="53" applyFont="1" applyBorder="1" applyAlignment="1">
      <alignment horizontal="center" vertical="center" wrapText="1"/>
    </xf>
    <xf numFmtId="0" fontId="39" fillId="0" borderId="11" xfId="53" applyFont="1" applyBorder="1" applyAlignment="1">
      <alignment horizontal="center" vertical="center" wrapText="1"/>
    </xf>
    <xf numFmtId="0" fontId="75" fillId="0" borderId="126" xfId="53" applyFont="1" applyBorder="1" applyAlignment="1">
      <alignment horizontal="center" vertical="center" wrapText="1"/>
    </xf>
    <xf numFmtId="0" fontId="39" fillId="0" borderId="18" xfId="53" applyFont="1" applyBorder="1" applyAlignment="1">
      <alignment horizontal="center" vertical="center" wrapText="1"/>
    </xf>
    <xf numFmtId="0" fontId="39" fillId="0" borderId="13" xfId="53" applyFont="1" applyBorder="1" applyAlignment="1">
      <alignment horizontal="center" vertical="center" wrapText="1"/>
    </xf>
    <xf numFmtId="17" fontId="46" fillId="0" borderId="13" xfId="53" applyNumberFormat="1" applyFont="1" applyBorder="1" applyAlignment="1">
      <alignment horizontal="center"/>
    </xf>
    <xf numFmtId="0" fontId="46" fillId="0" borderId="14" xfId="53" applyFont="1" applyBorder="1" applyAlignment="1">
      <alignment horizontal="center"/>
    </xf>
    <xf numFmtId="0" fontId="46" fillId="0" borderId="26" xfId="53" applyFont="1" applyBorder="1" applyAlignment="1">
      <alignment horizontal="center"/>
    </xf>
    <xf numFmtId="0" fontId="46" fillId="0" borderId="16" xfId="53" applyFont="1" applyBorder="1" applyAlignment="1">
      <alignment horizontal="center"/>
    </xf>
    <xf numFmtId="0" fontId="46" fillId="0" borderId="0" xfId="53" applyFont="1" applyBorder="1" applyAlignment="1">
      <alignment horizontal="center"/>
    </xf>
    <xf numFmtId="0" fontId="46" fillId="0" borderId="15" xfId="53" applyFont="1" applyBorder="1" applyAlignment="1">
      <alignment horizontal="center"/>
    </xf>
    <xf numFmtId="0" fontId="46" fillId="0" borderId="16" xfId="53" applyBorder="1" applyAlignment="1">
      <alignment horizontal="center"/>
    </xf>
    <xf numFmtId="0" fontId="46" fillId="0" borderId="0" xfId="53" applyAlignment="1">
      <alignment horizontal="center"/>
    </xf>
    <xf numFmtId="0" fontId="46" fillId="0" borderId="15" xfId="53" applyBorder="1" applyAlignment="1">
      <alignment horizontal="center"/>
    </xf>
    <xf numFmtId="0" fontId="46" fillId="0" borderId="17" xfId="53" applyBorder="1" applyAlignment="1">
      <alignment horizontal="center"/>
    </xf>
    <xf numFmtId="0" fontId="46" fillId="0" borderId="10" xfId="53" applyBorder="1" applyAlignment="1">
      <alignment horizontal="center"/>
    </xf>
    <xf numFmtId="0" fontId="46" fillId="0" borderId="25" xfId="53" applyBorder="1" applyAlignment="1">
      <alignment horizontal="center"/>
    </xf>
    <xf numFmtId="0" fontId="39" fillId="0" borderId="11" xfId="53" quotePrefix="1" applyFont="1" applyBorder="1" applyAlignment="1">
      <alignment horizontal="center" vertical="center" wrapText="1"/>
    </xf>
    <xf numFmtId="0" fontId="39" fillId="0" borderId="22" xfId="53" applyFont="1" applyBorder="1" applyAlignment="1">
      <alignment horizontal="center" vertical="center" wrapText="1"/>
    </xf>
    <xf numFmtId="0" fontId="39" fillId="0" borderId="126" xfId="53" applyFont="1" applyBorder="1" applyAlignment="1">
      <alignment horizontal="center" vertical="center" wrapText="1"/>
    </xf>
    <xf numFmtId="0" fontId="40" fillId="25" borderId="0" xfId="65" applyFont="1" applyFill="1" applyAlignment="1">
      <alignment horizontal="center" vertical="center"/>
    </xf>
    <xf numFmtId="0" fontId="40" fillId="0" borderId="13" xfId="65" applyFont="1" applyFill="1" applyBorder="1" applyAlignment="1">
      <alignment horizontal="center" vertical="center"/>
    </xf>
    <xf numFmtId="0" fontId="40" fillId="0" borderId="14" xfId="65" applyFont="1" applyFill="1" applyBorder="1" applyAlignment="1">
      <alignment horizontal="center" vertical="center"/>
    </xf>
    <xf numFmtId="0" fontId="40" fillId="0" borderId="26" xfId="65" applyFont="1" applyFill="1" applyBorder="1" applyAlignment="1">
      <alignment horizontal="center" vertical="center"/>
    </xf>
    <xf numFmtId="0" fontId="86" fillId="0" borderId="0" xfId="65" applyFont="1" applyAlignment="1">
      <alignment horizontal="center" vertical="center"/>
    </xf>
    <xf numFmtId="0" fontId="40" fillId="0" borderId="13" xfId="65" applyFont="1" applyBorder="1" applyAlignment="1">
      <alignment vertical="center" wrapText="1"/>
    </xf>
    <xf numFmtId="0" fontId="40" fillId="0" borderId="14" xfId="65" applyFont="1" applyBorder="1" applyAlignment="1">
      <alignment vertical="center"/>
    </xf>
    <xf numFmtId="0" fontId="40" fillId="0" borderId="17" xfId="65" applyFont="1" applyBorder="1" applyAlignment="1">
      <alignment vertical="center"/>
    </xf>
    <xf numFmtId="0" fontId="40" fillId="0" borderId="10" xfId="65" applyFont="1" applyBorder="1" applyAlignment="1">
      <alignment vertical="center"/>
    </xf>
    <xf numFmtId="0" fontId="40" fillId="0" borderId="13" xfId="65" applyFont="1" applyBorder="1" applyAlignment="1">
      <alignment vertical="center"/>
    </xf>
    <xf numFmtId="0" fontId="81" fillId="0" borderId="13" xfId="65" applyFont="1" applyBorder="1" applyAlignment="1">
      <alignment vertical="center" wrapText="1"/>
    </xf>
    <xf numFmtId="0" fontId="81" fillId="0" borderId="14" xfId="65" applyFont="1" applyBorder="1" applyAlignment="1">
      <alignment vertical="center"/>
    </xf>
    <xf numFmtId="0" fontId="81" fillId="0" borderId="26" xfId="65" applyFont="1" applyBorder="1" applyAlignment="1">
      <alignment vertical="center"/>
    </xf>
    <xf numFmtId="0" fontId="81" fillId="0" borderId="16" xfId="65" applyFont="1" applyBorder="1" applyAlignment="1">
      <alignment vertical="center"/>
    </xf>
    <xf numFmtId="0" fontId="81" fillId="0" borderId="0" xfId="65" applyFont="1" applyBorder="1" applyAlignment="1">
      <alignment vertical="center"/>
    </xf>
    <xf numFmtId="0" fontId="81" fillId="0" borderId="15" xfId="65" applyFont="1" applyBorder="1" applyAlignment="1">
      <alignment vertical="center"/>
    </xf>
    <xf numFmtId="0" fontId="81" fillId="0" borderId="17" xfId="65" applyFont="1" applyBorder="1" applyAlignment="1">
      <alignment vertical="center"/>
    </xf>
    <xf numFmtId="0" fontId="81" fillId="0" borderId="10" xfId="65" applyFont="1" applyBorder="1" applyAlignment="1">
      <alignment vertical="center"/>
    </xf>
    <xf numFmtId="0" fontId="81"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40" fillId="26" borderId="13" xfId="65" applyFont="1" applyFill="1" applyBorder="1" applyAlignment="1">
      <alignment horizontal="center" vertical="center"/>
    </xf>
    <xf numFmtId="0" fontId="40" fillId="26" borderId="14" xfId="65" applyFont="1" applyFill="1" applyBorder="1" applyAlignment="1">
      <alignment horizontal="center" vertical="center"/>
    </xf>
    <xf numFmtId="0" fontId="40" fillId="26" borderId="26" xfId="65" applyFont="1" applyFill="1" applyBorder="1" applyAlignment="1">
      <alignment horizontal="center" vertical="center"/>
    </xf>
    <xf numFmtId="0" fontId="40" fillId="26" borderId="16" xfId="65" applyFont="1" applyFill="1" applyBorder="1" applyAlignment="1">
      <alignment horizontal="center" vertical="center"/>
    </xf>
    <xf numFmtId="0" fontId="40" fillId="26" borderId="0" xfId="65" applyFont="1" applyFill="1" applyBorder="1" applyAlignment="1">
      <alignment horizontal="center" vertical="center"/>
    </xf>
    <xf numFmtId="0" fontId="40" fillId="26" borderId="15" xfId="65" applyFont="1" applyFill="1" applyBorder="1" applyAlignment="1">
      <alignment horizontal="center" vertical="center"/>
    </xf>
    <xf numFmtId="0" fontId="40" fillId="26" borderId="17" xfId="65" applyFont="1" applyFill="1" applyBorder="1" applyAlignment="1">
      <alignment horizontal="center" vertical="center"/>
    </xf>
    <xf numFmtId="0" fontId="40" fillId="26" borderId="10" xfId="65" applyFont="1" applyFill="1" applyBorder="1" applyAlignment="1">
      <alignment horizontal="center" vertical="center"/>
    </xf>
    <xf numFmtId="0" fontId="40" fillId="26" borderId="25" xfId="65" applyFont="1" applyFill="1" applyBorder="1" applyAlignment="1">
      <alignment horizontal="center" vertical="center"/>
    </xf>
    <xf numFmtId="0" fontId="40" fillId="25" borderId="13" xfId="65" applyFont="1" applyFill="1" applyBorder="1" applyAlignment="1">
      <alignment horizontal="left" vertical="center"/>
    </xf>
    <xf numFmtId="0" fontId="40" fillId="25" borderId="14" xfId="65" applyFont="1" applyFill="1" applyBorder="1" applyAlignment="1">
      <alignment horizontal="left" vertical="center"/>
    </xf>
    <xf numFmtId="0" fontId="40" fillId="25" borderId="17" xfId="65" applyFont="1" applyFill="1" applyBorder="1" applyAlignment="1">
      <alignment horizontal="center" vertical="center" shrinkToFit="1"/>
    </xf>
    <xf numFmtId="0" fontId="40" fillId="25" borderId="10" xfId="65" applyFont="1" applyFill="1" applyBorder="1" applyAlignment="1">
      <alignment horizontal="center" vertical="center" shrinkToFit="1"/>
    </xf>
    <xf numFmtId="0" fontId="40" fillId="25" borderId="25" xfId="65" applyFont="1" applyFill="1" applyBorder="1" applyAlignment="1">
      <alignment horizontal="center" vertical="center" shrinkToFit="1"/>
    </xf>
    <xf numFmtId="0" fontId="40" fillId="25" borderId="13" xfId="65" applyFont="1" applyFill="1" applyBorder="1" applyAlignment="1">
      <alignment horizontal="left" vertical="center" wrapText="1"/>
    </xf>
    <xf numFmtId="0" fontId="40" fillId="25" borderId="14" xfId="65" applyFont="1" applyFill="1" applyBorder="1" applyAlignment="1">
      <alignment horizontal="left" vertical="center" wrapText="1"/>
    </xf>
    <xf numFmtId="0" fontId="40" fillId="25" borderId="26" xfId="65" applyFont="1" applyFill="1" applyBorder="1" applyAlignment="1">
      <alignment horizontal="left" vertical="center" wrapText="1"/>
    </xf>
    <xf numFmtId="0" fontId="40" fillId="25" borderId="17" xfId="65" applyFont="1" applyFill="1" applyBorder="1" applyAlignment="1">
      <alignment horizontal="left" vertical="center" wrapText="1"/>
    </xf>
    <xf numFmtId="0" fontId="40" fillId="25" borderId="10" xfId="65" applyFont="1" applyFill="1" applyBorder="1" applyAlignment="1">
      <alignment horizontal="left" vertical="center" wrapText="1"/>
    </xf>
    <xf numFmtId="0" fontId="40" fillId="25" borderId="25" xfId="65" applyFont="1" applyFill="1" applyBorder="1" applyAlignment="1">
      <alignment horizontal="left" vertical="center" wrapText="1"/>
    </xf>
    <xf numFmtId="0" fontId="40" fillId="25" borderId="26" xfId="65" applyFont="1" applyFill="1" applyBorder="1" applyAlignment="1">
      <alignment horizontal="left" vertical="center"/>
    </xf>
    <xf numFmtId="0" fontId="40" fillId="25" borderId="17" xfId="65" applyFont="1" applyFill="1" applyBorder="1" applyAlignment="1">
      <alignment horizontal="left" vertical="center"/>
    </xf>
    <xf numFmtId="0" fontId="40" fillId="25" borderId="10" xfId="65" applyFont="1" applyFill="1" applyBorder="1" applyAlignment="1">
      <alignment horizontal="left" vertical="center"/>
    </xf>
    <xf numFmtId="0" fontId="40"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40" fillId="0" borderId="11" xfId="65" applyFont="1" applyBorder="1" applyAlignment="1">
      <alignment horizontal="center" vertical="center"/>
    </xf>
    <xf numFmtId="0" fontId="6" fillId="0" borderId="27" xfId="65" applyBorder="1" applyAlignment="1">
      <alignment horizontal="center" vertical="center"/>
    </xf>
    <xf numFmtId="0" fontId="40" fillId="0" borderId="18" xfId="65" applyFont="1" applyBorder="1" applyAlignment="1">
      <alignment vertical="center"/>
    </xf>
    <xf numFmtId="0" fontId="40"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40" fillId="25" borderId="0" xfId="65" applyFont="1" applyFill="1" applyAlignment="1">
      <alignment horizontal="left" vertical="center"/>
    </xf>
    <xf numFmtId="0" fontId="40" fillId="25" borderId="0" xfId="0" applyFont="1" applyFill="1" applyAlignment="1">
      <alignment horizontal="center"/>
    </xf>
    <xf numFmtId="0" fontId="81" fillId="28" borderId="95"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79"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6" fillId="28" borderId="11" xfId="53" applyFill="1" applyBorder="1" applyAlignment="1">
      <alignment horizontal="center" vertical="center"/>
    </xf>
    <xf numFmtId="0" fontId="46" fillId="28" borderId="12" xfId="53" applyFill="1" applyBorder="1" applyAlignment="1">
      <alignment horizontal="center" vertical="center"/>
    </xf>
    <xf numFmtId="0" fontId="46" fillId="0" borderId="11" xfId="53" applyBorder="1" applyAlignment="1">
      <alignment horizontal="center" vertical="center"/>
    </xf>
    <xf numFmtId="0" fontId="46" fillId="0" borderId="27" xfId="53" applyBorder="1" applyAlignment="1">
      <alignment horizontal="center" vertical="center"/>
    </xf>
    <xf numFmtId="0" fontId="46" fillId="0" borderId="12" xfId="53" applyBorder="1" applyAlignment="1">
      <alignment horizontal="center" vertical="center"/>
    </xf>
    <xf numFmtId="0" fontId="46" fillId="0" borderId="11" xfId="53" applyBorder="1" applyAlignment="1">
      <alignment horizontal="center" vertical="center" wrapText="1"/>
    </xf>
    <xf numFmtId="49" fontId="46" fillId="0" borderId="11" xfId="53" applyNumberFormat="1" applyBorder="1" applyAlignment="1">
      <alignment horizontal="left" vertical="center" wrapText="1"/>
    </xf>
    <xf numFmtId="49" fontId="46" fillId="0" borderId="12" xfId="53" applyNumberFormat="1" applyBorder="1" applyAlignment="1">
      <alignment horizontal="left" vertical="center" wrapText="1"/>
    </xf>
    <xf numFmtId="180" fontId="9" fillId="26" borderId="61" xfId="52" applyNumberFormat="1" applyFont="1" applyFill="1" applyBorder="1" applyAlignment="1">
      <alignment horizontal="left" vertical="center" shrinkToFit="1"/>
    </xf>
    <xf numFmtId="38" fontId="9" fillId="0" borderId="62" xfId="52" applyFont="1" applyFill="1" applyBorder="1" applyAlignment="1">
      <alignment horizontal="center" vertical="center" shrinkToFit="1"/>
    </xf>
    <xf numFmtId="0" fontId="9" fillId="0" borderId="0" xfId="56" applyFont="1" applyFill="1" applyAlignment="1">
      <alignment horizontal="center" vertical="center" shrinkToFit="1"/>
    </xf>
    <xf numFmtId="0" fontId="0" fillId="0" borderId="0" xfId="0" applyAlignment="1">
      <alignment vertical="center" shrinkToFit="1"/>
    </xf>
    <xf numFmtId="0" fontId="49" fillId="26" borderId="0" xfId="56" applyFont="1" applyFill="1" applyAlignment="1">
      <alignment horizontal="center" vertical="center" shrinkToFit="1"/>
    </xf>
    <xf numFmtId="0" fontId="9" fillId="25" borderId="0" xfId="56" applyFont="1" applyFill="1" applyAlignment="1">
      <alignment horizontal="right" indent="1"/>
    </xf>
    <xf numFmtId="0" fontId="9" fillId="0" borderId="0" xfId="56" applyFont="1" applyFill="1" applyAlignment="1">
      <alignment vertical="top" wrapText="1"/>
    </xf>
    <xf numFmtId="176" fontId="9" fillId="25" borderId="0" xfId="56" applyNumberFormat="1" applyFont="1" applyFill="1" applyAlignment="1">
      <alignment horizontal="left" shrinkToFit="1"/>
    </xf>
    <xf numFmtId="3" fontId="38" fillId="25" borderId="0" xfId="52" applyNumberFormat="1" applyFont="1" applyFill="1" applyAlignment="1">
      <alignment horizontal="left" shrinkToFit="1"/>
    </xf>
    <xf numFmtId="0" fontId="9" fillId="0" borderId="0" xfId="56" applyFont="1" applyFill="1" applyAlignment="1">
      <alignment vertical="center" wrapText="1"/>
    </xf>
    <xf numFmtId="49" fontId="9" fillId="26" borderId="0" xfId="56" applyNumberFormat="1" applyFont="1" applyFill="1" applyAlignment="1"/>
    <xf numFmtId="0" fontId="49" fillId="0" borderId="0" xfId="45" applyFont="1" applyFill="1" applyAlignment="1">
      <alignment horizontal="center" vertical="center"/>
    </xf>
    <xf numFmtId="182" fontId="9" fillId="25" borderId="61" xfId="52" applyNumberFormat="1" applyFont="1" applyFill="1" applyBorder="1" applyAlignment="1">
      <alignment horizontal="left" vertical="center"/>
    </xf>
    <xf numFmtId="182" fontId="9" fillId="26"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0" fontId="9" fillId="0" borderId="0" xfId="45" applyFont="1" applyFill="1" applyAlignment="1">
      <alignment horizontal="center" vertical="center"/>
    </xf>
    <xf numFmtId="179" fontId="9" fillId="0" borderId="0" xfId="45" applyNumberFormat="1" applyFont="1" applyFill="1" applyAlignment="1">
      <alignment horizontal="center"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3" fontId="9" fillId="0" borderId="0" xfId="45" applyNumberFormat="1" applyFont="1" applyFill="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4" fontId="9" fillId="26" borderId="27" xfId="52" applyNumberFormat="1" applyFont="1" applyFill="1" applyBorder="1" applyAlignment="1">
      <alignment vertical="center"/>
    </xf>
    <xf numFmtId="184" fontId="9" fillId="26" borderId="27" xfId="52" applyNumberFormat="1" applyFont="1" applyFill="1" applyBorder="1" applyAlignment="1">
      <alignment vertical="center" shrinkToFit="1"/>
    </xf>
    <xf numFmtId="184" fontId="9" fillId="26" borderId="12" xfId="52" applyNumberFormat="1" applyFont="1" applyFill="1" applyBorder="1" applyAlignment="1">
      <alignment vertical="center" shrinkToFit="1"/>
    </xf>
    <xf numFmtId="0" fontId="9" fillId="0" borderId="11" xfId="56" applyFont="1" applyBorder="1" applyAlignment="1">
      <alignment horizontal="center" vertical="center"/>
    </xf>
    <xf numFmtId="184" fontId="9" fillId="0" borderId="27" xfId="52" applyNumberFormat="1" applyFont="1" applyFill="1" applyBorder="1" applyAlignment="1">
      <alignment vertical="center"/>
    </xf>
    <xf numFmtId="184" fontId="9" fillId="26" borderId="12" xfId="52" applyNumberFormat="1" applyFont="1" applyFill="1" applyBorder="1" applyAlignment="1">
      <alignment vertical="center"/>
    </xf>
    <xf numFmtId="184" fontId="9" fillId="25" borderId="27" xfId="52" applyNumberFormat="1" applyFont="1" applyFill="1" applyBorder="1" applyAlignment="1">
      <alignment vertical="center"/>
    </xf>
    <xf numFmtId="0" fontId="49" fillId="0" borderId="0" xfId="56" applyFont="1" applyAlignment="1">
      <alignment horizontal="center" vertical="center"/>
    </xf>
    <xf numFmtId="0" fontId="9" fillId="0" borderId="183" xfId="56" applyFont="1" applyBorder="1" applyAlignment="1">
      <alignment horizontal="center" vertical="center"/>
    </xf>
    <xf numFmtId="0" fontId="9" fillId="0" borderId="98"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84" xfId="56" applyFont="1" applyBorder="1" applyAlignment="1">
      <alignment horizontal="center" vertical="center"/>
    </xf>
    <xf numFmtId="0" fontId="9" fillId="0" borderId="185" xfId="56" applyFont="1" applyBorder="1" applyAlignment="1">
      <alignment horizontal="center" vertical="center"/>
    </xf>
    <xf numFmtId="181"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0" fontId="9" fillId="0" borderId="0" xfId="54" applyFont="1" applyFill="1" applyAlignment="1">
      <alignment vertical="top" wrapText="1"/>
    </xf>
    <xf numFmtId="0" fontId="9" fillId="0"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41" fillId="26" borderId="0" xfId="54" applyFont="1" applyFill="1" applyAlignment="1">
      <alignment vertical="center" wrapText="1"/>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FFFFCC"/>
      <color rgb="FFCCFFFF"/>
      <color rgb="FFE0FFFF"/>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0.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100264</xdr:colOff>
      <xdr:row>0</xdr:row>
      <xdr:rowOff>0</xdr:rowOff>
    </xdr:from>
    <xdr:to>
      <xdr:col>13</xdr:col>
      <xdr:colOff>164391</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3164" y="0"/>
          <a:ext cx="1978652" cy="81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11</xdr:col>
      <xdr:colOff>180975</xdr:colOff>
      <xdr:row>1</xdr:row>
      <xdr:rowOff>123825</xdr:rowOff>
    </xdr:from>
    <xdr:to>
      <xdr:col>13</xdr:col>
      <xdr:colOff>142875</xdr:colOff>
      <xdr:row>3</xdr:row>
      <xdr:rowOff>285750</xdr:rowOff>
    </xdr:to>
    <xdr:sp macro="" textlink="">
      <xdr:nvSpPr>
        <xdr:cNvPr id="2" name="額縁 1">
          <a:hlinkClick xmlns:r="http://schemas.openxmlformats.org/officeDocument/2006/relationships" r:id="rId1"/>
        </xdr:cNvPr>
        <xdr:cNvSpPr/>
      </xdr:nvSpPr>
      <xdr:spPr>
        <a:xfrm>
          <a:off x="7181850" y="2952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56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56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56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56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56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56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56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56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190500</xdr:colOff>
      <xdr:row>1</xdr:row>
      <xdr:rowOff>104775</xdr:rowOff>
    </xdr:from>
    <xdr:to>
      <xdr:col>18</xdr:col>
      <xdr:colOff>152400</xdr:colOff>
      <xdr:row>5</xdr:row>
      <xdr:rowOff>28575</xdr:rowOff>
    </xdr:to>
    <xdr:sp macro="" textlink="">
      <xdr:nvSpPr>
        <xdr:cNvPr id="10" name="額縁 9">
          <a:hlinkClick xmlns:r="http://schemas.openxmlformats.org/officeDocument/2006/relationships" r:id="rId1"/>
        </xdr:cNvPr>
        <xdr:cNvSpPr/>
      </xdr:nvSpPr>
      <xdr:spPr>
        <a:xfrm>
          <a:off x="10172700" y="2762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xmlns="" id="{00000000-0008-0000-57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xmlns="" id="{00000000-0008-0000-57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xmlns="" id="{00000000-0008-0000-57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xmlns="" id="{00000000-0008-0000-5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1</xdr:row>
      <xdr:rowOff>47625</xdr:rowOff>
    </xdr:from>
    <xdr:to>
      <xdr:col>17</xdr:col>
      <xdr:colOff>161925</xdr:colOff>
      <xdr:row>4</xdr:row>
      <xdr:rowOff>142875</xdr:rowOff>
    </xdr:to>
    <xdr:sp macro="" textlink="">
      <xdr:nvSpPr>
        <xdr:cNvPr id="6" name="額縁 5">
          <a:hlinkClick xmlns:r="http://schemas.openxmlformats.org/officeDocument/2006/relationships" r:id="rId2"/>
        </xdr:cNvPr>
        <xdr:cNvSpPr/>
      </xdr:nvSpPr>
      <xdr:spPr>
        <a:xfrm>
          <a:off x="11658600" y="2190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58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58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58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58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58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58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58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58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295275</xdr:colOff>
      <xdr:row>2</xdr:row>
      <xdr:rowOff>66675</xdr:rowOff>
    </xdr:from>
    <xdr:to>
      <xdr:col>18</xdr:col>
      <xdr:colOff>257175</xdr:colOff>
      <xdr:row>6</xdr:row>
      <xdr:rowOff>38100</xdr:rowOff>
    </xdr:to>
    <xdr:sp macro="" textlink="">
      <xdr:nvSpPr>
        <xdr:cNvPr id="10" name="額縁 9">
          <a:hlinkClick xmlns:r="http://schemas.openxmlformats.org/officeDocument/2006/relationships" r:id="rId1"/>
        </xdr:cNvPr>
        <xdr:cNvSpPr/>
      </xdr:nvSpPr>
      <xdr:spPr>
        <a:xfrm>
          <a:off x="10277475" y="4572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238125</xdr:colOff>
      <xdr:row>2</xdr:row>
      <xdr:rowOff>63500</xdr:rowOff>
    </xdr:from>
    <xdr:to>
      <xdr:col>11</xdr:col>
      <xdr:colOff>206375</xdr:colOff>
      <xdr:row>5</xdr:row>
      <xdr:rowOff>6350</xdr:rowOff>
    </xdr:to>
    <xdr:sp macro="" textlink="">
      <xdr:nvSpPr>
        <xdr:cNvPr id="2" name="額縁 1">
          <a:hlinkClick xmlns:r="http://schemas.openxmlformats.org/officeDocument/2006/relationships" r:id="rId1"/>
        </xdr:cNvPr>
        <xdr:cNvSpPr/>
      </xdr:nvSpPr>
      <xdr:spPr>
        <a:xfrm>
          <a:off x="6410325" y="40640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37</xdr:col>
      <xdr:colOff>0</xdr:colOff>
      <xdr:row>5</xdr:row>
      <xdr:rowOff>0</xdr:rowOff>
    </xdr:from>
    <xdr:to>
      <xdr:col>44</xdr:col>
      <xdr:colOff>66675</xdr:colOff>
      <xdr:row>7</xdr:row>
      <xdr:rowOff>104775</xdr:rowOff>
    </xdr:to>
    <xdr:sp macro="" textlink="">
      <xdr:nvSpPr>
        <xdr:cNvPr id="2" name="額縁 1">
          <a:hlinkClick xmlns:r="http://schemas.openxmlformats.org/officeDocument/2006/relationships" r:id="rId1"/>
        </xdr:cNvPr>
        <xdr:cNvSpPr/>
      </xdr:nvSpPr>
      <xdr:spPr>
        <a:xfrm>
          <a:off x="6696075" y="8572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25</xdr:col>
      <xdr:colOff>130342</xdr:colOff>
      <xdr:row>0</xdr:row>
      <xdr:rowOff>0</xdr:rowOff>
    </xdr:from>
    <xdr:ext cx="1935078" cy="275717"/>
    <xdr:sp macro="" textlink="">
      <xdr:nvSpPr>
        <xdr:cNvPr id="2" name="テキスト ボックス 1"/>
        <xdr:cNvSpPr txBox="1"/>
      </xdr:nvSpPr>
      <xdr:spPr>
        <a:xfrm>
          <a:off x="4654717"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333375</xdr:colOff>
      <xdr:row>3</xdr:row>
      <xdr:rowOff>104775</xdr:rowOff>
    </xdr:from>
    <xdr:to>
      <xdr:col>11</xdr:col>
      <xdr:colOff>295275</xdr:colOff>
      <xdr:row>6</xdr:row>
      <xdr:rowOff>47625</xdr:rowOff>
    </xdr:to>
    <xdr:sp macro="" textlink="">
      <xdr:nvSpPr>
        <xdr:cNvPr id="4" name="額縁 3">
          <a:hlinkClick xmlns:r="http://schemas.openxmlformats.org/officeDocument/2006/relationships" r:id="rId1"/>
        </xdr:cNvPr>
        <xdr:cNvSpPr/>
      </xdr:nvSpPr>
      <xdr:spPr>
        <a:xfrm>
          <a:off x="6505575" y="61912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refreshError="1"/>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1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4"/>
  <sheetViews>
    <sheetView workbookViewId="0">
      <pane xSplit="1" ySplit="2" topLeftCell="B3" activePane="bottomRight" state="frozen"/>
      <selection pane="topRight"/>
      <selection pane="bottomLeft"/>
      <selection pane="bottomRight" activeCell="C11" sqref="C11"/>
    </sheetView>
  </sheetViews>
  <sheetFormatPr defaultColWidth="9" defaultRowHeight="27" customHeight="1"/>
  <cols>
    <col min="1" max="1" width="11.75" style="540" customWidth="1"/>
    <col min="2" max="2" width="9" style="540"/>
    <col min="3" max="3" width="30" style="541" customWidth="1"/>
    <col min="4" max="4" width="92.5" style="541" customWidth="1"/>
    <col min="5" max="16384" width="9" style="1"/>
  </cols>
  <sheetData>
    <row r="1" spans="1:4" ht="27" customHeight="1">
      <c r="A1" s="539" t="s">
        <v>885</v>
      </c>
    </row>
    <row r="2" spans="1:4" s="540" customFormat="1" ht="27" customHeight="1">
      <c r="A2" s="542" t="s">
        <v>886</v>
      </c>
      <c r="B2" s="542"/>
      <c r="C2" s="543" t="s">
        <v>887</v>
      </c>
      <c r="D2" s="543" t="s">
        <v>719</v>
      </c>
    </row>
    <row r="3" spans="1:4" ht="27" customHeight="1">
      <c r="A3" s="544">
        <v>44743</v>
      </c>
      <c r="B3" s="540" t="s">
        <v>888</v>
      </c>
      <c r="D3" s="541" t="s">
        <v>889</v>
      </c>
    </row>
    <row r="4" spans="1:4" ht="27" customHeight="1">
      <c r="A4" s="545" t="s">
        <v>890</v>
      </c>
    </row>
    <row r="5" spans="1:4" ht="27" customHeight="1">
      <c r="A5" s="545"/>
    </row>
    <row r="6" spans="1:4" ht="27" customHeight="1">
      <c r="A6" s="545"/>
    </row>
    <row r="7" spans="1:4" ht="27" customHeight="1">
      <c r="A7" s="544"/>
    </row>
    <row r="8" spans="1:4" ht="27" customHeight="1">
      <c r="A8" s="545"/>
    </row>
    <row r="9" spans="1:4" ht="27" customHeight="1">
      <c r="A9" s="544"/>
    </row>
    <row r="10" spans="1:4" ht="27" customHeight="1">
      <c r="A10" s="544"/>
    </row>
    <row r="11" spans="1:4" ht="27" customHeight="1">
      <c r="A11" s="544"/>
    </row>
    <row r="12" spans="1:4" ht="27" customHeight="1">
      <c r="A12" s="545"/>
      <c r="B12" s="1"/>
    </row>
    <row r="13" spans="1:4" ht="27" customHeight="1">
      <c r="A13" s="545"/>
    </row>
    <row r="14" spans="1:4" ht="27" customHeight="1">
      <c r="A14" s="544"/>
    </row>
    <row r="15" spans="1:4" ht="27" customHeight="1">
      <c r="A15" s="545"/>
    </row>
    <row r="16" spans="1:4" ht="27" customHeight="1">
      <c r="A16" s="545"/>
    </row>
    <row r="17" spans="1:1" ht="27" customHeight="1">
      <c r="A17" s="544"/>
    </row>
    <row r="18" spans="1:1" ht="27" customHeight="1">
      <c r="A18" s="545"/>
    </row>
    <row r="19" spans="1:1" ht="27" customHeight="1">
      <c r="A19" s="544"/>
    </row>
    <row r="20" spans="1:1" ht="27" customHeight="1">
      <c r="A20" s="545"/>
    </row>
    <row r="21" spans="1:1" ht="27" customHeight="1">
      <c r="A21" s="545"/>
    </row>
    <row r="22" spans="1:1" ht="27" customHeight="1">
      <c r="A22" s="544"/>
    </row>
    <row r="23" spans="1:1" ht="27" customHeight="1">
      <c r="A23" s="545"/>
    </row>
    <row r="24" spans="1:1" ht="27" customHeight="1">
      <c r="A24" s="544"/>
    </row>
    <row r="25" spans="1:1" ht="27" customHeight="1">
      <c r="A25" s="545"/>
    </row>
    <row r="26" spans="1:1" ht="27" customHeight="1">
      <c r="A26" s="545"/>
    </row>
    <row r="27" spans="1:1" ht="27" customHeight="1">
      <c r="A27" s="544"/>
    </row>
    <row r="28" spans="1:1" ht="27" customHeight="1">
      <c r="A28" s="544"/>
    </row>
    <row r="29" spans="1:1" ht="27" customHeight="1">
      <c r="A29" s="544"/>
    </row>
    <row r="30" spans="1:1" ht="27" customHeight="1">
      <c r="A30" s="544"/>
    </row>
    <row r="31" spans="1:1" ht="27" customHeight="1">
      <c r="A31" s="545"/>
    </row>
    <row r="32" spans="1:1" ht="27" customHeight="1">
      <c r="A32" s="544"/>
    </row>
    <row r="33" spans="1:1" ht="27" customHeight="1">
      <c r="A33" s="544"/>
    </row>
    <row r="34" spans="1:1" ht="27" customHeight="1">
      <c r="A34" s="544"/>
    </row>
    <row r="35" spans="1:1" ht="27" customHeight="1">
      <c r="A35" s="544"/>
    </row>
    <row r="36" spans="1:1" ht="27" customHeight="1">
      <c r="A36" s="544"/>
    </row>
    <row r="37" spans="1:1" ht="27" customHeight="1">
      <c r="A37" s="544"/>
    </row>
    <row r="38" spans="1:1" ht="27" customHeight="1">
      <c r="A38" s="544"/>
    </row>
    <row r="39" spans="1:1" ht="27" customHeight="1">
      <c r="A39" s="544"/>
    </row>
    <row r="40" spans="1:1" ht="27" customHeight="1">
      <c r="A40" s="544"/>
    </row>
    <row r="41" spans="1:1" ht="27" customHeight="1">
      <c r="A41" s="544"/>
    </row>
    <row r="42" spans="1:1" ht="27" customHeight="1">
      <c r="A42" s="544"/>
    </row>
    <row r="43" spans="1:1" ht="27" customHeight="1">
      <c r="A43" s="544"/>
    </row>
    <row r="44" spans="1:1" ht="27" customHeight="1">
      <c r="A44" s="544"/>
    </row>
    <row r="45" spans="1:1" ht="27" customHeight="1">
      <c r="A45" s="544"/>
    </row>
    <row r="46" spans="1:1" ht="27" customHeight="1">
      <c r="A46" s="544"/>
    </row>
    <row r="47" spans="1:1" ht="27" customHeight="1">
      <c r="A47" s="544"/>
    </row>
    <row r="48" spans="1:1" ht="27" customHeight="1">
      <c r="A48" s="544"/>
    </row>
    <row r="49" spans="1:1" ht="27" customHeight="1">
      <c r="A49" s="544"/>
    </row>
    <row r="50" spans="1:1" ht="27" customHeight="1">
      <c r="A50" s="544"/>
    </row>
    <row r="51" spans="1:1" ht="27" customHeight="1">
      <c r="A51" s="544"/>
    </row>
    <row r="52" spans="1:1" ht="27" customHeight="1">
      <c r="A52" s="544"/>
    </row>
    <row r="53" spans="1:1" ht="27" customHeight="1">
      <c r="A53" s="544"/>
    </row>
    <row r="54" spans="1:1" ht="27" customHeight="1">
      <c r="A54" s="544"/>
    </row>
    <row r="55" spans="1:1" ht="27" customHeight="1">
      <c r="A55" s="544"/>
    </row>
    <row r="56" spans="1:1" ht="27" customHeight="1">
      <c r="A56" s="544"/>
    </row>
    <row r="57" spans="1:1" ht="27" customHeight="1">
      <c r="A57" s="544"/>
    </row>
    <row r="60" spans="1:1" ht="27" customHeight="1">
      <c r="A60" s="544"/>
    </row>
    <row r="61" spans="1:1" ht="27" customHeight="1">
      <c r="A61" s="544"/>
    </row>
    <row r="62" spans="1:1" ht="27" customHeight="1">
      <c r="A62" s="544"/>
    </row>
    <row r="63" spans="1:1" ht="27" customHeight="1">
      <c r="A63" s="544"/>
    </row>
    <row r="64" spans="1:1" ht="27" customHeight="1">
      <c r="A64" s="544"/>
    </row>
    <row r="65" spans="1:4" ht="27" customHeight="1">
      <c r="A65" s="544"/>
    </row>
    <row r="66" spans="1:4" ht="27" customHeight="1">
      <c r="A66" s="544"/>
    </row>
    <row r="67" spans="1:4" ht="27" customHeight="1">
      <c r="A67" s="544"/>
    </row>
    <row r="68" spans="1:4" ht="27" customHeight="1">
      <c r="A68" s="544"/>
    </row>
    <row r="69" spans="1:4" ht="27" customHeight="1">
      <c r="A69" s="544"/>
    </row>
    <row r="70" spans="1:4" ht="27" customHeight="1">
      <c r="A70" s="544"/>
    </row>
    <row r="71" spans="1:4" ht="27" customHeight="1">
      <c r="A71" s="544"/>
    </row>
    <row r="72" spans="1:4" ht="27" customHeight="1">
      <c r="A72" s="544"/>
    </row>
    <row r="73" spans="1:4" ht="27" customHeight="1">
      <c r="A73" s="544"/>
    </row>
    <row r="74" spans="1:4" ht="27" customHeight="1">
      <c r="A74" s="544"/>
    </row>
    <row r="75" spans="1:4" ht="27" customHeight="1">
      <c r="A75" s="544"/>
    </row>
    <row r="76" spans="1:4" ht="27" customHeight="1">
      <c r="A76" s="544"/>
    </row>
    <row r="77" spans="1:4" ht="27" customHeight="1">
      <c r="A77" s="544"/>
    </row>
    <row r="78" spans="1:4" ht="27" customHeight="1">
      <c r="A78" s="544"/>
    </row>
    <row r="79" spans="1:4" ht="27" customHeight="1">
      <c r="A79" s="544"/>
    </row>
    <row r="80" spans="1:4" s="540" customFormat="1" ht="27" customHeight="1">
      <c r="A80" s="544"/>
      <c r="C80" s="541"/>
      <c r="D80" s="541"/>
    </row>
    <row r="81" spans="1:4" s="540" customFormat="1" ht="27" customHeight="1">
      <c r="A81" s="544"/>
      <c r="C81" s="541"/>
      <c r="D81" s="541"/>
    </row>
    <row r="82" spans="1:4" s="540" customFormat="1" ht="27" customHeight="1">
      <c r="A82" s="544"/>
      <c r="C82" s="541"/>
      <c r="D82" s="541"/>
    </row>
    <row r="83" spans="1:4" s="540" customFormat="1" ht="27" customHeight="1">
      <c r="A83" s="544"/>
      <c r="C83" s="541"/>
      <c r="D83" s="541"/>
    </row>
    <row r="84" spans="1:4" s="540" customFormat="1" ht="27" customHeight="1">
      <c r="A84" s="544"/>
      <c r="C84" s="541"/>
      <c r="D84" s="541"/>
    </row>
    <row r="85" spans="1:4" s="540" customFormat="1" ht="27" customHeight="1">
      <c r="A85" s="544"/>
      <c r="C85" s="541"/>
      <c r="D85" s="541"/>
    </row>
    <row r="86" spans="1:4" s="540" customFormat="1" ht="27" customHeight="1">
      <c r="A86" s="544"/>
      <c r="C86" s="541"/>
      <c r="D86" s="541"/>
    </row>
    <row r="87" spans="1:4" s="540" customFormat="1" ht="27" customHeight="1">
      <c r="A87" s="544"/>
      <c r="C87" s="541"/>
      <c r="D87" s="541"/>
    </row>
    <row r="88" spans="1:4" s="540" customFormat="1" ht="27" customHeight="1">
      <c r="A88" s="544"/>
      <c r="C88" s="541"/>
      <c r="D88" s="541"/>
    </row>
    <row r="89" spans="1:4" s="540" customFormat="1" ht="27" customHeight="1">
      <c r="A89" s="544"/>
      <c r="C89" s="541"/>
      <c r="D89" s="541"/>
    </row>
    <row r="90" spans="1:4" s="540" customFormat="1" ht="27" customHeight="1">
      <c r="A90" s="544"/>
      <c r="C90" s="541"/>
      <c r="D90" s="541"/>
    </row>
    <row r="91" spans="1:4" s="540" customFormat="1" ht="27" customHeight="1">
      <c r="A91" s="544"/>
      <c r="C91" s="541"/>
      <c r="D91" s="541"/>
    </row>
    <row r="92" spans="1:4" s="540" customFormat="1" ht="27" customHeight="1">
      <c r="A92" s="544"/>
      <c r="C92" s="541"/>
      <c r="D92" s="541"/>
    </row>
    <row r="93" spans="1:4" s="540" customFormat="1" ht="27" customHeight="1">
      <c r="A93" s="544"/>
      <c r="C93" s="541"/>
      <c r="D93" s="541"/>
    </row>
    <row r="94" spans="1:4" s="540" customFormat="1" ht="27" customHeight="1">
      <c r="A94" s="544"/>
      <c r="C94" s="541"/>
      <c r="D94" s="541"/>
    </row>
    <row r="95" spans="1:4" s="540" customFormat="1" ht="27" customHeight="1">
      <c r="A95" s="544"/>
      <c r="C95" s="541"/>
      <c r="D95" s="541"/>
    </row>
    <row r="96" spans="1:4" s="540" customFormat="1" ht="27" customHeight="1">
      <c r="A96" s="544"/>
      <c r="C96" s="541"/>
      <c r="D96" s="541"/>
    </row>
    <row r="97" spans="1:4" s="540" customFormat="1" ht="27" customHeight="1">
      <c r="A97" s="544"/>
      <c r="C97" s="541"/>
      <c r="D97" s="541"/>
    </row>
    <row r="98" spans="1:4" s="540" customFormat="1" ht="27" customHeight="1">
      <c r="A98" s="544"/>
      <c r="C98" s="541"/>
      <c r="D98" s="541"/>
    </row>
    <row r="99" spans="1:4" s="540" customFormat="1" ht="27" customHeight="1">
      <c r="A99" s="544"/>
      <c r="C99" s="541"/>
      <c r="D99" s="541"/>
    </row>
    <row r="100" spans="1:4" s="540" customFormat="1" ht="27" customHeight="1">
      <c r="A100" s="544"/>
      <c r="C100" s="541"/>
      <c r="D100" s="541"/>
    </row>
    <row r="101" spans="1:4" s="540" customFormat="1" ht="27" customHeight="1">
      <c r="A101" s="544"/>
      <c r="C101" s="541"/>
      <c r="D101" s="541"/>
    </row>
    <row r="102" spans="1:4" s="540" customFormat="1" ht="27" customHeight="1">
      <c r="A102" s="544"/>
      <c r="C102" s="541"/>
      <c r="D102" s="541"/>
    </row>
    <row r="103" spans="1:4" s="540" customFormat="1" ht="27" customHeight="1">
      <c r="A103" s="544"/>
      <c r="C103" s="541"/>
      <c r="D103" s="541"/>
    </row>
    <row r="104" spans="1:4" s="540" customFormat="1" ht="27" customHeight="1">
      <c r="A104" s="544"/>
      <c r="C104" s="541"/>
      <c r="D104" s="541"/>
    </row>
  </sheetData>
  <phoneticPr fontId="7"/>
  <pageMargins left="0.78740157480314965" right="0.39370078740157483" top="0.59055118110236227" bottom="0.39370078740157483" header="0.31496062992125984" footer="0.31496062992125984"/>
  <pageSetup paperSize="8"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topLeftCell="A2" zoomScale="80" zoomScaleNormal="100" zoomScaleSheetLayoutView="80" workbookViewId="0">
      <selection sqref="A1:M1"/>
    </sheetView>
  </sheetViews>
  <sheetFormatPr defaultRowHeight="13.5"/>
  <cols>
    <col min="1" max="1" width="10.25" style="58" customWidth="1"/>
    <col min="2" max="2" width="18.375" style="58" customWidth="1"/>
    <col min="3" max="3" width="10.25" style="58" customWidth="1"/>
    <col min="4" max="4" width="50.125" style="58" customWidth="1"/>
    <col min="5" max="16384" width="9" style="58"/>
  </cols>
  <sheetData>
    <row r="1" spans="1:4" ht="14.25" thickBot="1">
      <c r="A1" s="44" t="s">
        <v>284</v>
      </c>
    </row>
    <row r="2" spans="1:4">
      <c r="A2" s="73"/>
      <c r="B2" s="978"/>
      <c r="C2" s="73"/>
      <c r="D2" s="978"/>
    </row>
    <row r="3" spans="1:4">
      <c r="A3" s="74" t="s">
        <v>285</v>
      </c>
      <c r="B3" s="979"/>
      <c r="C3" s="74" t="s">
        <v>268</v>
      </c>
      <c r="D3" s="979"/>
    </row>
    <row r="4" spans="1:4" ht="14.25" thickBot="1">
      <c r="A4" s="75"/>
      <c r="B4" s="980"/>
      <c r="C4" s="75"/>
      <c r="D4" s="980"/>
    </row>
    <row r="5" spans="1:4" ht="28.5" customHeight="1" thickBot="1">
      <c r="A5" s="76"/>
    </row>
    <row r="6" spans="1:4">
      <c r="A6" s="981"/>
      <c r="B6" s="982"/>
      <c r="C6" s="982"/>
      <c r="D6" s="983"/>
    </row>
    <row r="7" spans="1:4">
      <c r="A7" s="972" t="s">
        <v>286</v>
      </c>
      <c r="B7" s="973"/>
      <c r="C7" s="973"/>
      <c r="D7" s="974"/>
    </row>
    <row r="8" spans="1:4">
      <c r="A8" s="972"/>
      <c r="B8" s="973"/>
      <c r="C8" s="973"/>
      <c r="D8" s="974"/>
    </row>
    <row r="9" spans="1:4">
      <c r="A9" s="972"/>
      <c r="B9" s="973"/>
      <c r="C9" s="973"/>
      <c r="D9" s="974"/>
    </row>
    <row r="10" spans="1:4">
      <c r="A10" s="972"/>
      <c r="B10" s="973"/>
      <c r="C10" s="973"/>
      <c r="D10" s="974"/>
    </row>
    <row r="11" spans="1:4">
      <c r="A11" s="972"/>
      <c r="B11" s="973"/>
      <c r="C11" s="973"/>
      <c r="D11" s="974"/>
    </row>
    <row r="12" spans="1:4">
      <c r="A12" s="972"/>
      <c r="B12" s="973"/>
      <c r="C12" s="973"/>
      <c r="D12" s="974"/>
    </row>
    <row r="13" spans="1:4">
      <c r="A13" s="972"/>
      <c r="B13" s="973"/>
      <c r="C13" s="973"/>
      <c r="D13" s="974"/>
    </row>
    <row r="14" spans="1:4">
      <c r="A14" s="972"/>
      <c r="B14" s="973"/>
      <c r="C14" s="973"/>
      <c r="D14" s="974"/>
    </row>
    <row r="15" spans="1:4">
      <c r="A15" s="972"/>
      <c r="B15" s="973"/>
      <c r="C15" s="973"/>
      <c r="D15" s="974"/>
    </row>
    <row r="16" spans="1:4">
      <c r="A16" s="972"/>
      <c r="B16" s="973"/>
      <c r="C16" s="973"/>
      <c r="D16" s="974"/>
    </row>
    <row r="17" spans="1:4">
      <c r="A17" s="972"/>
      <c r="B17" s="973"/>
      <c r="C17" s="973"/>
      <c r="D17" s="974"/>
    </row>
    <row r="18" spans="1:4">
      <c r="A18" s="972"/>
      <c r="B18" s="973"/>
      <c r="C18" s="973"/>
      <c r="D18" s="974"/>
    </row>
    <row r="19" spans="1:4">
      <c r="A19" s="972"/>
      <c r="B19" s="973"/>
      <c r="C19" s="973"/>
      <c r="D19" s="974"/>
    </row>
    <row r="20" spans="1:4">
      <c r="A20" s="972"/>
      <c r="B20" s="973"/>
      <c r="C20" s="973"/>
      <c r="D20" s="974"/>
    </row>
    <row r="21" spans="1:4">
      <c r="A21" s="972"/>
      <c r="B21" s="973"/>
      <c r="C21" s="973"/>
      <c r="D21" s="974"/>
    </row>
    <row r="22" spans="1:4" ht="14.25" thickBot="1">
      <c r="A22" s="975"/>
      <c r="B22" s="976"/>
      <c r="C22" s="976"/>
      <c r="D22" s="977"/>
    </row>
    <row r="23" spans="1:4" ht="28.5" customHeight="1" thickBot="1">
      <c r="A23" s="76"/>
    </row>
    <row r="24" spans="1:4">
      <c r="A24" s="981"/>
      <c r="B24" s="982"/>
      <c r="C24" s="982"/>
      <c r="D24" s="983"/>
    </row>
    <row r="25" spans="1:4">
      <c r="A25" s="972" t="s">
        <v>287</v>
      </c>
      <c r="B25" s="973"/>
      <c r="C25" s="973"/>
      <c r="D25" s="974"/>
    </row>
    <row r="26" spans="1:4">
      <c r="A26" s="972"/>
      <c r="B26" s="973"/>
      <c r="C26" s="973"/>
      <c r="D26" s="974"/>
    </row>
    <row r="27" spans="1:4">
      <c r="A27" s="972"/>
      <c r="B27" s="973"/>
      <c r="C27" s="973"/>
      <c r="D27" s="974"/>
    </row>
    <row r="28" spans="1:4">
      <c r="A28" s="972"/>
      <c r="B28" s="973"/>
      <c r="C28" s="973"/>
      <c r="D28" s="974"/>
    </row>
    <row r="29" spans="1:4">
      <c r="A29" s="972"/>
      <c r="B29" s="973"/>
      <c r="C29" s="973"/>
      <c r="D29" s="974"/>
    </row>
    <row r="30" spans="1:4">
      <c r="A30" s="972"/>
      <c r="B30" s="973"/>
      <c r="C30" s="973"/>
      <c r="D30" s="974"/>
    </row>
    <row r="31" spans="1:4">
      <c r="A31" s="972"/>
      <c r="B31" s="973"/>
      <c r="C31" s="973"/>
      <c r="D31" s="974"/>
    </row>
    <row r="32" spans="1:4">
      <c r="A32" s="972"/>
      <c r="B32" s="973"/>
      <c r="C32" s="973"/>
      <c r="D32" s="974"/>
    </row>
    <row r="33" spans="1:4">
      <c r="A33" s="972"/>
      <c r="B33" s="973"/>
      <c r="C33" s="973"/>
      <c r="D33" s="974"/>
    </row>
    <row r="34" spans="1:4">
      <c r="A34" s="972"/>
      <c r="B34" s="973"/>
      <c r="C34" s="973"/>
      <c r="D34" s="974"/>
    </row>
    <row r="35" spans="1:4">
      <c r="A35" s="972"/>
      <c r="B35" s="973"/>
      <c r="C35" s="973"/>
      <c r="D35" s="974"/>
    </row>
    <row r="36" spans="1:4">
      <c r="A36" s="972"/>
      <c r="B36" s="973"/>
      <c r="C36" s="973"/>
      <c r="D36" s="974"/>
    </row>
    <row r="37" spans="1:4">
      <c r="A37" s="972"/>
      <c r="B37" s="973"/>
      <c r="C37" s="973"/>
      <c r="D37" s="974"/>
    </row>
    <row r="38" spans="1:4">
      <c r="A38" s="972"/>
      <c r="B38" s="973"/>
      <c r="C38" s="973"/>
      <c r="D38" s="974"/>
    </row>
    <row r="39" spans="1:4" ht="14.25" thickBot="1">
      <c r="A39" s="975"/>
      <c r="B39" s="976"/>
      <c r="C39" s="976"/>
      <c r="D39" s="977"/>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topLeftCell="A12" zoomScale="80" zoomScaleNormal="100" zoomScaleSheetLayoutView="80" workbookViewId="0">
      <selection sqref="A1:M1"/>
    </sheetView>
  </sheetViews>
  <sheetFormatPr defaultRowHeight="13.5"/>
  <cols>
    <col min="1" max="1" width="2.125" customWidth="1"/>
    <col min="2" max="18" width="4.625" customWidth="1"/>
    <col min="19" max="19" width="2.125" customWidth="1"/>
    <col min="20" max="22" width="4.625" customWidth="1"/>
    <col min="240" max="240" width="2.125" customWidth="1"/>
    <col min="241" max="257" width="4.625" customWidth="1"/>
    <col min="258" max="258" width="2.125" customWidth="1"/>
    <col min="259" max="266" width="4.625" customWidth="1"/>
    <col min="496" max="496" width="2.125" customWidth="1"/>
    <col min="497" max="513" width="4.625" customWidth="1"/>
    <col min="514" max="514" width="2.125" customWidth="1"/>
    <col min="515" max="522" width="4.625" customWidth="1"/>
    <col min="752" max="752" width="2.125" customWidth="1"/>
    <col min="753" max="769" width="4.625" customWidth="1"/>
    <col min="770" max="770" width="2.125" customWidth="1"/>
    <col min="771" max="778" width="4.625" customWidth="1"/>
    <col min="1008" max="1008" width="2.125" customWidth="1"/>
    <col min="1009" max="1025" width="4.625" customWidth="1"/>
    <col min="1026" max="1026" width="2.125" customWidth="1"/>
    <col min="1027" max="1034" width="4.625" customWidth="1"/>
    <col min="1264" max="1264" width="2.125" customWidth="1"/>
    <col min="1265" max="1281" width="4.625" customWidth="1"/>
    <col min="1282" max="1282" width="2.125" customWidth="1"/>
    <col min="1283" max="1290" width="4.625" customWidth="1"/>
    <col min="1520" max="1520" width="2.125" customWidth="1"/>
    <col min="1521" max="1537" width="4.625" customWidth="1"/>
    <col min="1538" max="1538" width="2.125" customWidth="1"/>
    <col min="1539" max="1546" width="4.625" customWidth="1"/>
    <col min="1776" max="1776" width="2.125" customWidth="1"/>
    <col min="1777" max="1793" width="4.625" customWidth="1"/>
    <col min="1794" max="1794" width="2.125" customWidth="1"/>
    <col min="1795" max="1802" width="4.625" customWidth="1"/>
    <col min="2032" max="2032" width="2.125" customWidth="1"/>
    <col min="2033" max="2049" width="4.625" customWidth="1"/>
    <col min="2050" max="2050" width="2.125" customWidth="1"/>
    <col min="2051" max="2058" width="4.625" customWidth="1"/>
    <col min="2288" max="2288" width="2.125" customWidth="1"/>
    <col min="2289" max="2305" width="4.625" customWidth="1"/>
    <col min="2306" max="2306" width="2.125" customWidth="1"/>
    <col min="2307" max="2314" width="4.625" customWidth="1"/>
    <col min="2544" max="2544" width="2.125" customWidth="1"/>
    <col min="2545" max="2561" width="4.625" customWidth="1"/>
    <col min="2562" max="2562" width="2.125" customWidth="1"/>
    <col min="2563" max="2570" width="4.625" customWidth="1"/>
    <col min="2800" max="2800" width="2.125" customWidth="1"/>
    <col min="2801" max="2817" width="4.625" customWidth="1"/>
    <col min="2818" max="2818" width="2.125" customWidth="1"/>
    <col min="2819" max="2826" width="4.625" customWidth="1"/>
    <col min="3056" max="3056" width="2.125" customWidth="1"/>
    <col min="3057" max="3073" width="4.625" customWidth="1"/>
    <col min="3074" max="3074" width="2.125" customWidth="1"/>
    <col min="3075" max="3082" width="4.625" customWidth="1"/>
    <col min="3312" max="3312" width="2.125" customWidth="1"/>
    <col min="3313" max="3329" width="4.625" customWidth="1"/>
    <col min="3330" max="3330" width="2.125" customWidth="1"/>
    <col min="3331" max="3338" width="4.625" customWidth="1"/>
    <col min="3568" max="3568" width="2.125" customWidth="1"/>
    <col min="3569" max="3585" width="4.625" customWidth="1"/>
    <col min="3586" max="3586" width="2.125" customWidth="1"/>
    <col min="3587" max="3594" width="4.625" customWidth="1"/>
    <col min="3824" max="3824" width="2.125" customWidth="1"/>
    <col min="3825" max="3841" width="4.625" customWidth="1"/>
    <col min="3842" max="3842" width="2.125" customWidth="1"/>
    <col min="3843" max="3850" width="4.625" customWidth="1"/>
    <col min="4080" max="4080" width="2.125" customWidth="1"/>
    <col min="4081" max="4097" width="4.625" customWidth="1"/>
    <col min="4098" max="4098" width="2.125" customWidth="1"/>
    <col min="4099" max="4106" width="4.625" customWidth="1"/>
    <col min="4336" max="4336" width="2.125" customWidth="1"/>
    <col min="4337" max="4353" width="4.625" customWidth="1"/>
    <col min="4354" max="4354" width="2.125" customWidth="1"/>
    <col min="4355" max="4362" width="4.625" customWidth="1"/>
    <col min="4592" max="4592" width="2.125" customWidth="1"/>
    <col min="4593" max="4609" width="4.625" customWidth="1"/>
    <col min="4610" max="4610" width="2.125" customWidth="1"/>
    <col min="4611" max="4618" width="4.625" customWidth="1"/>
    <col min="4848" max="4848" width="2.125" customWidth="1"/>
    <col min="4849" max="4865" width="4.625" customWidth="1"/>
    <col min="4866" max="4866" width="2.125" customWidth="1"/>
    <col min="4867" max="4874" width="4.625" customWidth="1"/>
    <col min="5104" max="5104" width="2.125" customWidth="1"/>
    <col min="5105" max="5121" width="4.625" customWidth="1"/>
    <col min="5122" max="5122" width="2.125" customWidth="1"/>
    <col min="5123" max="5130" width="4.625" customWidth="1"/>
    <col min="5360" max="5360" width="2.125" customWidth="1"/>
    <col min="5361" max="5377" width="4.625" customWidth="1"/>
    <col min="5378" max="5378" width="2.125" customWidth="1"/>
    <col min="5379" max="5386" width="4.625" customWidth="1"/>
    <col min="5616" max="5616" width="2.125" customWidth="1"/>
    <col min="5617" max="5633" width="4.625" customWidth="1"/>
    <col min="5634" max="5634" width="2.125" customWidth="1"/>
    <col min="5635" max="5642" width="4.625" customWidth="1"/>
    <col min="5872" max="5872" width="2.125" customWidth="1"/>
    <col min="5873" max="5889" width="4.625" customWidth="1"/>
    <col min="5890" max="5890" width="2.125" customWidth="1"/>
    <col min="5891" max="5898" width="4.625" customWidth="1"/>
    <col min="6128" max="6128" width="2.125" customWidth="1"/>
    <col min="6129" max="6145" width="4.625" customWidth="1"/>
    <col min="6146" max="6146" width="2.125" customWidth="1"/>
    <col min="6147" max="6154" width="4.625" customWidth="1"/>
    <col min="6384" max="6384" width="2.125" customWidth="1"/>
    <col min="6385" max="6401" width="4.625" customWidth="1"/>
    <col min="6402" max="6402" width="2.125" customWidth="1"/>
    <col min="6403" max="6410" width="4.625" customWidth="1"/>
    <col min="6640" max="6640" width="2.125" customWidth="1"/>
    <col min="6641" max="6657" width="4.625" customWidth="1"/>
    <col min="6658" max="6658" width="2.125" customWidth="1"/>
    <col min="6659" max="6666" width="4.625" customWidth="1"/>
    <col min="6896" max="6896" width="2.125" customWidth="1"/>
    <col min="6897" max="6913" width="4.625" customWidth="1"/>
    <col min="6914" max="6914" width="2.125" customWidth="1"/>
    <col min="6915" max="6922" width="4.625" customWidth="1"/>
    <col min="7152" max="7152" width="2.125" customWidth="1"/>
    <col min="7153" max="7169" width="4.625" customWidth="1"/>
    <col min="7170" max="7170" width="2.125" customWidth="1"/>
    <col min="7171" max="7178" width="4.625" customWidth="1"/>
    <col min="7408" max="7408" width="2.125" customWidth="1"/>
    <col min="7409" max="7425" width="4.625" customWidth="1"/>
    <col min="7426" max="7426" width="2.125" customWidth="1"/>
    <col min="7427" max="7434" width="4.625" customWidth="1"/>
    <col min="7664" max="7664" width="2.125" customWidth="1"/>
    <col min="7665" max="7681" width="4.625" customWidth="1"/>
    <col min="7682" max="7682" width="2.125" customWidth="1"/>
    <col min="7683" max="7690" width="4.625" customWidth="1"/>
    <col min="7920" max="7920" width="2.125" customWidth="1"/>
    <col min="7921" max="7937" width="4.625" customWidth="1"/>
    <col min="7938" max="7938" width="2.125" customWidth="1"/>
    <col min="7939" max="7946" width="4.625" customWidth="1"/>
    <col min="8176" max="8176" width="2.125" customWidth="1"/>
    <col min="8177" max="8193" width="4.625" customWidth="1"/>
    <col min="8194" max="8194" width="2.125" customWidth="1"/>
    <col min="8195" max="8202" width="4.625" customWidth="1"/>
    <col min="8432" max="8432" width="2.125" customWidth="1"/>
    <col min="8433" max="8449" width="4.625" customWidth="1"/>
    <col min="8450" max="8450" width="2.125" customWidth="1"/>
    <col min="8451" max="8458" width="4.625" customWidth="1"/>
    <col min="8688" max="8688" width="2.125" customWidth="1"/>
    <col min="8689" max="8705" width="4.625" customWidth="1"/>
    <col min="8706" max="8706" width="2.125" customWidth="1"/>
    <col min="8707" max="8714" width="4.625" customWidth="1"/>
    <col min="8944" max="8944" width="2.125" customWidth="1"/>
    <col min="8945" max="8961" width="4.625" customWidth="1"/>
    <col min="8962" max="8962" width="2.125" customWidth="1"/>
    <col min="8963" max="8970" width="4.625" customWidth="1"/>
    <col min="9200" max="9200" width="2.125" customWidth="1"/>
    <col min="9201" max="9217" width="4.625" customWidth="1"/>
    <col min="9218" max="9218" width="2.125" customWidth="1"/>
    <col min="9219" max="9226" width="4.625" customWidth="1"/>
    <col min="9456" max="9456" width="2.125" customWidth="1"/>
    <col min="9457" max="9473" width="4.625" customWidth="1"/>
    <col min="9474" max="9474" width="2.125" customWidth="1"/>
    <col min="9475" max="9482" width="4.625" customWidth="1"/>
    <col min="9712" max="9712" width="2.125" customWidth="1"/>
    <col min="9713" max="9729" width="4.625" customWidth="1"/>
    <col min="9730" max="9730" width="2.125" customWidth="1"/>
    <col min="9731" max="9738" width="4.625" customWidth="1"/>
    <col min="9968" max="9968" width="2.125" customWidth="1"/>
    <col min="9969" max="9985" width="4.625" customWidth="1"/>
    <col min="9986" max="9986" width="2.125" customWidth="1"/>
    <col min="9987" max="9994" width="4.625" customWidth="1"/>
    <col min="10224" max="10224" width="2.125" customWidth="1"/>
    <col min="10225" max="10241" width="4.625" customWidth="1"/>
    <col min="10242" max="10242" width="2.125" customWidth="1"/>
    <col min="10243" max="10250" width="4.625" customWidth="1"/>
    <col min="10480" max="10480" width="2.125" customWidth="1"/>
    <col min="10481" max="10497" width="4.625" customWidth="1"/>
    <col min="10498" max="10498" width="2.125" customWidth="1"/>
    <col min="10499" max="10506" width="4.625" customWidth="1"/>
    <col min="10736" max="10736" width="2.125" customWidth="1"/>
    <col min="10737" max="10753" width="4.625" customWidth="1"/>
    <col min="10754" max="10754" width="2.125" customWidth="1"/>
    <col min="10755" max="10762" width="4.625" customWidth="1"/>
    <col min="10992" max="10992" width="2.125" customWidth="1"/>
    <col min="10993" max="11009" width="4.625" customWidth="1"/>
    <col min="11010" max="11010" width="2.125" customWidth="1"/>
    <col min="11011" max="11018" width="4.625" customWidth="1"/>
    <col min="11248" max="11248" width="2.125" customWidth="1"/>
    <col min="11249" max="11265" width="4.625" customWidth="1"/>
    <col min="11266" max="11266" width="2.125" customWidth="1"/>
    <col min="11267" max="11274" width="4.625" customWidth="1"/>
    <col min="11504" max="11504" width="2.125" customWidth="1"/>
    <col min="11505" max="11521" width="4.625" customWidth="1"/>
    <col min="11522" max="11522" width="2.125" customWidth="1"/>
    <col min="11523" max="11530" width="4.625" customWidth="1"/>
    <col min="11760" max="11760" width="2.125" customWidth="1"/>
    <col min="11761" max="11777" width="4.625" customWidth="1"/>
    <col min="11778" max="11778" width="2.125" customWidth="1"/>
    <col min="11779" max="11786" width="4.625" customWidth="1"/>
    <col min="12016" max="12016" width="2.125" customWidth="1"/>
    <col min="12017" max="12033" width="4.625" customWidth="1"/>
    <col min="12034" max="12034" width="2.125" customWidth="1"/>
    <col min="12035" max="12042" width="4.625" customWidth="1"/>
    <col min="12272" max="12272" width="2.125" customWidth="1"/>
    <col min="12273" max="12289" width="4.625" customWidth="1"/>
    <col min="12290" max="12290" width="2.125" customWidth="1"/>
    <col min="12291" max="12298" width="4.625" customWidth="1"/>
    <col min="12528" max="12528" width="2.125" customWidth="1"/>
    <col min="12529" max="12545" width="4.625" customWidth="1"/>
    <col min="12546" max="12546" width="2.125" customWidth="1"/>
    <col min="12547" max="12554" width="4.625" customWidth="1"/>
    <col min="12784" max="12784" width="2.125" customWidth="1"/>
    <col min="12785" max="12801" width="4.625" customWidth="1"/>
    <col min="12802" max="12802" width="2.125" customWidth="1"/>
    <col min="12803" max="12810" width="4.625" customWidth="1"/>
    <col min="13040" max="13040" width="2.125" customWidth="1"/>
    <col min="13041" max="13057" width="4.625" customWidth="1"/>
    <col min="13058" max="13058" width="2.125" customWidth="1"/>
    <col min="13059" max="13066" width="4.625" customWidth="1"/>
    <col min="13296" max="13296" width="2.125" customWidth="1"/>
    <col min="13297" max="13313" width="4.625" customWidth="1"/>
    <col min="13314" max="13314" width="2.125" customWidth="1"/>
    <col min="13315" max="13322" width="4.625" customWidth="1"/>
    <col min="13552" max="13552" width="2.125" customWidth="1"/>
    <col min="13553" max="13569" width="4.625" customWidth="1"/>
    <col min="13570" max="13570" width="2.125" customWidth="1"/>
    <col min="13571" max="13578" width="4.625" customWidth="1"/>
    <col min="13808" max="13808" width="2.125" customWidth="1"/>
    <col min="13809" max="13825" width="4.625" customWidth="1"/>
    <col min="13826" max="13826" width="2.125" customWidth="1"/>
    <col min="13827" max="13834" width="4.625" customWidth="1"/>
    <col min="14064" max="14064" width="2.125" customWidth="1"/>
    <col min="14065" max="14081" width="4.625" customWidth="1"/>
    <col min="14082" max="14082" width="2.125" customWidth="1"/>
    <col min="14083" max="14090" width="4.625" customWidth="1"/>
    <col min="14320" max="14320" width="2.125" customWidth="1"/>
    <col min="14321" max="14337" width="4.625" customWidth="1"/>
    <col min="14338" max="14338" width="2.125" customWidth="1"/>
    <col min="14339" max="14346" width="4.625" customWidth="1"/>
    <col min="14576" max="14576" width="2.125" customWidth="1"/>
    <col min="14577" max="14593" width="4.625" customWidth="1"/>
    <col min="14594" max="14594" width="2.125" customWidth="1"/>
    <col min="14595" max="14602" width="4.625" customWidth="1"/>
    <col min="14832" max="14832" width="2.125" customWidth="1"/>
    <col min="14833" max="14849" width="4.625" customWidth="1"/>
    <col min="14850" max="14850" width="2.125" customWidth="1"/>
    <col min="14851" max="14858" width="4.625" customWidth="1"/>
    <col min="15088" max="15088" width="2.125" customWidth="1"/>
    <col min="15089" max="15105" width="4.625" customWidth="1"/>
    <col min="15106" max="15106" width="2.125" customWidth="1"/>
    <col min="15107" max="15114" width="4.625" customWidth="1"/>
    <col min="15344" max="15344" width="2.125" customWidth="1"/>
    <col min="15345" max="15361" width="4.625" customWidth="1"/>
    <col min="15362" max="15362" width="2.125" customWidth="1"/>
    <col min="15363" max="15370" width="4.625" customWidth="1"/>
    <col min="15600" max="15600" width="2.125" customWidth="1"/>
    <col min="15601" max="15617" width="4.625" customWidth="1"/>
    <col min="15618" max="15618" width="2.125" customWidth="1"/>
    <col min="15619" max="15626" width="4.625" customWidth="1"/>
    <col min="15856" max="15856" width="2.125" customWidth="1"/>
    <col min="15857" max="15873" width="4.625" customWidth="1"/>
    <col min="15874" max="15874" width="2.125" customWidth="1"/>
    <col min="15875" max="15882" width="4.625" customWidth="1"/>
    <col min="16112" max="16112" width="2.125" customWidth="1"/>
    <col min="16113" max="16129" width="4.625" customWidth="1"/>
    <col min="16130" max="16130" width="2.125" customWidth="1"/>
    <col min="16131" max="16138" width="4.625" customWidth="1"/>
  </cols>
  <sheetData>
    <row r="1" spans="1:19" ht="15" customHeight="1" thickBot="1">
      <c r="A1" s="318"/>
      <c r="B1" s="318"/>
      <c r="C1" s="318"/>
      <c r="D1" s="318"/>
      <c r="E1" s="318"/>
      <c r="F1" s="318"/>
      <c r="G1" s="318"/>
      <c r="H1" s="318"/>
      <c r="I1" s="318"/>
      <c r="J1" s="318"/>
      <c r="K1" s="318"/>
      <c r="L1" s="318"/>
      <c r="M1" s="318"/>
      <c r="N1" s="318"/>
      <c r="O1" s="318"/>
      <c r="P1" s="318"/>
      <c r="Q1" s="318" t="s">
        <v>800</v>
      </c>
      <c r="R1" s="318"/>
      <c r="S1" s="318"/>
    </row>
    <row r="2" spans="1:19" ht="15" customHeight="1">
      <c r="A2" s="1062" t="s">
        <v>799</v>
      </c>
      <c r="B2" s="1063"/>
      <c r="C2" s="1063"/>
      <c r="D2" s="1063"/>
      <c r="E2" s="1063"/>
      <c r="F2" s="1063"/>
      <c r="G2" s="1063"/>
      <c r="H2" s="1063"/>
      <c r="I2" s="1063"/>
      <c r="J2" s="1063"/>
      <c r="K2" s="1063"/>
      <c r="L2" s="1063"/>
      <c r="M2" s="1063"/>
      <c r="N2" s="1063"/>
      <c r="O2" s="1063"/>
      <c r="P2" s="1063"/>
      <c r="Q2" s="1063"/>
      <c r="R2" s="1063"/>
      <c r="S2" s="1064"/>
    </row>
    <row r="3" spans="1:19" ht="15" customHeight="1">
      <c r="A3" s="1065" t="s">
        <v>798</v>
      </c>
      <c r="B3" s="1066"/>
      <c r="C3" s="1066"/>
      <c r="D3" s="1066"/>
      <c r="E3" s="1066"/>
      <c r="F3" s="1066"/>
      <c r="G3" s="1066"/>
      <c r="H3" s="1066"/>
      <c r="I3" s="1066"/>
      <c r="J3" s="1066"/>
      <c r="K3" s="1066"/>
      <c r="L3" s="1066"/>
      <c r="M3" s="1066"/>
      <c r="N3" s="1066"/>
      <c r="O3" s="1066"/>
      <c r="P3" s="1066"/>
      <c r="Q3" s="1066"/>
      <c r="R3" s="1066"/>
      <c r="S3" s="1067"/>
    </row>
    <row r="4" spans="1:19" ht="15" customHeight="1">
      <c r="A4" s="1065"/>
      <c r="B4" s="1066"/>
      <c r="C4" s="1066"/>
      <c r="D4" s="1066"/>
      <c r="E4" s="494"/>
      <c r="F4" s="494"/>
      <c r="G4" s="493"/>
      <c r="H4" s="493"/>
      <c r="I4" s="493"/>
      <c r="J4" s="493"/>
      <c r="K4" s="493"/>
      <c r="L4" s="493"/>
      <c r="M4" s="1049" t="s">
        <v>797</v>
      </c>
      <c r="N4" s="1051"/>
      <c r="O4" s="1049" t="s">
        <v>797</v>
      </c>
      <c r="P4" s="1051"/>
      <c r="Q4" s="1049" t="s">
        <v>796</v>
      </c>
      <c r="R4" s="1068"/>
      <c r="S4" s="1067"/>
    </row>
    <row r="5" spans="1:19" ht="15" customHeight="1">
      <c r="A5" s="495"/>
      <c r="B5" s="494"/>
      <c r="C5" s="494"/>
      <c r="D5" s="494"/>
      <c r="E5" s="494"/>
      <c r="F5" s="494"/>
      <c r="G5" s="493"/>
      <c r="H5" s="493"/>
      <c r="I5" s="493"/>
      <c r="J5" s="493"/>
      <c r="K5" s="493"/>
      <c r="L5" s="493"/>
      <c r="M5" s="1053"/>
      <c r="N5" s="1054"/>
      <c r="O5" s="1053"/>
      <c r="P5" s="1054"/>
      <c r="Q5" s="1053"/>
      <c r="R5" s="1054"/>
      <c r="S5" s="1067"/>
    </row>
    <row r="6" spans="1:19" ht="15" customHeight="1">
      <c r="A6" s="495"/>
      <c r="B6" s="494"/>
      <c r="C6" s="494"/>
      <c r="D6" s="494"/>
      <c r="E6" s="494"/>
      <c r="F6" s="494"/>
      <c r="G6" s="493"/>
      <c r="H6" s="493"/>
      <c r="I6" s="493"/>
      <c r="J6" s="493"/>
      <c r="K6" s="493"/>
      <c r="L6" s="493"/>
      <c r="M6" s="1055"/>
      <c r="N6" s="1056"/>
      <c r="O6" s="1055"/>
      <c r="P6" s="1056"/>
      <c r="Q6" s="1055"/>
      <c r="R6" s="1056"/>
      <c r="S6" s="1067"/>
    </row>
    <row r="7" spans="1:19" ht="15" customHeight="1">
      <c r="A7" s="1027" t="s">
        <v>795</v>
      </c>
      <c r="B7" s="1046"/>
      <c r="C7" s="1046"/>
      <c r="D7" s="1046"/>
      <c r="E7" s="1046"/>
      <c r="F7" s="1046"/>
      <c r="G7" s="493"/>
      <c r="H7" s="493"/>
      <c r="I7" s="493"/>
      <c r="J7" s="493"/>
      <c r="K7" s="493"/>
      <c r="L7" s="493"/>
      <c r="M7" s="1057"/>
      <c r="N7" s="1058"/>
      <c r="O7" s="1057"/>
      <c r="P7" s="1058"/>
      <c r="Q7" s="1057"/>
      <c r="R7" s="1058"/>
      <c r="S7" s="1067"/>
    </row>
    <row r="8" spans="1:19" ht="15" customHeight="1">
      <c r="A8" s="1047"/>
      <c r="B8" s="1046"/>
      <c r="C8" s="1046"/>
      <c r="D8" s="1046"/>
      <c r="E8" s="1046"/>
      <c r="F8" s="1046"/>
      <c r="G8" s="1048" t="s">
        <v>794</v>
      </c>
      <c r="H8" s="1048"/>
      <c r="I8" s="1048"/>
      <c r="J8" s="1048"/>
      <c r="K8" s="1048" t="s">
        <v>793</v>
      </c>
      <c r="L8" s="1048"/>
      <c r="M8" s="1048"/>
      <c r="N8" s="1048"/>
      <c r="O8" s="1049" t="s">
        <v>792</v>
      </c>
      <c r="P8" s="1050"/>
      <c r="Q8" s="1050"/>
      <c r="R8" s="1051"/>
      <c r="S8" s="1067"/>
    </row>
    <row r="9" spans="1:19" ht="39.950000000000003" customHeight="1">
      <c r="A9" s="1047"/>
      <c r="B9" s="1046"/>
      <c r="C9" s="1046"/>
      <c r="D9" s="1046"/>
      <c r="E9" s="1046"/>
      <c r="F9" s="1046"/>
      <c r="G9" s="1052"/>
      <c r="H9" s="1052"/>
      <c r="I9" s="1052"/>
      <c r="J9" s="1052"/>
      <c r="K9" s="1052"/>
      <c r="L9" s="1052"/>
      <c r="M9" s="1052"/>
      <c r="N9" s="1052"/>
      <c r="O9" s="1059"/>
      <c r="P9" s="1060"/>
      <c r="Q9" s="1060"/>
      <c r="R9" s="1061"/>
      <c r="S9" s="1067"/>
    </row>
    <row r="10" spans="1:19" ht="15" customHeight="1">
      <c r="A10" s="991"/>
      <c r="B10" s="990"/>
      <c r="C10" s="990"/>
      <c r="D10" s="990"/>
      <c r="E10" s="990"/>
      <c r="F10" s="990"/>
      <c r="G10" s="990"/>
      <c r="H10" s="990"/>
      <c r="I10" s="990"/>
      <c r="J10" s="990"/>
      <c r="K10" s="990"/>
      <c r="L10" s="990"/>
      <c r="M10" s="990"/>
      <c r="N10" s="990"/>
      <c r="O10" s="990"/>
      <c r="P10" s="990"/>
      <c r="Q10" s="990"/>
      <c r="R10" s="990"/>
      <c r="S10" s="992"/>
    </row>
    <row r="11" spans="1:19" ht="15" customHeight="1">
      <c r="A11" s="991"/>
      <c r="B11" s="990"/>
      <c r="C11" s="990"/>
      <c r="D11" s="990"/>
      <c r="E11" s="990"/>
      <c r="F11" s="990"/>
      <c r="G11" s="990"/>
      <c r="H11" s="990"/>
      <c r="I11" s="990"/>
      <c r="J11" s="990"/>
      <c r="K11" s="990"/>
      <c r="L11" s="990"/>
      <c r="M11" s="990"/>
      <c r="N11" s="990"/>
      <c r="O11" s="990"/>
      <c r="P11" s="990"/>
      <c r="Q11" s="990"/>
      <c r="R11" s="990"/>
      <c r="S11" s="992"/>
    </row>
    <row r="12" spans="1:19" ht="17.25" customHeight="1">
      <c r="A12" s="1043" t="s">
        <v>791</v>
      </c>
      <c r="B12" s="1044"/>
      <c r="C12" s="1044"/>
      <c r="D12" s="1044"/>
      <c r="E12" s="1044"/>
      <c r="F12" s="1044"/>
      <c r="G12" s="1044"/>
      <c r="H12" s="1044"/>
      <c r="I12" s="1044"/>
      <c r="J12" s="1044"/>
      <c r="K12" s="1044"/>
      <c r="L12" s="1044"/>
      <c r="M12" s="1044"/>
      <c r="N12" s="1044"/>
      <c r="O12" s="1044"/>
      <c r="P12" s="1044"/>
      <c r="Q12" s="1044"/>
      <c r="R12" s="1044"/>
      <c r="S12" s="1045"/>
    </row>
    <row r="13" spans="1:19" ht="15" customHeight="1">
      <c r="A13" s="491"/>
      <c r="B13" s="490"/>
      <c r="C13" s="490"/>
      <c r="D13" s="490"/>
      <c r="E13" s="490"/>
      <c r="F13" s="490"/>
      <c r="G13" s="490"/>
      <c r="H13" s="490"/>
      <c r="I13" s="490"/>
      <c r="J13" s="490"/>
      <c r="K13" s="490"/>
      <c r="L13" s="490"/>
      <c r="M13" s="490"/>
      <c r="N13" s="490"/>
      <c r="O13" s="804">
        <v>37778</v>
      </c>
      <c r="P13" s="804"/>
      <c r="Q13" s="804"/>
      <c r="R13" s="804"/>
      <c r="S13" s="987"/>
    </row>
    <row r="14" spans="1:19" ht="15" customHeight="1">
      <c r="A14" s="988" t="str">
        <f>"福岡県"&amp;入力シート!C5&amp;"長　殿"</f>
        <v>福岡県○○県土整備事務所長　殿</v>
      </c>
      <c r="B14" s="989"/>
      <c r="C14" s="989"/>
      <c r="D14" s="989"/>
      <c r="E14" s="989"/>
      <c r="F14" s="989"/>
      <c r="G14" s="989"/>
      <c r="H14" s="989"/>
      <c r="I14" s="989"/>
      <c r="J14" s="490"/>
      <c r="K14" s="490"/>
      <c r="L14" s="490"/>
      <c r="M14" s="490"/>
      <c r="N14" s="490"/>
      <c r="O14" s="490"/>
      <c r="P14" s="490"/>
      <c r="Q14" s="490"/>
      <c r="R14" s="490"/>
      <c r="S14" s="489"/>
    </row>
    <row r="15" spans="1:19" ht="15" customHeight="1">
      <c r="A15" s="1038"/>
      <c r="B15" s="1039"/>
      <c r="C15" s="1039"/>
      <c r="D15" s="1039"/>
      <c r="E15" s="1039"/>
      <c r="F15" s="1039"/>
      <c r="G15" s="1039"/>
      <c r="H15" s="1039"/>
      <c r="I15" s="1039"/>
      <c r="J15" s="1039"/>
      <c r="K15" s="1039"/>
      <c r="L15" s="1039"/>
      <c r="M15" s="1039"/>
      <c r="N15" s="1039"/>
      <c r="O15" s="1039"/>
      <c r="P15" s="1039"/>
      <c r="Q15" s="1039"/>
      <c r="R15" s="1039"/>
      <c r="S15" s="1040"/>
    </row>
    <row r="16" spans="1:19" ht="15" customHeight="1">
      <c r="A16" s="491"/>
      <c r="B16" s="252"/>
      <c r="C16" s="252"/>
      <c r="D16" s="252"/>
      <c r="E16" s="252"/>
      <c r="F16" s="252"/>
      <c r="G16" s="252"/>
      <c r="H16" s="252"/>
      <c r="I16" s="252"/>
      <c r="J16" s="252"/>
      <c r="K16" s="639" t="s">
        <v>790</v>
      </c>
      <c r="L16" s="639"/>
      <c r="M16" s="1035" t="str">
        <f>入力シート!C25</f>
        <v>福岡市博多区東公園７－７</v>
      </c>
      <c r="N16" s="1035"/>
      <c r="O16" s="1035"/>
      <c r="P16" s="1035"/>
      <c r="Q16" s="1035"/>
      <c r="R16" s="1035"/>
      <c r="S16" s="492"/>
    </row>
    <row r="17" spans="1:19" ht="15" customHeight="1">
      <c r="A17" s="1038" t="s">
        <v>789</v>
      </c>
      <c r="B17" s="1039"/>
      <c r="C17" s="1039"/>
      <c r="D17" s="1039"/>
      <c r="E17" s="1039"/>
      <c r="F17" s="1039"/>
      <c r="G17" s="1039"/>
      <c r="H17" s="1039"/>
      <c r="I17" s="1039"/>
      <c r="J17" s="1039"/>
      <c r="K17" s="1039"/>
      <c r="L17" s="1039"/>
      <c r="M17" s="1039"/>
      <c r="N17" s="1039"/>
      <c r="O17" s="1039"/>
      <c r="P17" s="1039"/>
      <c r="Q17" s="1039"/>
      <c r="R17" s="1039"/>
      <c r="S17" s="1040"/>
    </row>
    <row r="18" spans="1:19" ht="15" customHeight="1">
      <c r="A18" s="491"/>
      <c r="B18" s="490"/>
      <c r="C18" s="490"/>
      <c r="D18" s="490"/>
      <c r="E18" s="490"/>
      <c r="F18" s="490"/>
      <c r="G18" s="490"/>
      <c r="H18" s="490"/>
      <c r="I18" s="490"/>
      <c r="J18" s="490"/>
      <c r="K18" s="990" t="s">
        <v>788</v>
      </c>
      <c r="L18" s="990"/>
      <c r="M18" s="989" t="str">
        <f>入力シート!C26</f>
        <v>(株）福岡企画技調</v>
      </c>
      <c r="N18" s="989"/>
      <c r="O18" s="989"/>
      <c r="P18" s="989"/>
      <c r="Q18" s="989"/>
      <c r="R18" s="989"/>
      <c r="S18" s="489"/>
    </row>
    <row r="19" spans="1:19" ht="15" customHeight="1">
      <c r="A19" s="491"/>
      <c r="B19" s="490"/>
      <c r="C19" s="490"/>
      <c r="D19" s="490"/>
      <c r="E19" s="490"/>
      <c r="F19" s="490"/>
      <c r="G19" s="490"/>
      <c r="H19" s="490"/>
      <c r="I19" s="490"/>
      <c r="J19" s="490"/>
      <c r="K19" s="490"/>
      <c r="L19" s="490"/>
      <c r="M19" s="989" t="str">
        <f>入力シート!C27</f>
        <v>代表取締役　企画太郎</v>
      </c>
      <c r="N19" s="989"/>
      <c r="O19" s="989"/>
      <c r="P19" s="989"/>
      <c r="Q19" s="989"/>
      <c r="R19" s="989"/>
      <c r="S19" s="489"/>
    </row>
    <row r="20" spans="1:19" ht="15" customHeight="1">
      <c r="A20" s="1027" t="s">
        <v>787</v>
      </c>
      <c r="B20" s="1041"/>
      <c r="C20" s="1041"/>
      <c r="D20" s="1041"/>
      <c r="E20" s="1041"/>
      <c r="F20" s="1041"/>
      <c r="G20" s="1041"/>
      <c r="H20" s="1041"/>
      <c r="I20" s="1041"/>
      <c r="J20" s="1041"/>
      <c r="K20" s="1041"/>
      <c r="L20" s="1041"/>
      <c r="M20" s="1041"/>
      <c r="N20" s="1041"/>
      <c r="O20" s="1041"/>
      <c r="P20" s="1041"/>
      <c r="Q20" s="1041"/>
      <c r="R20" s="1041"/>
      <c r="S20" s="1042"/>
    </row>
    <row r="21" spans="1:19" ht="15" customHeight="1">
      <c r="A21" s="1027"/>
      <c r="B21" s="1041"/>
      <c r="C21" s="1041"/>
      <c r="D21" s="1041"/>
      <c r="E21" s="1041"/>
      <c r="F21" s="1041"/>
      <c r="G21" s="1041"/>
      <c r="H21" s="1041"/>
      <c r="I21" s="1041"/>
      <c r="J21" s="1041"/>
      <c r="K21" s="1041"/>
      <c r="L21" s="1041"/>
      <c r="M21" s="1041"/>
      <c r="N21" s="1041"/>
      <c r="O21" s="1041"/>
      <c r="P21" s="1041"/>
      <c r="Q21" s="1041"/>
      <c r="R21" s="1041"/>
      <c r="S21" s="1042"/>
    </row>
    <row r="22" spans="1:19" ht="15" customHeight="1" thickBot="1">
      <c r="A22" s="991" t="s">
        <v>2</v>
      </c>
      <c r="B22" s="990"/>
      <c r="C22" s="990"/>
      <c r="D22" s="990"/>
      <c r="E22" s="990"/>
      <c r="F22" s="990"/>
      <c r="G22" s="990"/>
      <c r="H22" s="990"/>
      <c r="I22" s="990"/>
      <c r="J22" s="990"/>
      <c r="K22" s="990"/>
      <c r="L22" s="990"/>
      <c r="M22" s="990"/>
      <c r="N22" s="990"/>
      <c r="O22" s="990"/>
      <c r="P22" s="990"/>
      <c r="Q22" s="990"/>
      <c r="R22" s="990"/>
      <c r="S22" s="992"/>
    </row>
    <row r="23" spans="1:19" ht="24.95" customHeight="1">
      <c r="A23" s="1027"/>
      <c r="B23" s="1028" t="s">
        <v>786</v>
      </c>
      <c r="C23" s="1029"/>
      <c r="D23" s="1030" t="str">
        <f>"令和"&amp;入力シート!C3&amp;"年度　第"&amp;入力シート!C4&amp;"号"</f>
        <v>令和3年度　第12345-001号</v>
      </c>
      <c r="E23" s="1031"/>
      <c r="F23" s="1031"/>
      <c r="G23" s="1031"/>
      <c r="H23" s="1031"/>
      <c r="I23" s="1031"/>
      <c r="J23" s="1031"/>
      <c r="K23" s="1031"/>
      <c r="L23" s="1031"/>
      <c r="M23" s="1031"/>
      <c r="N23" s="1031"/>
      <c r="O23" s="1031"/>
      <c r="P23" s="1031"/>
      <c r="Q23" s="1031"/>
      <c r="R23" s="1032"/>
      <c r="S23" s="482"/>
    </row>
    <row r="24" spans="1:19" ht="24.95" customHeight="1">
      <c r="A24" s="1027"/>
      <c r="B24" s="1033" t="s">
        <v>785</v>
      </c>
      <c r="C24" s="1034"/>
      <c r="D24" s="1004" t="str">
        <f>入力シート!C9</f>
        <v>道路整備事業</v>
      </c>
      <c r="E24" s="1005"/>
      <c r="F24" s="1005"/>
      <c r="G24" s="1005"/>
      <c r="H24" s="1005"/>
      <c r="I24" s="1006"/>
      <c r="J24" s="1020" t="s">
        <v>177</v>
      </c>
      <c r="K24" s="1021"/>
      <c r="L24" s="1022"/>
      <c r="M24" s="1001" t="str">
        <f>入力シート!C10</f>
        <v>県道博多天神線排水性舗装工事（第２工区）</v>
      </c>
      <c r="N24" s="1002"/>
      <c r="O24" s="1002"/>
      <c r="P24" s="1002"/>
      <c r="Q24" s="1002"/>
      <c r="R24" s="1003"/>
      <c r="S24" s="482"/>
    </row>
    <row r="25" spans="1:19" ht="12.6" customHeight="1">
      <c r="A25" s="1027"/>
      <c r="B25" s="1023" t="s">
        <v>784</v>
      </c>
      <c r="C25" s="1024"/>
      <c r="D25" s="1007" t="str">
        <f>"        "&amp;入力シート!C12</f>
        <v xml:space="preserve">        福岡市博多区東公園地内</v>
      </c>
      <c r="E25" s="1008"/>
      <c r="F25" s="1008"/>
      <c r="G25" s="1008"/>
      <c r="H25" s="1008"/>
      <c r="I25" s="1008"/>
      <c r="J25" s="1008"/>
      <c r="K25" s="1008"/>
      <c r="L25" s="1008"/>
      <c r="M25" s="1008"/>
      <c r="N25" s="1008"/>
      <c r="O25" s="1008"/>
      <c r="P25" s="1008"/>
      <c r="Q25" s="1008"/>
      <c r="R25" s="1009"/>
      <c r="S25" s="482"/>
    </row>
    <row r="26" spans="1:19" ht="12.6" customHeight="1">
      <c r="A26" s="1027"/>
      <c r="B26" s="1025"/>
      <c r="C26" s="1026"/>
      <c r="D26" s="1010"/>
      <c r="E26" s="1011"/>
      <c r="F26" s="1011"/>
      <c r="G26" s="1011"/>
      <c r="H26" s="1011"/>
      <c r="I26" s="1011"/>
      <c r="J26" s="1011"/>
      <c r="K26" s="1011"/>
      <c r="L26" s="1011"/>
      <c r="M26" s="1011"/>
      <c r="N26" s="1011"/>
      <c r="O26" s="1011"/>
      <c r="P26" s="1011"/>
      <c r="Q26" s="1011"/>
      <c r="R26" s="1012"/>
      <c r="S26" s="482"/>
    </row>
    <row r="27" spans="1:19" ht="24.95" customHeight="1">
      <c r="A27" s="1027"/>
      <c r="B27" s="1023" t="s">
        <v>783</v>
      </c>
      <c r="C27" s="1024"/>
      <c r="D27" s="1013"/>
      <c r="E27" s="1013"/>
      <c r="F27" s="1013"/>
      <c r="G27" s="1013"/>
      <c r="H27" s="1013"/>
      <c r="I27" s="1013"/>
      <c r="J27" s="1013"/>
      <c r="K27" s="1013"/>
      <c r="L27" s="1013"/>
      <c r="M27" s="1013"/>
      <c r="N27" s="1013"/>
      <c r="O27" s="1013"/>
      <c r="P27" s="1013"/>
      <c r="Q27" s="1014"/>
      <c r="R27" s="488"/>
      <c r="S27" s="482"/>
    </row>
    <row r="28" spans="1:19" ht="24.95" customHeight="1">
      <c r="A28" s="1027"/>
      <c r="B28" s="1036"/>
      <c r="C28" s="1037"/>
      <c r="D28" s="487" t="s">
        <v>782</v>
      </c>
      <c r="E28" s="999"/>
      <c r="F28" s="1000"/>
      <c r="G28" s="1000"/>
      <c r="H28" s="1000"/>
      <c r="I28" s="1000"/>
      <c r="J28" s="1000"/>
      <c r="K28" s="1000"/>
      <c r="L28" s="1000"/>
      <c r="M28" s="486"/>
      <c r="N28" s="486"/>
      <c r="O28" s="486"/>
      <c r="P28" s="486"/>
      <c r="Q28" s="486"/>
      <c r="R28" s="485"/>
      <c r="S28" s="482"/>
    </row>
    <row r="29" spans="1:19" ht="25.5" customHeight="1">
      <c r="A29" s="1027"/>
      <c r="B29" s="1025"/>
      <c r="C29" s="1026"/>
      <c r="D29" s="1015" t="s">
        <v>781</v>
      </c>
      <c r="E29" s="1015"/>
      <c r="F29" s="1015"/>
      <c r="G29" s="1015"/>
      <c r="H29" s="1015"/>
      <c r="I29" s="1015"/>
      <c r="J29" s="1015"/>
      <c r="K29" s="1015"/>
      <c r="L29" s="1015"/>
      <c r="M29" s="1015"/>
      <c r="N29" s="1015"/>
      <c r="O29" s="1015"/>
      <c r="P29" s="1015"/>
      <c r="Q29" s="1016"/>
      <c r="R29" s="484"/>
      <c r="S29" s="482"/>
    </row>
    <row r="30" spans="1:19" ht="25.5" customHeight="1">
      <c r="A30" s="1027"/>
      <c r="B30" s="1017" t="s">
        <v>780</v>
      </c>
      <c r="C30" s="1018"/>
      <c r="D30" s="1018"/>
      <c r="E30" s="1018"/>
      <c r="F30" s="1018"/>
      <c r="G30" s="1018"/>
      <c r="H30" s="1018"/>
      <c r="I30" s="1018"/>
      <c r="J30" s="1018"/>
      <c r="K30" s="1018"/>
      <c r="L30" s="1018"/>
      <c r="M30" s="1018"/>
      <c r="N30" s="1018"/>
      <c r="O30" s="1018"/>
      <c r="P30" s="1018"/>
      <c r="Q30" s="1018"/>
      <c r="R30" s="1019"/>
      <c r="S30" s="482"/>
    </row>
    <row r="31" spans="1:19" ht="25.5" customHeight="1">
      <c r="A31" s="483"/>
      <c r="B31" s="993"/>
      <c r="C31" s="994"/>
      <c r="D31" s="994"/>
      <c r="E31" s="994"/>
      <c r="F31" s="994"/>
      <c r="G31" s="994"/>
      <c r="H31" s="994"/>
      <c r="I31" s="994"/>
      <c r="J31" s="994"/>
      <c r="K31" s="994"/>
      <c r="L31" s="994"/>
      <c r="M31" s="994"/>
      <c r="N31" s="994"/>
      <c r="O31" s="994"/>
      <c r="P31" s="994"/>
      <c r="Q31" s="994"/>
      <c r="R31" s="995"/>
      <c r="S31" s="482"/>
    </row>
    <row r="32" spans="1:19" ht="25.5" customHeight="1">
      <c r="A32" s="483"/>
      <c r="B32" s="993"/>
      <c r="C32" s="994"/>
      <c r="D32" s="994"/>
      <c r="E32" s="994"/>
      <c r="F32" s="994"/>
      <c r="G32" s="994"/>
      <c r="H32" s="994"/>
      <c r="I32" s="994"/>
      <c r="J32" s="994"/>
      <c r="K32" s="994"/>
      <c r="L32" s="994"/>
      <c r="M32" s="994"/>
      <c r="N32" s="994"/>
      <c r="O32" s="994"/>
      <c r="P32" s="994"/>
      <c r="Q32" s="994"/>
      <c r="R32" s="995"/>
      <c r="S32" s="482"/>
    </row>
    <row r="33" spans="1:19" ht="25.5" customHeight="1">
      <c r="A33" s="483"/>
      <c r="B33" s="993"/>
      <c r="C33" s="994"/>
      <c r="D33" s="994"/>
      <c r="E33" s="994"/>
      <c r="F33" s="994"/>
      <c r="G33" s="994"/>
      <c r="H33" s="994"/>
      <c r="I33" s="994"/>
      <c r="J33" s="994"/>
      <c r="K33" s="994"/>
      <c r="L33" s="994"/>
      <c r="M33" s="994"/>
      <c r="N33" s="994"/>
      <c r="O33" s="994"/>
      <c r="P33" s="994"/>
      <c r="Q33" s="994"/>
      <c r="R33" s="995"/>
      <c r="S33" s="482"/>
    </row>
    <row r="34" spans="1:19" ht="25.5" customHeight="1">
      <c r="A34" s="483"/>
      <c r="B34" s="993"/>
      <c r="C34" s="994"/>
      <c r="D34" s="994"/>
      <c r="E34" s="994"/>
      <c r="F34" s="994"/>
      <c r="G34" s="994"/>
      <c r="H34" s="994"/>
      <c r="I34" s="994"/>
      <c r="J34" s="994"/>
      <c r="K34" s="994"/>
      <c r="L34" s="994"/>
      <c r="M34" s="994"/>
      <c r="N34" s="994"/>
      <c r="O34" s="994"/>
      <c r="P34" s="994"/>
      <c r="Q34" s="994"/>
      <c r="R34" s="995"/>
      <c r="S34" s="482"/>
    </row>
    <row r="35" spans="1:19" ht="25.5" customHeight="1">
      <c r="A35" s="483"/>
      <c r="B35" s="993"/>
      <c r="C35" s="994"/>
      <c r="D35" s="994"/>
      <c r="E35" s="994"/>
      <c r="F35" s="994"/>
      <c r="G35" s="994"/>
      <c r="H35" s="994"/>
      <c r="I35" s="994"/>
      <c r="J35" s="994"/>
      <c r="K35" s="994"/>
      <c r="L35" s="994"/>
      <c r="M35" s="994"/>
      <c r="N35" s="994"/>
      <c r="O35" s="994"/>
      <c r="P35" s="994"/>
      <c r="Q35" s="994"/>
      <c r="R35" s="995"/>
      <c r="S35" s="482"/>
    </row>
    <row r="36" spans="1:19" ht="25.5" customHeight="1">
      <c r="A36" s="483"/>
      <c r="B36" s="993"/>
      <c r="C36" s="994"/>
      <c r="D36" s="994"/>
      <c r="E36" s="994"/>
      <c r="F36" s="994"/>
      <c r="G36" s="994"/>
      <c r="H36" s="994"/>
      <c r="I36" s="994"/>
      <c r="J36" s="994"/>
      <c r="K36" s="994"/>
      <c r="L36" s="994"/>
      <c r="M36" s="994"/>
      <c r="N36" s="994"/>
      <c r="O36" s="994"/>
      <c r="P36" s="994"/>
      <c r="Q36" s="994"/>
      <c r="R36" s="995"/>
      <c r="S36" s="482"/>
    </row>
    <row r="37" spans="1:19" ht="25.5" customHeight="1">
      <c r="A37" s="483"/>
      <c r="B37" s="993"/>
      <c r="C37" s="994"/>
      <c r="D37" s="994"/>
      <c r="E37" s="994"/>
      <c r="F37" s="994"/>
      <c r="G37" s="994"/>
      <c r="H37" s="994"/>
      <c r="I37" s="994"/>
      <c r="J37" s="994"/>
      <c r="K37" s="994"/>
      <c r="L37" s="994"/>
      <c r="M37" s="994"/>
      <c r="N37" s="994"/>
      <c r="O37" s="994"/>
      <c r="P37" s="994"/>
      <c r="Q37" s="994"/>
      <c r="R37" s="995"/>
      <c r="S37" s="482"/>
    </row>
    <row r="38" spans="1:19" ht="25.5" customHeight="1" thickBot="1">
      <c r="A38" s="483"/>
      <c r="B38" s="996"/>
      <c r="C38" s="997"/>
      <c r="D38" s="997"/>
      <c r="E38" s="997"/>
      <c r="F38" s="997"/>
      <c r="G38" s="997"/>
      <c r="H38" s="997"/>
      <c r="I38" s="997"/>
      <c r="J38" s="997"/>
      <c r="K38" s="997"/>
      <c r="L38" s="997"/>
      <c r="M38" s="997"/>
      <c r="N38" s="997"/>
      <c r="O38" s="997"/>
      <c r="P38" s="997"/>
      <c r="Q38" s="997"/>
      <c r="R38" s="998"/>
      <c r="S38" s="482"/>
    </row>
    <row r="39" spans="1:19" ht="14.25" thickBot="1">
      <c r="A39" s="984"/>
      <c r="B39" s="985"/>
      <c r="C39" s="985"/>
      <c r="D39" s="985"/>
      <c r="E39" s="985"/>
      <c r="F39" s="985"/>
      <c r="G39" s="985"/>
      <c r="H39" s="985"/>
      <c r="I39" s="985"/>
      <c r="J39" s="985"/>
      <c r="K39" s="985"/>
      <c r="L39" s="985"/>
      <c r="M39" s="985"/>
      <c r="N39" s="985"/>
      <c r="O39" s="985"/>
      <c r="P39" s="985"/>
      <c r="Q39" s="985"/>
      <c r="R39" s="985"/>
      <c r="S39" s="986"/>
    </row>
    <row r="40" spans="1:19">
      <c r="A40" s="318"/>
      <c r="B40" s="318"/>
      <c r="C40" s="318"/>
      <c r="D40" s="318"/>
      <c r="E40" s="318"/>
      <c r="F40" s="318"/>
      <c r="G40" s="318"/>
      <c r="H40" s="318"/>
      <c r="I40" s="318"/>
      <c r="J40" s="318"/>
      <c r="K40" s="318"/>
      <c r="L40" s="318"/>
      <c r="M40" s="318"/>
      <c r="N40" s="318"/>
      <c r="O40" s="318"/>
      <c r="P40" s="318"/>
      <c r="Q40" s="318"/>
      <c r="R40" s="318"/>
      <c r="S40" s="318"/>
    </row>
    <row r="41" spans="1:19">
      <c r="A41" s="318"/>
      <c r="B41" s="318"/>
      <c r="C41" s="318"/>
      <c r="D41" s="318"/>
      <c r="E41" s="318"/>
      <c r="F41" s="318"/>
      <c r="G41" s="318"/>
      <c r="H41" s="318"/>
      <c r="I41" s="318"/>
      <c r="J41" s="318"/>
      <c r="K41" s="318"/>
      <c r="L41" s="318"/>
      <c r="M41" s="318"/>
      <c r="N41" s="318"/>
      <c r="O41" s="318"/>
      <c r="P41" s="318"/>
      <c r="Q41" s="318"/>
      <c r="R41" s="318"/>
      <c r="S41" s="318"/>
    </row>
    <row r="42" spans="1:19">
      <c r="A42" s="318"/>
      <c r="B42" s="318"/>
      <c r="C42" s="318"/>
      <c r="D42" s="318"/>
      <c r="E42" s="318"/>
      <c r="F42" s="318"/>
      <c r="G42" s="318"/>
      <c r="H42" s="318"/>
      <c r="I42" s="318"/>
      <c r="J42" s="318"/>
      <c r="K42" s="318"/>
      <c r="L42" s="318"/>
      <c r="M42" s="318"/>
      <c r="N42" s="318"/>
      <c r="O42" s="318"/>
      <c r="P42" s="318"/>
      <c r="Q42" s="318"/>
      <c r="R42" s="318"/>
      <c r="S42" s="318"/>
    </row>
    <row r="43" spans="1:19">
      <c r="A43" s="318"/>
      <c r="B43" s="318"/>
      <c r="C43" s="318"/>
      <c r="D43" s="318"/>
      <c r="E43" s="318"/>
      <c r="F43" s="318"/>
      <c r="G43" s="318"/>
      <c r="H43" s="318"/>
      <c r="I43" s="318"/>
      <c r="J43" s="318"/>
      <c r="K43" s="318"/>
      <c r="L43" s="318"/>
      <c r="M43" s="318"/>
      <c r="N43" s="318"/>
      <c r="O43" s="318"/>
      <c r="P43" s="318"/>
      <c r="Q43" s="318"/>
      <c r="R43" s="318"/>
      <c r="S43" s="318"/>
    </row>
    <row r="44" spans="1:19">
      <c r="A44" s="318"/>
      <c r="B44" s="318"/>
      <c r="C44" s="318"/>
      <c r="D44" s="318"/>
      <c r="E44" s="318"/>
      <c r="F44" s="318"/>
      <c r="G44" s="318"/>
      <c r="H44" s="318"/>
      <c r="I44" s="318"/>
      <c r="J44" s="318"/>
      <c r="K44" s="318"/>
      <c r="L44" s="318"/>
      <c r="M44" s="318"/>
      <c r="N44" s="318"/>
      <c r="O44" s="318"/>
      <c r="P44" s="318"/>
      <c r="Q44" s="318"/>
      <c r="R44" s="318"/>
      <c r="S44" s="318"/>
    </row>
    <row r="45" spans="1:19">
      <c r="A45" s="318"/>
      <c r="B45" s="318"/>
      <c r="C45" s="318"/>
      <c r="D45" s="318"/>
      <c r="E45" s="318"/>
      <c r="F45" s="318"/>
      <c r="G45" s="318"/>
      <c r="H45" s="318"/>
      <c r="I45" s="318"/>
      <c r="J45" s="318"/>
      <c r="K45" s="318"/>
      <c r="L45" s="318"/>
      <c r="M45" s="318"/>
      <c r="N45" s="318"/>
      <c r="O45" s="318"/>
      <c r="P45" s="318"/>
      <c r="Q45" s="318"/>
      <c r="R45" s="318"/>
      <c r="S45" s="318"/>
    </row>
    <row r="46" spans="1:19">
      <c r="A46" s="318"/>
      <c r="B46" s="318"/>
      <c r="C46" s="318"/>
      <c r="D46" s="318"/>
      <c r="E46" s="318"/>
      <c r="F46" s="318"/>
      <c r="G46" s="318"/>
      <c r="H46" s="318"/>
      <c r="I46" s="318"/>
      <c r="J46" s="318"/>
      <c r="K46" s="318"/>
      <c r="L46" s="318"/>
      <c r="M46" s="318"/>
      <c r="N46" s="318"/>
      <c r="O46" s="318"/>
      <c r="P46" s="318"/>
      <c r="Q46" s="318"/>
      <c r="R46" s="318"/>
      <c r="S46" s="318"/>
    </row>
    <row r="47" spans="1:19">
      <c r="A47" s="318"/>
      <c r="B47" s="318"/>
      <c r="C47" s="318"/>
      <c r="D47" s="318"/>
      <c r="E47" s="318"/>
      <c r="F47" s="318"/>
      <c r="G47" s="318"/>
      <c r="H47" s="318"/>
      <c r="I47" s="318"/>
      <c r="J47" s="318"/>
      <c r="K47" s="318"/>
      <c r="L47" s="318"/>
      <c r="M47" s="318"/>
      <c r="N47" s="318"/>
      <c r="O47" s="318"/>
      <c r="P47" s="318"/>
      <c r="Q47" s="318"/>
      <c r="R47" s="318"/>
      <c r="S47" s="318"/>
    </row>
    <row r="48" spans="1:19">
      <c r="A48" s="318"/>
      <c r="B48" s="318"/>
      <c r="C48" s="318"/>
      <c r="D48" s="318"/>
      <c r="E48" s="318"/>
      <c r="F48" s="318"/>
      <c r="G48" s="318"/>
      <c r="H48" s="318"/>
      <c r="I48" s="318"/>
      <c r="J48" s="318"/>
      <c r="K48" s="318"/>
      <c r="L48" s="318"/>
      <c r="M48" s="318"/>
      <c r="N48" s="318"/>
      <c r="O48" s="318"/>
      <c r="P48" s="318"/>
      <c r="Q48" s="318"/>
      <c r="R48" s="318"/>
      <c r="S48" s="318"/>
    </row>
    <row r="49" spans="1:19">
      <c r="A49" s="318"/>
      <c r="B49" s="318"/>
      <c r="C49" s="318"/>
      <c r="D49" s="318"/>
      <c r="E49" s="318"/>
      <c r="F49" s="318"/>
      <c r="G49" s="318"/>
      <c r="H49" s="318"/>
      <c r="I49" s="318"/>
      <c r="J49" s="318"/>
      <c r="K49" s="318"/>
      <c r="L49" s="318"/>
      <c r="M49" s="318"/>
      <c r="N49" s="318"/>
      <c r="O49" s="318"/>
      <c r="P49" s="318"/>
      <c r="Q49" s="318"/>
      <c r="R49" s="318"/>
      <c r="S49" s="318"/>
    </row>
    <row r="50" spans="1:19">
      <c r="A50" s="318"/>
      <c r="B50" s="318"/>
      <c r="C50" s="318"/>
      <c r="D50" s="318"/>
      <c r="E50" s="318"/>
      <c r="F50" s="318"/>
      <c r="G50" s="318"/>
      <c r="H50" s="318"/>
      <c r="I50" s="318"/>
      <c r="J50" s="318"/>
      <c r="K50" s="318"/>
      <c r="L50" s="318"/>
      <c r="M50" s="318"/>
      <c r="N50" s="318"/>
      <c r="O50" s="318"/>
      <c r="P50" s="318"/>
      <c r="Q50" s="318"/>
      <c r="R50" s="318"/>
      <c r="S50" s="318"/>
    </row>
    <row r="51" spans="1:19">
      <c r="A51" s="318"/>
      <c r="B51" s="318"/>
      <c r="C51" s="318"/>
      <c r="D51" s="318"/>
      <c r="E51" s="318"/>
      <c r="F51" s="318"/>
      <c r="G51" s="318"/>
      <c r="H51" s="318"/>
      <c r="I51" s="318"/>
      <c r="J51" s="318"/>
      <c r="K51" s="318"/>
      <c r="L51" s="318"/>
      <c r="M51" s="318"/>
      <c r="N51" s="318"/>
      <c r="O51" s="318"/>
      <c r="P51" s="318"/>
      <c r="Q51" s="318"/>
      <c r="R51" s="318"/>
      <c r="S51" s="318"/>
    </row>
    <row r="52" spans="1:19">
      <c r="A52" s="318"/>
      <c r="B52" s="318"/>
      <c r="C52" s="318"/>
      <c r="D52" s="318"/>
      <c r="E52" s="318"/>
      <c r="F52" s="318"/>
      <c r="G52" s="318"/>
      <c r="H52" s="318"/>
      <c r="I52" s="318"/>
      <c r="J52" s="318"/>
      <c r="K52" s="318"/>
      <c r="L52" s="318"/>
      <c r="M52" s="318"/>
      <c r="N52" s="318"/>
      <c r="O52" s="318"/>
      <c r="P52" s="318"/>
      <c r="Q52" s="318"/>
      <c r="R52" s="318"/>
      <c r="S52" s="318"/>
    </row>
    <row r="53" spans="1:19">
      <c r="A53" s="318"/>
      <c r="B53" s="318"/>
      <c r="C53" s="318"/>
      <c r="D53" s="318"/>
      <c r="E53" s="318"/>
      <c r="F53" s="318"/>
      <c r="G53" s="318"/>
      <c r="H53" s="318"/>
      <c r="I53" s="318"/>
      <c r="J53" s="318"/>
      <c r="K53" s="318"/>
      <c r="L53" s="318"/>
      <c r="M53" s="318"/>
      <c r="N53" s="318"/>
      <c r="O53" s="318"/>
      <c r="P53" s="318"/>
      <c r="Q53" s="318"/>
      <c r="R53" s="318"/>
      <c r="S53" s="318"/>
    </row>
    <row r="54" spans="1:19">
      <c r="A54" s="318"/>
      <c r="B54" s="318"/>
      <c r="C54" s="318"/>
      <c r="D54" s="318"/>
      <c r="E54" s="318"/>
      <c r="F54" s="318"/>
      <c r="G54" s="318"/>
      <c r="H54" s="318"/>
      <c r="I54" s="318"/>
      <c r="J54" s="318"/>
      <c r="K54" s="318"/>
      <c r="L54" s="318"/>
      <c r="M54" s="318"/>
      <c r="N54" s="318"/>
      <c r="O54" s="318"/>
      <c r="P54" s="318"/>
      <c r="Q54" s="318"/>
      <c r="R54" s="318"/>
      <c r="S54" s="318"/>
    </row>
    <row r="55" spans="1:19">
      <c r="A55" s="318"/>
      <c r="B55" s="318"/>
      <c r="C55" s="318"/>
      <c r="D55" s="318"/>
      <c r="E55" s="318"/>
      <c r="F55" s="318"/>
      <c r="G55" s="318"/>
      <c r="H55" s="318"/>
      <c r="I55" s="318"/>
      <c r="J55" s="318"/>
      <c r="K55" s="318"/>
      <c r="L55" s="318"/>
      <c r="M55" s="318"/>
      <c r="N55" s="318"/>
      <c r="O55" s="318"/>
      <c r="P55" s="318"/>
      <c r="Q55" s="318"/>
      <c r="R55" s="318"/>
      <c r="S55" s="318"/>
    </row>
    <row r="56" spans="1:19">
      <c r="A56" s="318"/>
      <c r="B56" s="318"/>
      <c r="C56" s="318"/>
      <c r="D56" s="318"/>
      <c r="E56" s="318"/>
      <c r="F56" s="318"/>
      <c r="G56" s="318"/>
      <c r="H56" s="318"/>
      <c r="I56" s="318"/>
      <c r="J56" s="318"/>
      <c r="K56" s="318"/>
      <c r="L56" s="318"/>
      <c r="M56" s="318"/>
      <c r="N56" s="318"/>
      <c r="O56" s="318"/>
      <c r="P56" s="318"/>
      <c r="Q56" s="318"/>
      <c r="R56" s="318"/>
      <c r="S56" s="318"/>
    </row>
    <row r="57" spans="1:19">
      <c r="A57" s="318"/>
      <c r="B57" s="318"/>
      <c r="C57" s="318"/>
      <c r="D57" s="318"/>
      <c r="E57" s="318"/>
      <c r="F57" s="318"/>
      <c r="G57" s="318"/>
      <c r="H57" s="318"/>
      <c r="I57" s="318"/>
      <c r="J57" s="318"/>
      <c r="K57" s="318"/>
      <c r="L57" s="318"/>
      <c r="M57" s="318"/>
      <c r="N57" s="318"/>
      <c r="O57" s="318"/>
      <c r="P57" s="318"/>
      <c r="Q57" s="318"/>
      <c r="R57" s="318"/>
      <c r="S57" s="318"/>
    </row>
    <row r="58" spans="1:19">
      <c r="A58" s="318"/>
      <c r="B58" s="318"/>
      <c r="C58" s="318"/>
      <c r="D58" s="318"/>
      <c r="E58" s="318"/>
      <c r="F58" s="318"/>
      <c r="G58" s="318"/>
      <c r="H58" s="318"/>
      <c r="I58" s="318"/>
      <c r="J58" s="318"/>
      <c r="K58" s="318"/>
      <c r="L58" s="318"/>
      <c r="M58" s="318"/>
      <c r="N58" s="318"/>
      <c r="O58" s="318"/>
      <c r="P58" s="318"/>
      <c r="Q58" s="318"/>
      <c r="R58" s="318"/>
      <c r="S58" s="318"/>
    </row>
    <row r="59" spans="1:19">
      <c r="A59" s="318"/>
      <c r="B59" s="318"/>
      <c r="C59" s="318"/>
      <c r="D59" s="318"/>
      <c r="E59" s="318"/>
      <c r="F59" s="318"/>
      <c r="G59" s="318"/>
      <c r="H59" s="318"/>
      <c r="I59" s="318"/>
      <c r="J59" s="318"/>
      <c r="K59" s="318"/>
      <c r="L59" s="318"/>
      <c r="M59" s="318"/>
      <c r="N59" s="318"/>
      <c r="O59" s="318"/>
      <c r="P59" s="318"/>
      <c r="Q59" s="318"/>
      <c r="R59" s="318"/>
      <c r="S59" s="318"/>
    </row>
    <row r="60" spans="1:19">
      <c r="A60" s="318"/>
      <c r="B60" s="318"/>
      <c r="C60" s="318"/>
      <c r="D60" s="318"/>
      <c r="E60" s="318"/>
      <c r="F60" s="318"/>
      <c r="G60" s="318"/>
      <c r="H60" s="318"/>
      <c r="I60" s="318"/>
      <c r="J60" s="318"/>
      <c r="K60" s="318"/>
      <c r="L60" s="318"/>
      <c r="M60" s="318"/>
      <c r="N60" s="318"/>
      <c r="O60" s="318"/>
      <c r="P60" s="318"/>
      <c r="Q60" s="318"/>
      <c r="R60" s="318"/>
      <c r="S60" s="318"/>
    </row>
    <row r="61" spans="1:19">
      <c r="A61" s="318"/>
      <c r="B61" s="318"/>
      <c r="C61" s="318"/>
      <c r="D61" s="318"/>
      <c r="E61" s="318"/>
      <c r="F61" s="318"/>
      <c r="G61" s="318"/>
      <c r="H61" s="318"/>
      <c r="I61" s="318"/>
      <c r="J61" s="318"/>
      <c r="K61" s="318"/>
      <c r="L61" s="318"/>
      <c r="M61" s="318"/>
      <c r="N61" s="318"/>
      <c r="O61" s="318"/>
      <c r="P61" s="318"/>
      <c r="Q61" s="318"/>
      <c r="R61" s="318"/>
      <c r="S61" s="318"/>
    </row>
    <row r="62" spans="1:19">
      <c r="A62" s="318"/>
      <c r="B62" s="318"/>
      <c r="C62" s="318"/>
      <c r="D62" s="318"/>
      <c r="E62" s="318"/>
      <c r="F62" s="318"/>
      <c r="G62" s="318"/>
      <c r="H62" s="318"/>
      <c r="I62" s="318"/>
      <c r="J62" s="318"/>
      <c r="K62" s="318"/>
      <c r="L62" s="318"/>
      <c r="M62" s="318"/>
      <c r="N62" s="318"/>
      <c r="O62" s="318"/>
      <c r="P62" s="318"/>
      <c r="Q62" s="318"/>
      <c r="R62" s="318"/>
      <c r="S62" s="318"/>
    </row>
    <row r="63" spans="1:19">
      <c r="A63" s="318"/>
      <c r="B63" s="318"/>
      <c r="C63" s="318"/>
      <c r="D63" s="318"/>
      <c r="E63" s="318"/>
      <c r="F63" s="318"/>
      <c r="G63" s="318"/>
      <c r="H63" s="318"/>
      <c r="I63" s="318"/>
      <c r="J63" s="318"/>
      <c r="K63" s="318"/>
      <c r="L63" s="318"/>
      <c r="M63" s="318"/>
      <c r="N63" s="318"/>
      <c r="O63" s="318"/>
      <c r="P63" s="318"/>
      <c r="Q63" s="318"/>
      <c r="R63" s="318"/>
      <c r="S63" s="318"/>
    </row>
    <row r="64" spans="1:19">
      <c r="A64" s="318"/>
      <c r="B64" s="318"/>
      <c r="C64" s="318"/>
      <c r="D64" s="318"/>
      <c r="E64" s="318"/>
      <c r="F64" s="318"/>
      <c r="G64" s="318"/>
      <c r="H64" s="318"/>
      <c r="I64" s="318"/>
      <c r="J64" s="318"/>
      <c r="K64" s="318"/>
      <c r="L64" s="318"/>
      <c r="M64" s="318"/>
      <c r="N64" s="318"/>
      <c r="O64" s="318"/>
      <c r="P64" s="318"/>
      <c r="Q64" s="318"/>
      <c r="R64" s="318"/>
      <c r="S64" s="318"/>
    </row>
    <row r="65" spans="1:19">
      <c r="A65" s="318"/>
      <c r="B65" s="318"/>
      <c r="C65" s="318"/>
      <c r="D65" s="318"/>
      <c r="E65" s="318"/>
      <c r="F65" s="318"/>
      <c r="G65" s="318"/>
      <c r="H65" s="318"/>
      <c r="I65" s="318"/>
      <c r="J65" s="318"/>
      <c r="K65" s="318"/>
      <c r="L65" s="318"/>
      <c r="M65" s="318"/>
      <c r="N65" s="318"/>
      <c r="O65" s="318"/>
      <c r="P65" s="318"/>
      <c r="Q65" s="318"/>
      <c r="R65" s="318"/>
      <c r="S65" s="318"/>
    </row>
    <row r="66" spans="1:19">
      <c r="A66" s="318"/>
      <c r="B66" s="318"/>
      <c r="C66" s="318"/>
      <c r="D66" s="318"/>
      <c r="E66" s="318"/>
      <c r="F66" s="318"/>
      <c r="G66" s="318"/>
      <c r="H66" s="318"/>
      <c r="I66" s="318"/>
      <c r="J66" s="318"/>
      <c r="K66" s="318"/>
      <c r="L66" s="318"/>
      <c r="M66" s="318"/>
      <c r="N66" s="318"/>
      <c r="O66" s="318"/>
      <c r="P66" s="318"/>
      <c r="Q66" s="318"/>
      <c r="R66" s="318"/>
      <c r="S66" s="318"/>
    </row>
    <row r="67" spans="1:19">
      <c r="A67" s="318"/>
      <c r="B67" s="318"/>
      <c r="C67" s="318"/>
      <c r="D67" s="318"/>
      <c r="E67" s="318"/>
      <c r="F67" s="318"/>
      <c r="G67" s="318"/>
      <c r="H67" s="318"/>
      <c r="I67" s="318"/>
      <c r="J67" s="318"/>
      <c r="K67" s="318"/>
      <c r="L67" s="318"/>
      <c r="M67" s="318"/>
      <c r="N67" s="318"/>
      <c r="O67" s="318"/>
      <c r="P67" s="318"/>
      <c r="Q67" s="318"/>
      <c r="R67" s="318"/>
      <c r="S67" s="318"/>
    </row>
    <row r="68" spans="1:19">
      <c r="A68" s="318"/>
      <c r="B68" s="318"/>
      <c r="C68" s="318"/>
      <c r="D68" s="318"/>
      <c r="E68" s="318"/>
      <c r="F68" s="318"/>
      <c r="G68" s="318"/>
      <c r="H68" s="318"/>
      <c r="I68" s="318"/>
      <c r="J68" s="318"/>
      <c r="K68" s="318"/>
      <c r="L68" s="318"/>
      <c r="M68" s="318"/>
      <c r="N68" s="318"/>
      <c r="O68" s="318"/>
      <c r="P68" s="318"/>
      <c r="Q68" s="318"/>
      <c r="R68" s="318"/>
      <c r="S68" s="318"/>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topLeftCell="A4" zoomScale="80" zoomScaleNormal="75" zoomScaleSheetLayoutView="80" workbookViewId="0">
      <selection sqref="A1:M1"/>
    </sheetView>
  </sheetViews>
  <sheetFormatPr defaultRowHeight="13.5"/>
  <cols>
    <col min="1" max="11" width="4.625" customWidth="1"/>
    <col min="12" max="12" width="4.125" customWidth="1"/>
    <col min="13" max="18" width="4.625" customWidth="1"/>
    <col min="257" max="267" width="4.625" customWidth="1"/>
    <col min="268" max="268" width="4.125" customWidth="1"/>
    <col min="269" max="274" width="4.625" customWidth="1"/>
    <col min="513" max="523" width="4.625" customWidth="1"/>
    <col min="524" max="524" width="4.125" customWidth="1"/>
    <col min="525" max="530" width="4.625" customWidth="1"/>
    <col min="769" max="779" width="4.625" customWidth="1"/>
    <col min="780" max="780" width="4.125" customWidth="1"/>
    <col min="781" max="786" width="4.625" customWidth="1"/>
    <col min="1025" max="1035" width="4.625" customWidth="1"/>
    <col min="1036" max="1036" width="4.125" customWidth="1"/>
    <col min="1037" max="1042" width="4.625" customWidth="1"/>
    <col min="1281" max="1291" width="4.625" customWidth="1"/>
    <col min="1292" max="1292" width="4.125" customWidth="1"/>
    <col min="1293" max="1298" width="4.625" customWidth="1"/>
    <col min="1537" max="1547" width="4.625" customWidth="1"/>
    <col min="1548" max="1548" width="4.125" customWidth="1"/>
    <col min="1549" max="1554" width="4.625" customWidth="1"/>
    <col min="1793" max="1803" width="4.625" customWidth="1"/>
    <col min="1804" max="1804" width="4.125" customWidth="1"/>
    <col min="1805" max="1810" width="4.625" customWidth="1"/>
    <col min="2049" max="2059" width="4.625" customWidth="1"/>
    <col min="2060" max="2060" width="4.125" customWidth="1"/>
    <col min="2061" max="2066" width="4.625" customWidth="1"/>
    <col min="2305" max="2315" width="4.625" customWidth="1"/>
    <col min="2316" max="2316" width="4.125" customWidth="1"/>
    <col min="2317" max="2322" width="4.625" customWidth="1"/>
    <col min="2561" max="2571" width="4.625" customWidth="1"/>
    <col min="2572" max="2572" width="4.125" customWidth="1"/>
    <col min="2573" max="2578" width="4.625" customWidth="1"/>
    <col min="2817" max="2827" width="4.625" customWidth="1"/>
    <col min="2828" max="2828" width="4.125" customWidth="1"/>
    <col min="2829" max="2834" width="4.625" customWidth="1"/>
    <col min="3073" max="3083" width="4.625" customWidth="1"/>
    <col min="3084" max="3084" width="4.125" customWidth="1"/>
    <col min="3085" max="3090" width="4.625" customWidth="1"/>
    <col min="3329" max="3339" width="4.625" customWidth="1"/>
    <col min="3340" max="3340" width="4.125" customWidth="1"/>
    <col min="3341" max="3346" width="4.625" customWidth="1"/>
    <col min="3585" max="3595" width="4.625" customWidth="1"/>
    <col min="3596" max="3596" width="4.125" customWidth="1"/>
    <col min="3597" max="3602" width="4.625" customWidth="1"/>
    <col min="3841" max="3851" width="4.625" customWidth="1"/>
    <col min="3852" max="3852" width="4.125" customWidth="1"/>
    <col min="3853" max="3858" width="4.625" customWidth="1"/>
    <col min="4097" max="4107" width="4.625" customWidth="1"/>
    <col min="4108" max="4108" width="4.125" customWidth="1"/>
    <col min="4109" max="4114" width="4.625" customWidth="1"/>
    <col min="4353" max="4363" width="4.625" customWidth="1"/>
    <col min="4364" max="4364" width="4.125" customWidth="1"/>
    <col min="4365" max="4370" width="4.625" customWidth="1"/>
    <col min="4609" max="4619" width="4.625" customWidth="1"/>
    <col min="4620" max="4620" width="4.125" customWidth="1"/>
    <col min="4621" max="4626" width="4.625" customWidth="1"/>
    <col min="4865" max="4875" width="4.625" customWidth="1"/>
    <col min="4876" max="4876" width="4.125" customWidth="1"/>
    <col min="4877" max="4882" width="4.625" customWidth="1"/>
    <col min="5121" max="5131" width="4.625" customWidth="1"/>
    <col min="5132" max="5132" width="4.125" customWidth="1"/>
    <col min="5133" max="5138" width="4.625" customWidth="1"/>
    <col min="5377" max="5387" width="4.625" customWidth="1"/>
    <col min="5388" max="5388" width="4.125" customWidth="1"/>
    <col min="5389" max="5394" width="4.625" customWidth="1"/>
    <col min="5633" max="5643" width="4.625" customWidth="1"/>
    <col min="5644" max="5644" width="4.125" customWidth="1"/>
    <col min="5645" max="5650" width="4.625" customWidth="1"/>
    <col min="5889" max="5899" width="4.625" customWidth="1"/>
    <col min="5900" max="5900" width="4.125" customWidth="1"/>
    <col min="5901" max="5906" width="4.625" customWidth="1"/>
    <col min="6145" max="6155" width="4.625" customWidth="1"/>
    <col min="6156" max="6156" width="4.125" customWidth="1"/>
    <col min="6157" max="6162" width="4.625" customWidth="1"/>
    <col min="6401" max="6411" width="4.625" customWidth="1"/>
    <col min="6412" max="6412" width="4.125" customWidth="1"/>
    <col min="6413" max="6418" width="4.625" customWidth="1"/>
    <col min="6657" max="6667" width="4.625" customWidth="1"/>
    <col min="6668" max="6668" width="4.125" customWidth="1"/>
    <col min="6669" max="6674" width="4.625" customWidth="1"/>
    <col min="6913" max="6923" width="4.625" customWidth="1"/>
    <col min="6924" max="6924" width="4.125" customWidth="1"/>
    <col min="6925" max="6930" width="4.625" customWidth="1"/>
    <col min="7169" max="7179" width="4.625" customWidth="1"/>
    <col min="7180" max="7180" width="4.125" customWidth="1"/>
    <col min="7181" max="7186" width="4.625" customWidth="1"/>
    <col min="7425" max="7435" width="4.625" customWidth="1"/>
    <col min="7436" max="7436" width="4.125" customWidth="1"/>
    <col min="7437" max="7442" width="4.625" customWidth="1"/>
    <col min="7681" max="7691" width="4.625" customWidth="1"/>
    <col min="7692" max="7692" width="4.125" customWidth="1"/>
    <col min="7693" max="7698" width="4.625" customWidth="1"/>
    <col min="7937" max="7947" width="4.625" customWidth="1"/>
    <col min="7948" max="7948" width="4.125" customWidth="1"/>
    <col min="7949" max="7954" width="4.625" customWidth="1"/>
    <col min="8193" max="8203" width="4.625" customWidth="1"/>
    <col min="8204" max="8204" width="4.125" customWidth="1"/>
    <col min="8205" max="8210" width="4.625" customWidth="1"/>
    <col min="8449" max="8459" width="4.625" customWidth="1"/>
    <col min="8460" max="8460" width="4.125" customWidth="1"/>
    <col min="8461" max="8466" width="4.625" customWidth="1"/>
    <col min="8705" max="8715" width="4.625" customWidth="1"/>
    <col min="8716" max="8716" width="4.125" customWidth="1"/>
    <col min="8717" max="8722" width="4.625" customWidth="1"/>
    <col min="8961" max="8971" width="4.625" customWidth="1"/>
    <col min="8972" max="8972" width="4.125" customWidth="1"/>
    <col min="8973" max="8978" width="4.625" customWidth="1"/>
    <col min="9217" max="9227" width="4.625" customWidth="1"/>
    <col min="9228" max="9228" width="4.125" customWidth="1"/>
    <col min="9229" max="9234" width="4.625" customWidth="1"/>
    <col min="9473" max="9483" width="4.625" customWidth="1"/>
    <col min="9484" max="9484" width="4.125" customWidth="1"/>
    <col min="9485" max="9490" width="4.625" customWidth="1"/>
    <col min="9729" max="9739" width="4.625" customWidth="1"/>
    <col min="9740" max="9740" width="4.125" customWidth="1"/>
    <col min="9741" max="9746" width="4.625" customWidth="1"/>
    <col min="9985" max="9995" width="4.625" customWidth="1"/>
    <col min="9996" max="9996" width="4.125" customWidth="1"/>
    <col min="9997" max="10002" width="4.625" customWidth="1"/>
    <col min="10241" max="10251" width="4.625" customWidth="1"/>
    <col min="10252" max="10252" width="4.125" customWidth="1"/>
    <col min="10253" max="10258" width="4.625" customWidth="1"/>
    <col min="10497" max="10507" width="4.625" customWidth="1"/>
    <col min="10508" max="10508" width="4.125" customWidth="1"/>
    <col min="10509" max="10514" width="4.625" customWidth="1"/>
    <col min="10753" max="10763" width="4.625" customWidth="1"/>
    <col min="10764" max="10764" width="4.125" customWidth="1"/>
    <col min="10765" max="10770" width="4.625" customWidth="1"/>
    <col min="11009" max="11019" width="4.625" customWidth="1"/>
    <col min="11020" max="11020" width="4.125" customWidth="1"/>
    <col min="11021" max="11026" width="4.625" customWidth="1"/>
    <col min="11265" max="11275" width="4.625" customWidth="1"/>
    <col min="11276" max="11276" width="4.125" customWidth="1"/>
    <col min="11277" max="11282" width="4.625" customWidth="1"/>
    <col min="11521" max="11531" width="4.625" customWidth="1"/>
    <col min="11532" max="11532" width="4.125" customWidth="1"/>
    <col min="11533" max="11538" width="4.625" customWidth="1"/>
    <col min="11777" max="11787" width="4.625" customWidth="1"/>
    <col min="11788" max="11788" width="4.125" customWidth="1"/>
    <col min="11789" max="11794" width="4.625" customWidth="1"/>
    <col min="12033" max="12043" width="4.625" customWidth="1"/>
    <col min="12044" max="12044" width="4.125" customWidth="1"/>
    <col min="12045" max="12050" width="4.625" customWidth="1"/>
    <col min="12289" max="12299" width="4.625" customWidth="1"/>
    <col min="12300" max="12300" width="4.125" customWidth="1"/>
    <col min="12301" max="12306" width="4.625" customWidth="1"/>
    <col min="12545" max="12555" width="4.625" customWidth="1"/>
    <col min="12556" max="12556" width="4.125" customWidth="1"/>
    <col min="12557" max="12562" width="4.625" customWidth="1"/>
    <col min="12801" max="12811" width="4.625" customWidth="1"/>
    <col min="12812" max="12812" width="4.125" customWidth="1"/>
    <col min="12813" max="12818" width="4.625" customWidth="1"/>
    <col min="13057" max="13067" width="4.625" customWidth="1"/>
    <col min="13068" max="13068" width="4.125" customWidth="1"/>
    <col min="13069" max="13074" width="4.625" customWidth="1"/>
    <col min="13313" max="13323" width="4.625" customWidth="1"/>
    <col min="13324" max="13324" width="4.125" customWidth="1"/>
    <col min="13325" max="13330" width="4.625" customWidth="1"/>
    <col min="13569" max="13579" width="4.625" customWidth="1"/>
    <col min="13580" max="13580" width="4.125" customWidth="1"/>
    <col min="13581" max="13586" width="4.625" customWidth="1"/>
    <col min="13825" max="13835" width="4.625" customWidth="1"/>
    <col min="13836" max="13836" width="4.125" customWidth="1"/>
    <col min="13837" max="13842" width="4.625" customWidth="1"/>
    <col min="14081" max="14091" width="4.625" customWidth="1"/>
    <col min="14092" max="14092" width="4.125" customWidth="1"/>
    <col min="14093" max="14098" width="4.625" customWidth="1"/>
    <col min="14337" max="14347" width="4.625" customWidth="1"/>
    <col min="14348" max="14348" width="4.125" customWidth="1"/>
    <col min="14349" max="14354" width="4.625" customWidth="1"/>
    <col min="14593" max="14603" width="4.625" customWidth="1"/>
    <col min="14604" max="14604" width="4.125" customWidth="1"/>
    <col min="14605" max="14610" width="4.625" customWidth="1"/>
    <col min="14849" max="14859" width="4.625" customWidth="1"/>
    <col min="14860" max="14860" width="4.125" customWidth="1"/>
    <col min="14861" max="14866" width="4.625" customWidth="1"/>
    <col min="15105" max="15115" width="4.625" customWidth="1"/>
    <col min="15116" max="15116" width="4.125" customWidth="1"/>
    <col min="15117" max="15122" width="4.625" customWidth="1"/>
    <col min="15361" max="15371" width="4.625" customWidth="1"/>
    <col min="15372" max="15372" width="4.125" customWidth="1"/>
    <col min="15373" max="15378" width="4.625" customWidth="1"/>
    <col min="15617" max="15627" width="4.625" customWidth="1"/>
    <col min="15628" max="15628" width="4.125" customWidth="1"/>
    <col min="15629" max="15634" width="4.625" customWidth="1"/>
    <col min="15873" max="15883" width="4.625" customWidth="1"/>
    <col min="15884" max="15884" width="4.125" customWidth="1"/>
    <col min="15885" max="15890" width="4.625" customWidth="1"/>
    <col min="16129" max="16139" width="4.625" customWidth="1"/>
    <col min="16140" max="16140" width="4.125" customWidth="1"/>
    <col min="16141" max="16146" width="4.625" customWidth="1"/>
  </cols>
  <sheetData>
    <row r="1" spans="1:18" ht="15" customHeight="1">
      <c r="A1" s="318"/>
      <c r="B1" s="318"/>
      <c r="C1" s="318"/>
      <c r="D1" s="318"/>
      <c r="E1" s="318"/>
      <c r="F1" s="318"/>
      <c r="G1" s="318"/>
      <c r="H1" s="318"/>
      <c r="I1" s="318"/>
      <c r="J1" s="318"/>
      <c r="K1" s="318"/>
      <c r="L1" s="318"/>
      <c r="M1" s="318"/>
      <c r="N1" s="318"/>
      <c r="O1" s="318"/>
      <c r="P1" s="318"/>
      <c r="Q1" s="318" t="s">
        <v>779</v>
      </c>
    </row>
    <row r="2" spans="1:18" ht="15" customHeight="1">
      <c r="A2" s="318"/>
      <c r="B2" s="318"/>
      <c r="C2" s="318"/>
      <c r="D2" s="318"/>
      <c r="E2" s="318"/>
      <c r="F2" s="318"/>
      <c r="G2" s="318"/>
      <c r="H2" s="318"/>
      <c r="I2" s="318"/>
      <c r="J2" s="318"/>
      <c r="K2" s="318"/>
      <c r="L2" s="318"/>
      <c r="M2" s="318"/>
      <c r="N2" s="318"/>
      <c r="O2" s="318"/>
      <c r="P2" s="318"/>
      <c r="Q2" s="318"/>
    </row>
    <row r="3" spans="1:18" ht="15" customHeight="1">
      <c r="A3" s="318"/>
      <c r="B3" s="318"/>
      <c r="C3" s="318"/>
      <c r="D3" s="318"/>
      <c r="E3" s="318"/>
      <c r="F3" s="318"/>
      <c r="G3" s="318"/>
      <c r="H3" s="318"/>
      <c r="I3" s="318"/>
      <c r="J3" s="318"/>
      <c r="K3" s="318"/>
      <c r="L3" s="318"/>
      <c r="M3" s="318"/>
      <c r="N3" s="318"/>
      <c r="O3" s="318"/>
      <c r="P3" s="318"/>
      <c r="Q3" s="318"/>
    </row>
    <row r="4" spans="1:18" ht="20.25" customHeight="1">
      <c r="A4" s="1069" t="s">
        <v>778</v>
      </c>
      <c r="B4" s="1069"/>
      <c r="C4" s="1070"/>
      <c r="D4" s="1070"/>
      <c r="E4" s="1070"/>
      <c r="F4" s="1070"/>
      <c r="G4" s="1070"/>
      <c r="H4" s="1070"/>
      <c r="I4" s="1070"/>
      <c r="J4" s="1070"/>
      <c r="K4" s="1070"/>
      <c r="L4" s="1070"/>
      <c r="M4" s="1070"/>
      <c r="N4" s="1070"/>
      <c r="O4" s="1070"/>
      <c r="P4" s="1070"/>
      <c r="Q4" s="1070"/>
      <c r="R4" s="1071"/>
    </row>
    <row r="5" spans="1:18" ht="15" customHeight="1">
      <c r="A5" s="481"/>
      <c r="B5" s="481"/>
      <c r="C5" s="480"/>
      <c r="D5" s="480"/>
      <c r="E5" s="480"/>
      <c r="F5" s="480"/>
      <c r="G5" s="480"/>
      <c r="H5" s="480"/>
      <c r="I5" s="480"/>
      <c r="J5" s="480"/>
      <c r="K5" s="480"/>
      <c r="L5" s="480"/>
      <c r="M5" s="480"/>
      <c r="N5" s="480"/>
      <c r="O5" s="480"/>
      <c r="P5" s="480"/>
      <c r="Q5" s="480"/>
    </row>
    <row r="6" spans="1:18" ht="15" customHeight="1">
      <c r="A6" s="318"/>
      <c r="B6" s="318"/>
      <c r="C6" s="318"/>
      <c r="D6" s="318"/>
      <c r="E6" s="318"/>
      <c r="F6" s="318"/>
      <c r="G6" s="318"/>
      <c r="H6" s="318"/>
      <c r="I6" s="318"/>
      <c r="J6" s="318"/>
      <c r="K6" s="318"/>
      <c r="L6" s="318"/>
      <c r="M6" s="318"/>
      <c r="N6" s="318"/>
      <c r="O6" s="318"/>
      <c r="P6" s="318"/>
      <c r="Q6" s="318"/>
    </row>
    <row r="7" spans="1:18" ht="15" customHeight="1">
      <c r="A7" s="318"/>
      <c r="B7" s="318"/>
      <c r="C7" s="318"/>
      <c r="D7" s="318"/>
      <c r="E7" s="318"/>
      <c r="F7" s="318"/>
      <c r="G7" s="318"/>
      <c r="H7" s="318"/>
      <c r="I7" s="318"/>
      <c r="J7" s="318"/>
      <c r="K7" s="318"/>
      <c r="L7" s="318"/>
      <c r="M7" s="318"/>
      <c r="N7" s="804">
        <v>37778</v>
      </c>
      <c r="O7" s="804"/>
      <c r="P7" s="804"/>
      <c r="Q7" s="804"/>
    </row>
    <row r="8" spans="1:18" ht="15" customHeight="1">
      <c r="A8" s="318"/>
      <c r="B8" s="318"/>
      <c r="C8" s="318"/>
      <c r="D8" s="318"/>
      <c r="E8" s="318"/>
      <c r="F8" s="318"/>
      <c r="G8" s="318"/>
      <c r="H8" s="318"/>
      <c r="I8" s="318"/>
      <c r="J8" s="318"/>
      <c r="K8" s="318"/>
      <c r="L8" s="318"/>
      <c r="M8" s="318"/>
      <c r="N8" s="318"/>
      <c r="O8" s="318"/>
      <c r="P8" s="318"/>
      <c r="Q8" s="318"/>
    </row>
    <row r="9" spans="1:18" ht="15" customHeight="1">
      <c r="A9" s="318"/>
      <c r="B9" s="318"/>
      <c r="C9" s="318"/>
      <c r="D9" s="318"/>
      <c r="E9" s="318"/>
      <c r="F9" s="318"/>
      <c r="G9" s="318"/>
      <c r="H9" s="318"/>
      <c r="I9" s="318"/>
      <c r="J9" s="318"/>
      <c r="K9" s="318"/>
      <c r="L9" s="318"/>
      <c r="M9" s="318"/>
      <c r="N9" s="318"/>
      <c r="O9" s="318"/>
      <c r="P9" s="318"/>
      <c r="Q9" s="318"/>
    </row>
    <row r="10" spans="1:18" ht="15" customHeight="1">
      <c r="A10" s="1078" t="str">
        <f>"福岡県"&amp;入力シート!C5&amp;"長　殿"</f>
        <v>福岡県○○県土整備事務所長　殿</v>
      </c>
      <c r="B10" s="1078"/>
      <c r="C10" s="1078"/>
      <c r="D10" s="1078"/>
      <c r="E10" s="1078"/>
      <c r="F10" s="1078"/>
      <c r="G10" s="1078"/>
      <c r="H10" s="318"/>
      <c r="I10" s="318"/>
      <c r="J10" s="318"/>
      <c r="K10" s="318"/>
      <c r="L10" s="318"/>
      <c r="M10" s="318"/>
      <c r="N10" s="318"/>
      <c r="O10" s="318"/>
      <c r="P10" s="318"/>
      <c r="Q10" s="318"/>
    </row>
    <row r="11" spans="1:18" ht="15" customHeight="1">
      <c r="A11" s="318"/>
      <c r="B11" s="318"/>
      <c r="C11" s="318"/>
      <c r="D11" s="318"/>
      <c r="E11" s="318"/>
      <c r="F11" s="318"/>
      <c r="G11" s="318"/>
      <c r="H11" s="318"/>
      <c r="I11" s="318"/>
      <c r="J11" s="318"/>
      <c r="K11" s="318"/>
      <c r="L11" s="318"/>
      <c r="M11" s="318"/>
      <c r="N11" s="318"/>
      <c r="O11" s="318"/>
      <c r="P11" s="318"/>
      <c r="Q11" s="318"/>
    </row>
    <row r="12" spans="1:18" ht="15" customHeight="1">
      <c r="A12" s="318"/>
      <c r="B12" s="318"/>
      <c r="C12" s="318"/>
      <c r="D12" s="318"/>
      <c r="E12" s="318"/>
      <c r="F12" s="318"/>
      <c r="G12" s="318"/>
      <c r="H12" s="318"/>
      <c r="I12" s="318"/>
      <c r="J12" s="318"/>
      <c r="K12" s="318"/>
      <c r="L12" s="318"/>
      <c r="M12" s="318"/>
      <c r="N12" s="318"/>
      <c r="O12" s="318"/>
      <c r="P12" s="318"/>
      <c r="Q12" s="318"/>
    </row>
    <row r="13" spans="1:18" ht="15" customHeight="1">
      <c r="A13" s="318"/>
      <c r="B13" s="318"/>
      <c r="C13" s="318"/>
      <c r="D13" s="318"/>
      <c r="E13" s="318"/>
      <c r="F13" s="318"/>
      <c r="G13" s="318"/>
      <c r="H13" s="318"/>
      <c r="I13" s="318"/>
      <c r="J13" s="318" t="s">
        <v>777</v>
      </c>
      <c r="K13" s="318"/>
      <c r="L13" s="318"/>
      <c r="M13" s="1078" t="str">
        <f>入力シート!C25</f>
        <v>福岡市博多区東公園７－７</v>
      </c>
      <c r="N13" s="1078"/>
      <c r="O13" s="1078"/>
      <c r="P13" s="1078"/>
      <c r="Q13" s="1078"/>
      <c r="R13" s="1078"/>
    </row>
    <row r="14" spans="1:18" ht="15" customHeight="1">
      <c r="A14" s="318"/>
      <c r="B14" s="318"/>
      <c r="C14" s="318"/>
      <c r="D14" s="318"/>
      <c r="E14" s="318"/>
      <c r="F14" s="318"/>
      <c r="G14" s="318"/>
      <c r="H14" s="318"/>
      <c r="I14" s="318"/>
      <c r="J14" s="318" t="s">
        <v>776</v>
      </c>
      <c r="K14" s="318"/>
      <c r="L14" s="318"/>
      <c r="M14" s="1078" t="str">
        <f>入力シート!C26</f>
        <v>(株）福岡企画技調</v>
      </c>
      <c r="N14" s="1078"/>
      <c r="O14" s="1078"/>
      <c r="P14" s="1078"/>
      <c r="Q14" s="1078"/>
      <c r="R14" s="1078"/>
    </row>
    <row r="15" spans="1:18" ht="15" customHeight="1">
      <c r="A15" s="318"/>
      <c r="B15" s="318"/>
      <c r="C15" s="318"/>
      <c r="D15" s="318"/>
      <c r="E15" s="318"/>
      <c r="F15" s="318"/>
      <c r="G15" s="318"/>
      <c r="H15" s="318"/>
      <c r="I15" s="318"/>
      <c r="J15" s="318"/>
      <c r="K15" s="318"/>
      <c r="L15" s="318"/>
      <c r="M15" s="318"/>
      <c r="N15" s="318"/>
      <c r="O15" s="318"/>
      <c r="P15" s="318"/>
      <c r="Q15" s="318"/>
    </row>
    <row r="16" spans="1:18" ht="15" customHeight="1">
      <c r="A16" s="318"/>
      <c r="B16" s="318"/>
      <c r="C16" s="318"/>
      <c r="D16" s="318"/>
      <c r="E16" s="318"/>
      <c r="F16" s="318"/>
      <c r="G16" s="318"/>
      <c r="H16" s="318"/>
      <c r="I16" s="318"/>
      <c r="J16" s="318"/>
      <c r="K16" s="318"/>
      <c r="L16" s="318"/>
      <c r="M16" s="318"/>
      <c r="N16" s="318"/>
      <c r="O16" s="318"/>
      <c r="P16" s="318"/>
      <c r="Q16" s="318"/>
    </row>
    <row r="17" spans="1:18" ht="15" customHeight="1">
      <c r="A17" s="318" t="s">
        <v>775</v>
      </c>
      <c r="B17" s="318"/>
      <c r="C17" s="318"/>
      <c r="D17" s="1078" t="str">
        <f>"50"&amp;入力シート!C3&amp;"-"&amp;入力シート!C4</f>
        <v>503-12345-001</v>
      </c>
      <c r="E17" s="1078"/>
      <c r="F17" s="1078"/>
      <c r="G17" s="1078"/>
      <c r="H17" s="1078"/>
      <c r="I17" s="1078"/>
      <c r="J17" s="318"/>
      <c r="K17" s="318"/>
      <c r="L17" s="318"/>
      <c r="M17" s="318"/>
      <c r="N17" s="318"/>
      <c r="O17" s="318"/>
      <c r="P17" s="318"/>
      <c r="Q17" s="318"/>
    </row>
    <row r="18" spans="1:18" ht="15" customHeight="1">
      <c r="A18" s="318" t="s">
        <v>774</v>
      </c>
      <c r="B18" s="318"/>
      <c r="C18" s="318"/>
      <c r="D18" s="1079" t="str">
        <f>入力シート!C10</f>
        <v>県道博多天神線排水性舗装工事（第２工区）</v>
      </c>
      <c r="E18" s="1079"/>
      <c r="F18" s="1079"/>
      <c r="G18" s="1079"/>
      <c r="H18" s="1079"/>
      <c r="I18" s="1079"/>
      <c r="J18" s="1079"/>
      <c r="K18" s="1079"/>
      <c r="L18" s="1079"/>
      <c r="M18" s="1079"/>
      <c r="N18" s="1079"/>
      <c r="O18" s="1079"/>
      <c r="P18" s="318"/>
      <c r="Q18" s="318"/>
    </row>
    <row r="19" spans="1:18" ht="15" customHeight="1" thickBot="1">
      <c r="A19" s="318" t="s">
        <v>773</v>
      </c>
      <c r="B19" s="318"/>
      <c r="C19" s="318"/>
      <c r="D19" s="1080" t="str">
        <f>入力シート!C12</f>
        <v>福岡市博多区東公園地内</v>
      </c>
      <c r="E19" s="1080"/>
      <c r="F19" s="1080"/>
      <c r="G19" s="1080"/>
      <c r="H19" s="1080"/>
      <c r="I19" s="1080"/>
      <c r="J19" s="1080"/>
      <c r="K19" s="1080"/>
      <c r="L19" s="1080"/>
      <c r="M19" s="1080"/>
      <c r="N19" s="1080"/>
      <c r="O19" s="1080"/>
      <c r="P19" s="318"/>
      <c r="Q19" s="318"/>
    </row>
    <row r="20" spans="1:18" ht="15" customHeight="1">
      <c r="A20" s="1072" t="s">
        <v>772</v>
      </c>
      <c r="B20" s="479"/>
      <c r="C20" s="478"/>
      <c r="D20" s="478"/>
      <c r="E20" s="478"/>
      <c r="F20" s="478"/>
      <c r="G20" s="478"/>
      <c r="H20" s="478"/>
      <c r="I20" s="478"/>
      <c r="J20" s="478"/>
      <c r="K20" s="478"/>
      <c r="L20" s="478"/>
      <c r="M20" s="478"/>
      <c r="N20" s="478"/>
      <c r="O20" s="478"/>
      <c r="P20" s="478"/>
      <c r="Q20" s="478"/>
      <c r="R20" s="477"/>
    </row>
    <row r="21" spans="1:18" ht="15" customHeight="1">
      <c r="A21" s="1073"/>
      <c r="B21" s="476"/>
      <c r="C21" s="475"/>
      <c r="D21" s="475"/>
      <c r="E21" s="475"/>
      <c r="F21" s="475"/>
      <c r="G21" s="475"/>
      <c r="H21" s="475"/>
      <c r="I21" s="475"/>
      <c r="J21" s="475"/>
      <c r="K21" s="475"/>
      <c r="L21" s="475"/>
      <c r="M21" s="475"/>
      <c r="N21" s="475"/>
      <c r="O21" s="475"/>
      <c r="P21" s="475"/>
      <c r="Q21" s="475"/>
      <c r="R21" s="474"/>
    </row>
    <row r="22" spans="1:18" ht="15" customHeight="1">
      <c r="A22" s="1073"/>
      <c r="B22" s="476"/>
      <c r="C22" s="475"/>
      <c r="D22" s="475"/>
      <c r="E22" s="475"/>
      <c r="F22" s="475"/>
      <c r="G22" s="475"/>
      <c r="H22" s="475"/>
      <c r="I22" s="475"/>
      <c r="J22" s="475"/>
      <c r="K22" s="475"/>
      <c r="L22" s="475"/>
      <c r="M22" s="475"/>
      <c r="N22" s="475"/>
      <c r="O22" s="475"/>
      <c r="P22" s="475"/>
      <c r="Q22" s="475"/>
      <c r="R22" s="474"/>
    </row>
    <row r="23" spans="1:18" ht="15" customHeight="1">
      <c r="A23" s="1073"/>
      <c r="B23" s="476"/>
      <c r="C23" s="475"/>
      <c r="D23" s="475"/>
      <c r="E23" s="475"/>
      <c r="F23" s="475"/>
      <c r="G23" s="475"/>
      <c r="H23" s="475"/>
      <c r="I23" s="475"/>
      <c r="J23" s="475"/>
      <c r="K23" s="475"/>
      <c r="L23" s="475"/>
      <c r="M23" s="475"/>
      <c r="N23" s="475"/>
      <c r="O23" s="475"/>
      <c r="P23" s="475"/>
      <c r="Q23" s="475"/>
      <c r="R23" s="474"/>
    </row>
    <row r="24" spans="1:18" ht="15" customHeight="1">
      <c r="A24" s="1073"/>
      <c r="B24" s="476"/>
      <c r="C24" s="475"/>
      <c r="D24" s="475"/>
      <c r="E24" s="475"/>
      <c r="F24" s="475"/>
      <c r="G24" s="475"/>
      <c r="H24" s="475"/>
      <c r="I24" s="475"/>
      <c r="J24" s="475"/>
      <c r="K24" s="475"/>
      <c r="L24" s="475"/>
      <c r="M24" s="475"/>
      <c r="N24" s="475"/>
      <c r="O24" s="475"/>
      <c r="P24" s="475"/>
      <c r="Q24" s="475"/>
      <c r="R24" s="474"/>
    </row>
    <row r="25" spans="1:18" ht="15" customHeight="1">
      <c r="A25" s="1073"/>
      <c r="B25" s="476"/>
      <c r="C25" s="475"/>
      <c r="D25" s="475"/>
      <c r="E25" s="475"/>
      <c r="F25" s="475"/>
      <c r="G25" s="475"/>
      <c r="H25" s="475"/>
      <c r="I25" s="475"/>
      <c r="J25" s="475"/>
      <c r="K25" s="475"/>
      <c r="L25" s="475"/>
      <c r="M25" s="475"/>
      <c r="N25" s="475"/>
      <c r="O25" s="475"/>
      <c r="P25" s="475"/>
      <c r="Q25" s="475"/>
      <c r="R25" s="474"/>
    </row>
    <row r="26" spans="1:18" ht="15" customHeight="1">
      <c r="A26" s="1073"/>
      <c r="B26" s="476"/>
      <c r="C26" s="475"/>
      <c r="D26" s="475"/>
      <c r="E26" s="475"/>
      <c r="F26" s="475"/>
      <c r="G26" s="475"/>
      <c r="H26" s="475"/>
      <c r="I26" s="475"/>
      <c r="J26" s="475"/>
      <c r="K26" s="475"/>
      <c r="L26" s="475"/>
      <c r="M26" s="475"/>
      <c r="N26" s="475"/>
      <c r="O26" s="475"/>
      <c r="P26" s="475"/>
      <c r="Q26" s="475"/>
      <c r="R26" s="474"/>
    </row>
    <row r="27" spans="1:18" ht="15" customHeight="1">
      <c r="A27" s="1073"/>
      <c r="B27" s="476"/>
      <c r="C27" s="475"/>
      <c r="D27" s="475"/>
      <c r="E27" s="475"/>
      <c r="F27" s="475"/>
      <c r="G27" s="475"/>
      <c r="H27" s="475"/>
      <c r="I27" s="475"/>
      <c r="J27" s="475"/>
      <c r="K27" s="475"/>
      <c r="L27" s="475"/>
      <c r="M27" s="475"/>
      <c r="N27" s="475"/>
      <c r="O27" s="475"/>
      <c r="P27" s="475"/>
      <c r="Q27" s="475"/>
      <c r="R27" s="474"/>
    </row>
    <row r="28" spans="1:18" ht="15" customHeight="1">
      <c r="A28" s="1073"/>
      <c r="B28" s="476"/>
      <c r="C28" s="475"/>
      <c r="D28" s="475"/>
      <c r="E28" s="475"/>
      <c r="F28" s="475"/>
      <c r="G28" s="475"/>
      <c r="H28" s="475"/>
      <c r="I28" s="475"/>
      <c r="J28" s="475"/>
      <c r="K28" s="475"/>
      <c r="L28" s="475"/>
      <c r="M28" s="475"/>
      <c r="N28" s="475"/>
      <c r="O28" s="475"/>
      <c r="P28" s="475"/>
      <c r="Q28" s="475"/>
      <c r="R28" s="474"/>
    </row>
    <row r="29" spans="1:18" ht="15" customHeight="1">
      <c r="A29" s="1073"/>
      <c r="B29" s="476"/>
      <c r="C29" s="475"/>
      <c r="D29" s="475"/>
      <c r="E29" s="475"/>
      <c r="F29" s="475"/>
      <c r="G29" s="475"/>
      <c r="H29" s="475"/>
      <c r="I29" s="475"/>
      <c r="J29" s="475"/>
      <c r="K29" s="475"/>
      <c r="L29" s="475"/>
      <c r="M29" s="475"/>
      <c r="N29" s="475"/>
      <c r="O29" s="475"/>
      <c r="P29" s="475"/>
      <c r="Q29" s="475"/>
      <c r="R29" s="474"/>
    </row>
    <row r="30" spans="1:18" ht="15" customHeight="1">
      <c r="A30" s="1073"/>
      <c r="B30" s="476"/>
      <c r="C30" s="475"/>
      <c r="D30" s="475"/>
      <c r="E30" s="475"/>
      <c r="F30" s="475"/>
      <c r="G30" s="475"/>
      <c r="H30" s="475"/>
      <c r="I30" s="475"/>
      <c r="J30" s="475"/>
      <c r="K30" s="475"/>
      <c r="L30" s="475"/>
      <c r="M30" s="475"/>
      <c r="N30" s="475"/>
      <c r="O30" s="475"/>
      <c r="P30" s="475"/>
      <c r="Q30" s="475"/>
      <c r="R30" s="474"/>
    </row>
    <row r="31" spans="1:18" ht="15" customHeight="1">
      <c r="A31" s="1073"/>
      <c r="B31" s="476"/>
      <c r="C31" s="475"/>
      <c r="D31" s="475"/>
      <c r="E31" s="475"/>
      <c r="F31" s="475"/>
      <c r="G31" s="475"/>
      <c r="H31" s="475"/>
      <c r="I31" s="475"/>
      <c r="J31" s="475"/>
      <c r="K31" s="475"/>
      <c r="L31" s="475"/>
      <c r="M31" s="475"/>
      <c r="N31" s="475"/>
      <c r="O31" s="475"/>
      <c r="P31" s="475"/>
      <c r="Q31" s="475"/>
      <c r="R31" s="474"/>
    </row>
    <row r="32" spans="1:18" ht="15" customHeight="1">
      <c r="A32" s="1073"/>
      <c r="B32" s="476"/>
      <c r="C32" s="475"/>
      <c r="D32" s="475"/>
      <c r="E32" s="475"/>
      <c r="F32" s="475"/>
      <c r="G32" s="475"/>
      <c r="H32" s="475"/>
      <c r="I32" s="475"/>
      <c r="J32" s="475"/>
      <c r="K32" s="475"/>
      <c r="L32" s="475"/>
      <c r="M32" s="475"/>
      <c r="N32" s="475"/>
      <c r="O32" s="475"/>
      <c r="P32" s="475"/>
      <c r="Q32" s="475"/>
      <c r="R32" s="474"/>
    </row>
    <row r="33" spans="1:18" ht="15" customHeight="1">
      <c r="A33" s="1073"/>
      <c r="B33" s="476"/>
      <c r="C33" s="475"/>
      <c r="D33" s="475"/>
      <c r="E33" s="475"/>
      <c r="F33" s="475"/>
      <c r="G33" s="475"/>
      <c r="H33" s="475"/>
      <c r="I33" s="475"/>
      <c r="J33" s="475"/>
      <c r="K33" s="475"/>
      <c r="L33" s="475"/>
      <c r="M33" s="475"/>
      <c r="N33" s="475"/>
      <c r="O33" s="475"/>
      <c r="P33" s="475"/>
      <c r="Q33" s="475"/>
      <c r="R33" s="474"/>
    </row>
    <row r="34" spans="1:18" ht="15" customHeight="1">
      <c r="A34" s="1073"/>
      <c r="B34" s="476"/>
      <c r="C34" s="475"/>
      <c r="D34" s="475"/>
      <c r="E34" s="475"/>
      <c r="F34" s="475"/>
      <c r="G34" s="475"/>
      <c r="H34" s="475"/>
      <c r="I34" s="475"/>
      <c r="J34" s="475"/>
      <c r="K34" s="475"/>
      <c r="L34" s="475"/>
      <c r="M34" s="475"/>
      <c r="N34" s="475"/>
      <c r="O34" s="475"/>
      <c r="P34" s="475"/>
      <c r="Q34" s="475"/>
      <c r="R34" s="474"/>
    </row>
    <row r="35" spans="1:18" ht="15" customHeight="1">
      <c r="A35" s="1073"/>
      <c r="B35" s="476"/>
      <c r="C35" s="475"/>
      <c r="D35" s="475"/>
      <c r="E35" s="475"/>
      <c r="F35" s="475"/>
      <c r="G35" s="475"/>
      <c r="H35" s="475"/>
      <c r="I35" s="475"/>
      <c r="J35" s="475"/>
      <c r="K35" s="475"/>
      <c r="L35" s="475"/>
      <c r="M35" s="475"/>
      <c r="N35" s="475"/>
      <c r="O35" s="475"/>
      <c r="P35" s="475"/>
      <c r="Q35" s="475"/>
      <c r="R35" s="474"/>
    </row>
    <row r="36" spans="1:18" ht="15" customHeight="1">
      <c r="A36" s="1073"/>
      <c r="B36" s="476"/>
      <c r="C36" s="475"/>
      <c r="D36" s="475"/>
      <c r="E36" s="475"/>
      <c r="F36" s="475"/>
      <c r="G36" s="475"/>
      <c r="H36" s="475"/>
      <c r="I36" s="475"/>
      <c r="J36" s="475"/>
      <c r="K36" s="475"/>
      <c r="L36" s="475"/>
      <c r="M36" s="475"/>
      <c r="N36" s="475"/>
      <c r="O36" s="475"/>
      <c r="P36" s="475"/>
      <c r="Q36" s="475"/>
      <c r="R36" s="474"/>
    </row>
    <row r="37" spans="1:18" ht="15" customHeight="1">
      <c r="A37" s="1073"/>
      <c r="B37" s="476"/>
      <c r="C37" s="475"/>
      <c r="D37" s="475"/>
      <c r="E37" s="475"/>
      <c r="F37" s="475"/>
      <c r="G37" s="475"/>
      <c r="H37" s="475"/>
      <c r="I37" s="475"/>
      <c r="J37" s="475"/>
      <c r="K37" s="475"/>
      <c r="L37" s="475"/>
      <c r="M37" s="475"/>
      <c r="N37" s="475"/>
      <c r="O37" s="475"/>
      <c r="P37" s="475"/>
      <c r="Q37" s="475"/>
      <c r="R37" s="474"/>
    </row>
    <row r="38" spans="1:18" ht="15" customHeight="1">
      <c r="A38" s="1073"/>
      <c r="B38" s="476"/>
      <c r="C38" s="475"/>
      <c r="D38" s="475"/>
      <c r="E38" s="475"/>
      <c r="F38" s="475"/>
      <c r="G38" s="475"/>
      <c r="H38" s="475"/>
      <c r="I38" s="475"/>
      <c r="J38" s="475"/>
      <c r="K38" s="475"/>
      <c r="L38" s="475"/>
      <c r="M38" s="475"/>
      <c r="N38" s="475"/>
      <c r="O38" s="475"/>
      <c r="P38" s="475"/>
      <c r="Q38" s="475"/>
      <c r="R38" s="474"/>
    </row>
    <row r="39" spans="1:18" ht="15" customHeight="1">
      <c r="A39" s="1073"/>
      <c r="B39" s="476"/>
      <c r="C39" s="475"/>
      <c r="D39" s="475"/>
      <c r="E39" s="475"/>
      <c r="F39" s="475"/>
      <c r="G39" s="475"/>
      <c r="H39" s="475"/>
      <c r="I39" s="475"/>
      <c r="J39" s="475"/>
      <c r="K39" s="475"/>
      <c r="L39" s="475"/>
      <c r="M39" s="475"/>
      <c r="N39" s="475"/>
      <c r="O39" s="475"/>
      <c r="P39" s="475"/>
      <c r="Q39" s="475"/>
      <c r="R39" s="474"/>
    </row>
    <row r="40" spans="1:18" ht="15" customHeight="1">
      <c r="A40" s="1073"/>
      <c r="B40" s="476"/>
      <c r="C40" s="475"/>
      <c r="D40" s="475"/>
      <c r="E40" s="475"/>
      <c r="F40" s="475"/>
      <c r="G40" s="475"/>
      <c r="H40" s="475"/>
      <c r="I40" s="475"/>
      <c r="J40" s="475"/>
      <c r="K40" s="475"/>
      <c r="L40" s="475"/>
      <c r="M40" s="475"/>
      <c r="N40" s="475"/>
      <c r="O40" s="475"/>
      <c r="P40" s="475"/>
      <c r="Q40" s="475"/>
      <c r="R40" s="474"/>
    </row>
    <row r="41" spans="1:18" ht="15" customHeight="1">
      <c r="A41" s="1073"/>
      <c r="B41" s="476"/>
      <c r="C41" s="475"/>
      <c r="D41" s="475"/>
      <c r="E41" s="475"/>
      <c r="F41" s="475"/>
      <c r="G41" s="475"/>
      <c r="H41" s="475"/>
      <c r="I41" s="475"/>
      <c r="J41" s="475"/>
      <c r="K41" s="475"/>
      <c r="L41" s="475"/>
      <c r="M41" s="475"/>
      <c r="N41" s="475"/>
      <c r="O41" s="475"/>
      <c r="P41" s="475"/>
      <c r="Q41" s="475"/>
      <c r="R41" s="474"/>
    </row>
    <row r="42" spans="1:18" ht="15" customHeight="1">
      <c r="A42" s="1073"/>
      <c r="B42" s="476"/>
      <c r="C42" s="475"/>
      <c r="D42" s="475"/>
      <c r="E42" s="475"/>
      <c r="F42" s="475"/>
      <c r="G42" s="475"/>
      <c r="H42" s="475"/>
      <c r="I42" s="475"/>
      <c r="J42" s="475"/>
      <c r="K42" s="475"/>
      <c r="L42" s="475"/>
      <c r="M42" s="475"/>
      <c r="N42" s="475"/>
      <c r="O42" s="475"/>
      <c r="P42" s="475"/>
      <c r="Q42" s="475"/>
      <c r="R42" s="474"/>
    </row>
    <row r="43" spans="1:18" ht="15" customHeight="1">
      <c r="A43" s="1073"/>
      <c r="B43" s="476"/>
      <c r="C43" s="475"/>
      <c r="D43" s="475"/>
      <c r="E43" s="475"/>
      <c r="F43" s="475"/>
      <c r="G43" s="475"/>
      <c r="H43" s="475"/>
      <c r="I43" s="475"/>
      <c r="J43" s="475"/>
      <c r="K43" s="475"/>
      <c r="L43" s="475"/>
      <c r="M43" s="475"/>
      <c r="N43" s="475"/>
      <c r="O43" s="475"/>
      <c r="P43" s="475"/>
      <c r="Q43" s="475"/>
      <c r="R43" s="474"/>
    </row>
    <row r="44" spans="1:18" ht="15" customHeight="1">
      <c r="A44" s="1073"/>
      <c r="B44" s="476"/>
      <c r="C44" s="475"/>
      <c r="D44" s="475"/>
      <c r="E44" s="475"/>
      <c r="F44" s="475"/>
      <c r="G44" s="475"/>
      <c r="H44" s="475"/>
      <c r="I44" s="475"/>
      <c r="J44" s="475"/>
      <c r="K44" s="475"/>
      <c r="L44" s="475"/>
      <c r="M44" s="475"/>
      <c r="N44" s="475"/>
      <c r="O44" s="475"/>
      <c r="P44" s="475"/>
      <c r="Q44" s="475"/>
      <c r="R44" s="474"/>
    </row>
    <row r="45" spans="1:18" ht="15" customHeight="1">
      <c r="A45" s="1073"/>
      <c r="B45" s="476"/>
      <c r="C45" s="475"/>
      <c r="D45" s="475"/>
      <c r="E45" s="475"/>
      <c r="F45" s="475"/>
      <c r="G45" s="475"/>
      <c r="H45" s="475"/>
      <c r="I45" s="475"/>
      <c r="J45" s="475"/>
      <c r="K45" s="475"/>
      <c r="L45" s="475"/>
      <c r="M45" s="475"/>
      <c r="N45" s="475"/>
      <c r="O45" s="475"/>
      <c r="P45" s="475"/>
      <c r="Q45" s="475"/>
      <c r="R45" s="474"/>
    </row>
    <row r="46" spans="1:18" ht="15" customHeight="1">
      <c r="A46" s="1073"/>
      <c r="B46" s="476"/>
      <c r="C46" s="475"/>
      <c r="D46" s="475"/>
      <c r="E46" s="475"/>
      <c r="F46" s="475"/>
      <c r="G46" s="475"/>
      <c r="H46" s="475"/>
      <c r="I46" s="475"/>
      <c r="J46" s="475"/>
      <c r="K46" s="475"/>
      <c r="L46" s="475"/>
      <c r="M46" s="475"/>
      <c r="N46" s="475"/>
      <c r="O46" s="475"/>
      <c r="P46" s="475"/>
      <c r="Q46" s="475"/>
      <c r="R46" s="474"/>
    </row>
    <row r="47" spans="1:18" ht="15" customHeight="1">
      <c r="A47" s="1073"/>
      <c r="B47" s="476"/>
      <c r="C47" s="475"/>
      <c r="D47" s="475"/>
      <c r="E47" s="475"/>
      <c r="F47" s="475"/>
      <c r="G47" s="475"/>
      <c r="H47" s="475"/>
      <c r="I47" s="475"/>
      <c r="J47" s="475"/>
      <c r="K47" s="475"/>
      <c r="L47" s="475"/>
      <c r="M47" s="475"/>
      <c r="N47" s="475"/>
      <c r="O47" s="475"/>
      <c r="P47" s="475"/>
      <c r="Q47" s="475"/>
      <c r="R47" s="474"/>
    </row>
    <row r="48" spans="1:18" ht="15" customHeight="1">
      <c r="A48" s="1073"/>
      <c r="B48" s="476"/>
      <c r="C48" s="475"/>
      <c r="D48" s="475"/>
      <c r="E48" s="475"/>
      <c r="F48" s="475"/>
      <c r="G48" s="475"/>
      <c r="H48" s="475"/>
      <c r="I48" s="475"/>
      <c r="J48" s="475"/>
      <c r="K48" s="475"/>
      <c r="L48" s="475"/>
      <c r="M48" s="475"/>
      <c r="N48" s="475"/>
      <c r="O48" s="475"/>
      <c r="P48" s="475"/>
      <c r="Q48" s="475"/>
      <c r="R48" s="474"/>
    </row>
    <row r="49" spans="1:18" ht="15" customHeight="1">
      <c r="A49" s="1073"/>
      <c r="B49" s="476"/>
      <c r="C49" s="475"/>
      <c r="D49" s="475"/>
      <c r="E49" s="475"/>
      <c r="F49" s="475"/>
      <c r="G49" s="475"/>
      <c r="H49" s="475"/>
      <c r="I49" s="475"/>
      <c r="J49" s="475"/>
      <c r="K49" s="475"/>
      <c r="L49" s="475"/>
      <c r="M49" s="475"/>
      <c r="N49" s="475"/>
      <c r="O49" s="475"/>
      <c r="P49" s="475"/>
      <c r="Q49" s="475"/>
      <c r="R49" s="474"/>
    </row>
    <row r="50" spans="1:18" ht="15" customHeight="1" thickBot="1">
      <c r="A50" s="1074"/>
      <c r="B50" s="473"/>
      <c r="C50" s="472"/>
      <c r="D50" s="472"/>
      <c r="E50" s="472"/>
      <c r="F50" s="472"/>
      <c r="G50" s="472"/>
      <c r="H50" s="472"/>
      <c r="I50" s="472"/>
      <c r="J50" s="472"/>
      <c r="K50" s="472"/>
      <c r="L50" s="472"/>
      <c r="M50" s="472"/>
      <c r="N50" s="472"/>
      <c r="O50" s="472"/>
      <c r="P50" s="472"/>
      <c r="Q50" s="472"/>
      <c r="R50" s="471"/>
    </row>
    <row r="51" spans="1:18" ht="45" customHeight="1">
      <c r="A51" s="470" t="s">
        <v>771</v>
      </c>
      <c r="B51" s="470"/>
      <c r="C51" s="1075" t="s">
        <v>770</v>
      </c>
      <c r="D51" s="1076"/>
      <c r="E51" s="1076"/>
      <c r="F51" s="1076"/>
      <c r="G51" s="1076"/>
      <c r="H51" s="1076"/>
      <c r="I51" s="1076"/>
      <c r="J51" s="1076"/>
      <c r="K51" s="1076"/>
      <c r="L51" s="1076"/>
      <c r="M51" s="1076"/>
      <c r="N51" s="1076"/>
      <c r="O51" s="1076"/>
      <c r="P51" s="1076"/>
      <c r="Q51" s="1076"/>
      <c r="R51" s="1076"/>
    </row>
    <row r="52" spans="1:18" ht="15" customHeight="1">
      <c r="A52" s="469" t="s">
        <v>769</v>
      </c>
      <c r="B52" s="469"/>
      <c r="C52" s="1077" t="s">
        <v>768</v>
      </c>
      <c r="D52" s="1077"/>
      <c r="E52" s="1077"/>
      <c r="F52" s="1077"/>
      <c r="G52" s="1077"/>
      <c r="H52" s="1077"/>
      <c r="I52" s="1077"/>
      <c r="J52" s="1077"/>
      <c r="K52" s="1077"/>
      <c r="L52" s="1077"/>
      <c r="M52" s="1077"/>
      <c r="N52" s="1077"/>
      <c r="O52" s="1077"/>
      <c r="P52" s="1077"/>
      <c r="Q52" s="1077"/>
      <c r="R52" s="1071"/>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topLeftCell="A2" zoomScale="80" zoomScaleNormal="95" zoomScaleSheetLayoutView="80" workbookViewId="0">
      <selection sqref="A1:M1"/>
    </sheetView>
  </sheetViews>
  <sheetFormatPr defaultColWidth="2.375" defaultRowHeight="13.5"/>
  <cols>
    <col min="1" max="16384" width="2.375" style="77"/>
  </cols>
  <sheetData>
    <row r="5" spans="1:35">
      <c r="A5" s="254" t="s">
        <v>325</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35">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35">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82" t="s">
        <v>183</v>
      </c>
      <c r="AA7" s="1102"/>
      <c r="AB7" s="1102"/>
      <c r="AC7" s="1102"/>
      <c r="AD7" s="1102"/>
      <c r="AE7" s="1102"/>
      <c r="AF7" s="1102"/>
      <c r="AG7" s="1102"/>
      <c r="AH7" s="1102"/>
      <c r="AI7" s="1102"/>
    </row>
    <row r="8" spans="1:35">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82"/>
      <c r="AA8" s="254"/>
      <c r="AB8" s="247"/>
      <c r="AC8" s="247"/>
      <c r="AD8" s="247"/>
      <c r="AE8" s="247"/>
      <c r="AF8" s="247"/>
      <c r="AG8" s="247"/>
      <c r="AH8" s="247"/>
      <c r="AI8" s="247"/>
    </row>
    <row r="9" spans="1:3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row>
    <row r="10" spans="1:3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row>
    <row r="11" spans="1:35">
      <c r="A11" s="254"/>
      <c r="B11" s="1103" t="str">
        <f>"福岡県"&amp;入力シート!C5&amp;"長"</f>
        <v>福岡県○○県土整備事務所長</v>
      </c>
      <c r="C11" s="1104"/>
      <c r="D11" s="1104"/>
      <c r="E11" s="1104"/>
      <c r="F11" s="1104"/>
      <c r="G11" s="1104"/>
      <c r="H11" s="1104"/>
      <c r="I11" s="1104"/>
      <c r="J11" s="1104"/>
      <c r="K11" s="1104"/>
      <c r="L11" s="1104"/>
      <c r="M11" s="1104"/>
      <c r="N11" s="1104"/>
      <c r="O11" s="82"/>
      <c r="P11" s="239" t="s">
        <v>179</v>
      </c>
      <c r="R11" s="254"/>
      <c r="S11" s="254"/>
      <c r="T11" s="254"/>
      <c r="U11" s="254"/>
      <c r="V11" s="254"/>
      <c r="W11" s="254"/>
    </row>
    <row r="12" spans="1:35">
      <c r="A12" s="254"/>
      <c r="B12" s="254"/>
      <c r="C12" s="254"/>
      <c r="D12" s="254"/>
      <c r="E12" s="254"/>
      <c r="F12" s="254"/>
      <c r="G12" s="253"/>
      <c r="H12" s="253"/>
      <c r="I12" s="253"/>
      <c r="J12" s="253"/>
      <c r="K12" s="253"/>
      <c r="L12" s="253"/>
      <c r="M12" s="253"/>
      <c r="N12" s="253"/>
      <c r="O12" s="253"/>
      <c r="P12" s="254"/>
      <c r="Q12" s="254"/>
      <c r="R12" s="254"/>
      <c r="S12" s="254"/>
      <c r="T12" s="254"/>
      <c r="U12" s="254"/>
      <c r="V12" s="254"/>
      <c r="W12" s="254"/>
      <c r="X12" s="1105" t="str">
        <f>入力シート!C25</f>
        <v>福岡市博多区東公園７－７</v>
      </c>
      <c r="Y12" s="1106"/>
      <c r="Z12" s="1106"/>
      <c r="AA12" s="1106"/>
      <c r="AB12" s="1106"/>
      <c r="AC12" s="1106"/>
      <c r="AD12" s="1106"/>
      <c r="AE12" s="1106"/>
      <c r="AF12" s="1106"/>
      <c r="AG12" s="1106"/>
      <c r="AH12" s="1106"/>
      <c r="AI12" s="1106"/>
    </row>
    <row r="13" spans="1:35">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1106"/>
      <c r="Y13" s="1106"/>
      <c r="Z13" s="1106"/>
      <c r="AA13" s="1106"/>
      <c r="AB13" s="1106"/>
      <c r="AC13" s="1106"/>
      <c r="AD13" s="1106"/>
      <c r="AE13" s="1106"/>
      <c r="AF13" s="1106"/>
      <c r="AG13" s="1106"/>
      <c r="AH13" s="1106"/>
      <c r="AI13" s="1106"/>
    </row>
    <row r="14" spans="1:35">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1107" t="str">
        <f>入力シート!C26</f>
        <v>(株）福岡企画技調</v>
      </c>
      <c r="Y14" s="1108"/>
      <c r="Z14" s="1108"/>
      <c r="AA14" s="1108"/>
      <c r="AB14" s="1108"/>
      <c r="AC14" s="1108"/>
      <c r="AD14" s="1108"/>
      <c r="AE14" s="1108"/>
      <c r="AF14" s="1108"/>
      <c r="AG14" s="1108"/>
      <c r="AH14" s="1108"/>
      <c r="AI14" s="1108"/>
    </row>
    <row r="15" spans="1:35">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1109" t="str">
        <f>入力シート!C27</f>
        <v>代表取締役　企画太郎</v>
      </c>
      <c r="Y15" s="1110"/>
      <c r="Z15" s="1110"/>
      <c r="AA15" s="1110"/>
      <c r="AB15" s="1110"/>
      <c r="AC15" s="1110"/>
      <c r="AD15" s="1110"/>
      <c r="AE15" s="1110"/>
      <c r="AF15" s="1110"/>
      <c r="AG15" s="1110"/>
      <c r="AH15" s="1110"/>
      <c r="AI15" s="298"/>
    </row>
    <row r="16" spans="1:35">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row>
    <row r="17" spans="1:35" ht="30" customHeight="1">
      <c r="A17" s="1111" t="s">
        <v>326</v>
      </c>
      <c r="B17" s="1111"/>
      <c r="C17" s="1111"/>
      <c r="D17" s="1111"/>
      <c r="E17" s="1111"/>
      <c r="F17" s="1111"/>
      <c r="G17" s="1111"/>
      <c r="H17" s="1111"/>
      <c r="I17" s="1111"/>
      <c r="J17" s="1111"/>
      <c r="K17" s="1111"/>
      <c r="L17" s="1111"/>
      <c r="M17" s="1111"/>
      <c r="N17" s="1111"/>
      <c r="O17" s="1111"/>
      <c r="P17" s="1111"/>
      <c r="Q17" s="1111"/>
      <c r="R17" s="1111"/>
      <c r="S17" s="1111"/>
      <c r="T17" s="1111"/>
      <c r="U17" s="1111"/>
      <c r="V17" s="1111"/>
      <c r="W17" s="1111"/>
      <c r="X17" s="1111"/>
      <c r="Y17" s="1111"/>
      <c r="Z17" s="1111"/>
      <c r="AA17" s="1111"/>
      <c r="AB17" s="1111"/>
      <c r="AC17" s="1111"/>
      <c r="AD17" s="1111"/>
      <c r="AE17" s="1111"/>
      <c r="AF17" s="1111"/>
      <c r="AG17" s="1111"/>
      <c r="AH17" s="1111"/>
      <c r="AI17" s="1111"/>
    </row>
    <row r="18" spans="1:35">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row>
    <row r="19" spans="1:35">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row>
    <row r="20" spans="1:35">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row>
    <row r="21" spans="1:35">
      <c r="A21" s="85" t="s">
        <v>327</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row>
    <row r="22" spans="1:35">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row>
    <row r="23" spans="1:35">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row>
    <row r="24" spans="1:35">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row>
    <row r="25" spans="1:35">
      <c r="A25" s="1112" t="s">
        <v>299</v>
      </c>
      <c r="B25" s="1112"/>
      <c r="C25" s="1112"/>
      <c r="D25" s="1112"/>
      <c r="E25" s="1112"/>
      <c r="F25" s="1112"/>
      <c r="G25" s="1112"/>
      <c r="H25" s="1112"/>
      <c r="I25" s="1112"/>
      <c r="J25" s="1112"/>
      <c r="K25" s="1112"/>
      <c r="L25" s="1112"/>
      <c r="M25" s="1112"/>
      <c r="N25" s="1112"/>
      <c r="O25" s="1112"/>
      <c r="P25" s="1112"/>
      <c r="Q25" s="1112"/>
      <c r="R25" s="1112"/>
      <c r="S25" s="1112"/>
      <c r="T25" s="1112"/>
      <c r="U25" s="1112"/>
      <c r="V25" s="1112"/>
      <c r="W25" s="1112"/>
      <c r="X25" s="1112"/>
      <c r="Y25" s="1112"/>
      <c r="Z25" s="1112"/>
      <c r="AA25" s="1112"/>
      <c r="AB25" s="1112"/>
      <c r="AC25" s="1112"/>
      <c r="AD25" s="1112"/>
      <c r="AE25" s="1112"/>
      <c r="AF25" s="1112"/>
      <c r="AG25" s="1112"/>
      <c r="AH25" s="1112"/>
      <c r="AI25" s="1112"/>
    </row>
    <row r="26" spans="1:35">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row>
    <row r="27" spans="1:35" ht="18.75" customHeight="1">
      <c r="A27" s="1090" t="s">
        <v>328</v>
      </c>
      <c r="B27" s="1091"/>
      <c r="C27" s="1091"/>
      <c r="D27" s="1091"/>
      <c r="E27" s="1091"/>
      <c r="F27" s="1091"/>
      <c r="G27" s="1091"/>
      <c r="H27" s="1092"/>
      <c r="I27" s="1113" t="str">
        <f>"第50"&amp;入力シート!C3&amp;"-"&amp;入力シート!C4&amp;"号　"&amp;入力シート!C10</f>
        <v>第503-12345-001号　県道博多天神線排水性舗装工事（第２工区）</v>
      </c>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5"/>
    </row>
    <row r="28" spans="1:35" ht="18.75" customHeight="1">
      <c r="A28" s="1090"/>
      <c r="B28" s="1091"/>
      <c r="C28" s="1091"/>
      <c r="D28" s="1091"/>
      <c r="E28" s="1091"/>
      <c r="F28" s="1091"/>
      <c r="G28" s="1091"/>
      <c r="H28" s="1092"/>
      <c r="I28" s="1113"/>
      <c r="J28" s="1114"/>
      <c r="K28" s="1114"/>
      <c r="L28" s="1114"/>
      <c r="M28" s="1114"/>
      <c r="N28" s="1114"/>
      <c r="O28" s="1114"/>
      <c r="P28" s="1114"/>
      <c r="Q28" s="1114"/>
      <c r="R28" s="1114"/>
      <c r="S28" s="1114"/>
      <c r="T28" s="1114"/>
      <c r="U28" s="1114"/>
      <c r="V28" s="1114"/>
      <c r="W28" s="1114"/>
      <c r="X28" s="1114"/>
      <c r="Y28" s="1114"/>
      <c r="Z28" s="1114"/>
      <c r="AA28" s="1114"/>
      <c r="AB28" s="1114"/>
      <c r="AC28" s="1114"/>
      <c r="AD28" s="1114"/>
      <c r="AE28" s="1114"/>
      <c r="AF28" s="1114"/>
      <c r="AG28" s="1114"/>
      <c r="AH28" s="1114"/>
      <c r="AI28" s="1115"/>
    </row>
    <row r="29" spans="1:35">
      <c r="A29" s="1090" t="s">
        <v>467</v>
      </c>
      <c r="B29" s="1091"/>
      <c r="C29" s="1091"/>
      <c r="D29" s="1091"/>
      <c r="E29" s="1091"/>
      <c r="F29" s="1091"/>
      <c r="G29" s="1091"/>
      <c r="H29" s="1092"/>
      <c r="I29" s="1116">
        <f>入力シート!C13</f>
        <v>44378</v>
      </c>
      <c r="J29" s="1117"/>
      <c r="K29" s="1117"/>
      <c r="L29" s="1117"/>
      <c r="M29" s="1117"/>
      <c r="N29" s="1117"/>
      <c r="O29" s="1117"/>
      <c r="P29" s="1117"/>
      <c r="Q29" s="1117"/>
      <c r="R29" s="1117"/>
      <c r="S29" s="1117"/>
      <c r="T29" s="1117"/>
      <c r="U29" s="1117"/>
      <c r="V29" s="1117"/>
      <c r="W29" s="1117"/>
      <c r="X29" s="1117"/>
      <c r="Y29" s="1117"/>
      <c r="Z29" s="1117"/>
      <c r="AA29" s="1117"/>
      <c r="AB29" s="1117"/>
      <c r="AC29" s="1117"/>
      <c r="AD29" s="1117"/>
      <c r="AE29" s="1117"/>
      <c r="AF29" s="1117"/>
      <c r="AG29" s="1117"/>
      <c r="AH29" s="1117"/>
      <c r="AI29" s="1118"/>
    </row>
    <row r="30" spans="1:35">
      <c r="A30" s="1090"/>
      <c r="B30" s="1091"/>
      <c r="C30" s="1091"/>
      <c r="D30" s="1091"/>
      <c r="E30" s="1091"/>
      <c r="F30" s="1091"/>
      <c r="G30" s="1091"/>
      <c r="H30" s="1092"/>
      <c r="I30" s="1119"/>
      <c r="J30" s="1120"/>
      <c r="K30" s="1120"/>
      <c r="L30" s="1120"/>
      <c r="M30" s="1120"/>
      <c r="N30" s="1120"/>
      <c r="O30" s="1120"/>
      <c r="P30" s="1120"/>
      <c r="Q30" s="1120"/>
      <c r="R30" s="1120"/>
      <c r="S30" s="1120"/>
      <c r="T30" s="1120"/>
      <c r="U30" s="1120"/>
      <c r="V30" s="1120"/>
      <c r="W30" s="1120"/>
      <c r="X30" s="1120"/>
      <c r="Y30" s="1120"/>
      <c r="Z30" s="1120"/>
      <c r="AA30" s="1120"/>
      <c r="AB30" s="1120"/>
      <c r="AC30" s="1120"/>
      <c r="AD30" s="1120"/>
      <c r="AE30" s="1120"/>
      <c r="AF30" s="1120"/>
      <c r="AG30" s="1120"/>
      <c r="AH30" s="1120"/>
      <c r="AI30" s="1121"/>
    </row>
    <row r="31" spans="1:35">
      <c r="A31" s="1090" t="s">
        <v>430</v>
      </c>
      <c r="B31" s="1091"/>
      <c r="C31" s="1091"/>
      <c r="D31" s="1091"/>
      <c r="E31" s="1091"/>
      <c r="F31" s="1091"/>
      <c r="G31" s="1091"/>
      <c r="H31" s="1092"/>
      <c r="I31" s="1082" t="s">
        <v>180</v>
      </c>
      <c r="J31" s="1083"/>
      <c r="K31" s="1083"/>
      <c r="L31" s="1083"/>
      <c r="M31" s="1083"/>
      <c r="N31" s="1083"/>
      <c r="O31" s="1084">
        <f>入力シート!C14</f>
        <v>44379</v>
      </c>
      <c r="P31" s="1084"/>
      <c r="Q31" s="1084"/>
      <c r="R31" s="1084"/>
      <c r="S31" s="1084"/>
      <c r="T31" s="1084"/>
      <c r="U31" s="1084"/>
      <c r="V31" s="1084"/>
      <c r="W31" s="1084"/>
      <c r="X31" s="1084"/>
      <c r="Y31" s="1084"/>
      <c r="Z31" s="1084"/>
      <c r="AA31" s="1084"/>
      <c r="AB31" s="1084"/>
      <c r="AC31" s="1084"/>
      <c r="AD31" s="1084"/>
      <c r="AE31" s="1084"/>
      <c r="AF31" s="1084"/>
      <c r="AG31" s="1084"/>
      <c r="AH31" s="1084"/>
      <c r="AI31" s="1085"/>
    </row>
    <row r="32" spans="1:35">
      <c r="A32" s="1090"/>
      <c r="B32" s="1091"/>
      <c r="C32" s="1091"/>
      <c r="D32" s="1091"/>
      <c r="E32" s="1091"/>
      <c r="F32" s="1091"/>
      <c r="G32" s="1091"/>
      <c r="H32" s="1092"/>
      <c r="I32" s="1086" t="s">
        <v>181</v>
      </c>
      <c r="J32" s="1087"/>
      <c r="K32" s="1087"/>
      <c r="L32" s="1087"/>
      <c r="M32" s="1087"/>
      <c r="N32" s="1087"/>
      <c r="O32" s="1122">
        <f>入力シート!C15</f>
        <v>44466</v>
      </c>
      <c r="P32" s="1122"/>
      <c r="Q32" s="1122"/>
      <c r="R32" s="1122"/>
      <c r="S32" s="1122"/>
      <c r="T32" s="1122"/>
      <c r="U32" s="1122"/>
      <c r="V32" s="1122"/>
      <c r="W32" s="1122"/>
      <c r="X32" s="1122"/>
      <c r="Y32" s="1122"/>
      <c r="Z32" s="1122"/>
      <c r="AA32" s="1122"/>
      <c r="AB32" s="1122"/>
      <c r="AC32" s="1122"/>
      <c r="AD32" s="1122"/>
      <c r="AE32" s="1122"/>
      <c r="AF32" s="1122"/>
      <c r="AG32" s="1122"/>
      <c r="AH32" s="1122"/>
      <c r="AI32" s="1123"/>
    </row>
    <row r="33" spans="1:35">
      <c r="A33" s="1090" t="s">
        <v>468</v>
      </c>
      <c r="B33" s="1091"/>
      <c r="C33" s="1091"/>
      <c r="D33" s="1091"/>
      <c r="E33" s="1091"/>
      <c r="F33" s="1091"/>
      <c r="G33" s="1091"/>
      <c r="H33" s="1092"/>
      <c r="I33" s="1082" t="s">
        <v>180</v>
      </c>
      <c r="J33" s="1083"/>
      <c r="K33" s="1083"/>
      <c r="L33" s="1083"/>
      <c r="M33" s="1083"/>
      <c r="N33" s="1083"/>
      <c r="O33" s="1084">
        <f>O31</f>
        <v>44379</v>
      </c>
      <c r="P33" s="1084"/>
      <c r="Q33" s="1084"/>
      <c r="R33" s="1084"/>
      <c r="S33" s="1084"/>
      <c r="T33" s="1084"/>
      <c r="U33" s="1084"/>
      <c r="V33" s="1084"/>
      <c r="W33" s="1084"/>
      <c r="X33" s="1084"/>
      <c r="Y33" s="1084"/>
      <c r="Z33" s="1084"/>
      <c r="AA33" s="1084"/>
      <c r="AB33" s="1084"/>
      <c r="AC33" s="1084"/>
      <c r="AD33" s="1084"/>
      <c r="AE33" s="1084"/>
      <c r="AF33" s="1084"/>
      <c r="AG33" s="1084"/>
      <c r="AH33" s="1084"/>
      <c r="AI33" s="1085"/>
    </row>
    <row r="34" spans="1:35">
      <c r="A34" s="1090"/>
      <c r="B34" s="1091"/>
      <c r="C34" s="1091"/>
      <c r="D34" s="1091"/>
      <c r="E34" s="1091"/>
      <c r="F34" s="1091"/>
      <c r="G34" s="1091"/>
      <c r="H34" s="1092"/>
      <c r="I34" s="1086" t="s">
        <v>181</v>
      </c>
      <c r="J34" s="1087"/>
      <c r="K34" s="1087"/>
      <c r="L34" s="1087"/>
      <c r="M34" s="1087"/>
      <c r="N34" s="1087"/>
      <c r="O34" s="1088"/>
      <c r="P34" s="1088"/>
      <c r="Q34" s="1088"/>
      <c r="R34" s="1088"/>
      <c r="S34" s="1088"/>
      <c r="T34" s="1088"/>
      <c r="U34" s="1088"/>
      <c r="V34" s="1088"/>
      <c r="W34" s="1088"/>
      <c r="X34" s="1088"/>
      <c r="Y34" s="1088"/>
      <c r="Z34" s="1088"/>
      <c r="AA34" s="1088"/>
      <c r="AB34" s="1088"/>
      <c r="AC34" s="1088"/>
      <c r="AD34" s="1088"/>
      <c r="AE34" s="1088"/>
      <c r="AF34" s="1088"/>
      <c r="AG34" s="1088"/>
      <c r="AH34" s="1088"/>
      <c r="AI34" s="1089"/>
    </row>
    <row r="35" spans="1:35">
      <c r="A35" s="1090" t="s">
        <v>469</v>
      </c>
      <c r="B35" s="1091"/>
      <c r="C35" s="1091"/>
      <c r="D35" s="1091"/>
      <c r="E35" s="1091"/>
      <c r="F35" s="1091"/>
      <c r="G35" s="1091"/>
      <c r="H35" s="1092"/>
      <c r="I35" s="1093"/>
      <c r="J35" s="1094"/>
      <c r="K35" s="1094"/>
      <c r="L35" s="1094"/>
      <c r="M35" s="1094"/>
      <c r="N35" s="1094"/>
      <c r="O35" s="1094"/>
      <c r="P35" s="1094"/>
      <c r="Q35" s="1094"/>
      <c r="R35" s="1094"/>
      <c r="S35" s="1094"/>
      <c r="T35" s="1094"/>
      <c r="U35" s="1094"/>
      <c r="V35" s="1094"/>
      <c r="W35" s="1094"/>
      <c r="X35" s="1094"/>
      <c r="Y35" s="1094"/>
      <c r="Z35" s="1094"/>
      <c r="AA35" s="1094"/>
      <c r="AB35" s="1094"/>
      <c r="AC35" s="1094"/>
      <c r="AD35" s="1094"/>
      <c r="AE35" s="1094"/>
      <c r="AF35" s="1094"/>
      <c r="AG35" s="1094"/>
      <c r="AH35" s="1094"/>
      <c r="AI35" s="1095"/>
    </row>
    <row r="36" spans="1:35">
      <c r="A36" s="1090"/>
      <c r="B36" s="1091"/>
      <c r="C36" s="1091"/>
      <c r="D36" s="1091"/>
      <c r="E36" s="1091"/>
      <c r="F36" s="1091"/>
      <c r="G36" s="1091"/>
      <c r="H36" s="1092"/>
      <c r="I36" s="1096"/>
      <c r="J36" s="1097"/>
      <c r="K36" s="1097"/>
      <c r="L36" s="1097"/>
      <c r="M36" s="1097"/>
      <c r="N36" s="1097"/>
      <c r="O36" s="1097"/>
      <c r="P36" s="1097"/>
      <c r="Q36" s="1097"/>
      <c r="R36" s="1097"/>
      <c r="S36" s="1097"/>
      <c r="T36" s="1097"/>
      <c r="U36" s="1097"/>
      <c r="V36" s="1097"/>
      <c r="W36" s="1097"/>
      <c r="X36" s="1097"/>
      <c r="Y36" s="1097"/>
      <c r="Z36" s="1097"/>
      <c r="AA36" s="1097"/>
      <c r="AB36" s="1097"/>
      <c r="AC36" s="1097"/>
      <c r="AD36" s="1097"/>
      <c r="AE36" s="1097"/>
      <c r="AF36" s="1097"/>
      <c r="AG36" s="1097"/>
      <c r="AH36" s="1097"/>
      <c r="AI36" s="1098"/>
    </row>
    <row r="37" spans="1:35">
      <c r="A37" s="1090"/>
      <c r="B37" s="1091"/>
      <c r="C37" s="1091"/>
      <c r="D37" s="1091"/>
      <c r="E37" s="1091"/>
      <c r="F37" s="1091"/>
      <c r="G37" s="1091"/>
      <c r="H37" s="1092"/>
      <c r="I37" s="1096"/>
      <c r="J37" s="1097"/>
      <c r="K37" s="1097"/>
      <c r="L37" s="1097"/>
      <c r="M37" s="1097"/>
      <c r="N37" s="1097"/>
      <c r="O37" s="1097"/>
      <c r="P37" s="1097"/>
      <c r="Q37" s="1097"/>
      <c r="R37" s="1097"/>
      <c r="S37" s="1097"/>
      <c r="T37" s="1097"/>
      <c r="U37" s="1097"/>
      <c r="V37" s="1097"/>
      <c r="W37" s="1097"/>
      <c r="X37" s="1097"/>
      <c r="Y37" s="1097"/>
      <c r="Z37" s="1097"/>
      <c r="AA37" s="1097"/>
      <c r="AB37" s="1097"/>
      <c r="AC37" s="1097"/>
      <c r="AD37" s="1097"/>
      <c r="AE37" s="1097"/>
      <c r="AF37" s="1097"/>
      <c r="AG37" s="1097"/>
      <c r="AH37" s="1097"/>
      <c r="AI37" s="1098"/>
    </row>
    <row r="38" spans="1:35">
      <c r="A38" s="1090"/>
      <c r="B38" s="1091"/>
      <c r="C38" s="1091"/>
      <c r="D38" s="1091"/>
      <c r="E38" s="1091"/>
      <c r="F38" s="1091"/>
      <c r="G38" s="1091"/>
      <c r="H38" s="1092"/>
      <c r="I38" s="1096"/>
      <c r="J38" s="1097"/>
      <c r="K38" s="1097"/>
      <c r="L38" s="1097"/>
      <c r="M38" s="1097"/>
      <c r="N38" s="1097"/>
      <c r="O38" s="1097"/>
      <c r="P38" s="1097"/>
      <c r="Q38" s="1097"/>
      <c r="R38" s="1097"/>
      <c r="S38" s="1097"/>
      <c r="T38" s="1097"/>
      <c r="U38" s="1097"/>
      <c r="V38" s="1097"/>
      <c r="W38" s="1097"/>
      <c r="X38" s="1097"/>
      <c r="Y38" s="1097"/>
      <c r="Z38" s="1097"/>
      <c r="AA38" s="1097"/>
      <c r="AB38" s="1097"/>
      <c r="AC38" s="1097"/>
      <c r="AD38" s="1097"/>
      <c r="AE38" s="1097"/>
      <c r="AF38" s="1097"/>
      <c r="AG38" s="1097"/>
      <c r="AH38" s="1097"/>
      <c r="AI38" s="1098"/>
    </row>
    <row r="39" spans="1:35">
      <c r="A39" s="1090"/>
      <c r="B39" s="1091"/>
      <c r="C39" s="1091"/>
      <c r="D39" s="1091"/>
      <c r="E39" s="1091"/>
      <c r="F39" s="1091"/>
      <c r="G39" s="1091"/>
      <c r="H39" s="1092"/>
      <c r="I39" s="1096"/>
      <c r="J39" s="1097"/>
      <c r="K39" s="1097"/>
      <c r="L39" s="1097"/>
      <c r="M39" s="1097"/>
      <c r="N39" s="1097"/>
      <c r="O39" s="1097"/>
      <c r="P39" s="1097"/>
      <c r="Q39" s="1097"/>
      <c r="R39" s="1097"/>
      <c r="S39" s="1097"/>
      <c r="T39" s="1097"/>
      <c r="U39" s="1097"/>
      <c r="V39" s="1097"/>
      <c r="W39" s="1097"/>
      <c r="X39" s="1097"/>
      <c r="Y39" s="1097"/>
      <c r="Z39" s="1097"/>
      <c r="AA39" s="1097"/>
      <c r="AB39" s="1097"/>
      <c r="AC39" s="1097"/>
      <c r="AD39" s="1097"/>
      <c r="AE39" s="1097"/>
      <c r="AF39" s="1097"/>
      <c r="AG39" s="1097"/>
      <c r="AH39" s="1097"/>
      <c r="AI39" s="1098"/>
    </row>
    <row r="40" spans="1:35">
      <c r="A40" s="1090"/>
      <c r="B40" s="1091"/>
      <c r="C40" s="1091"/>
      <c r="D40" s="1091"/>
      <c r="E40" s="1091"/>
      <c r="F40" s="1091"/>
      <c r="G40" s="1091"/>
      <c r="H40" s="1092"/>
      <c r="I40" s="1096"/>
      <c r="J40" s="1097"/>
      <c r="K40" s="1097"/>
      <c r="L40" s="1097"/>
      <c r="M40" s="1097"/>
      <c r="N40" s="1097"/>
      <c r="O40" s="1097"/>
      <c r="P40" s="1097"/>
      <c r="Q40" s="1097"/>
      <c r="R40" s="1097"/>
      <c r="S40" s="1097"/>
      <c r="T40" s="1097"/>
      <c r="U40" s="1097"/>
      <c r="V40" s="1097"/>
      <c r="W40" s="1097"/>
      <c r="X40" s="1097"/>
      <c r="Y40" s="1097"/>
      <c r="Z40" s="1097"/>
      <c r="AA40" s="1097"/>
      <c r="AB40" s="1097"/>
      <c r="AC40" s="1097"/>
      <c r="AD40" s="1097"/>
      <c r="AE40" s="1097"/>
      <c r="AF40" s="1097"/>
      <c r="AG40" s="1097"/>
      <c r="AH40" s="1097"/>
      <c r="AI40" s="1098"/>
    </row>
    <row r="41" spans="1:35">
      <c r="A41" s="1090"/>
      <c r="B41" s="1091"/>
      <c r="C41" s="1091"/>
      <c r="D41" s="1091"/>
      <c r="E41" s="1091"/>
      <c r="F41" s="1091"/>
      <c r="G41" s="1091"/>
      <c r="H41" s="1092"/>
      <c r="I41" s="1096"/>
      <c r="J41" s="1097"/>
      <c r="K41" s="1097"/>
      <c r="L41" s="1097"/>
      <c r="M41" s="1097"/>
      <c r="N41" s="1097"/>
      <c r="O41" s="1097"/>
      <c r="P41" s="1097"/>
      <c r="Q41" s="1097"/>
      <c r="R41" s="1097"/>
      <c r="S41" s="1097"/>
      <c r="T41" s="1097"/>
      <c r="U41" s="1097"/>
      <c r="V41" s="1097"/>
      <c r="W41" s="1097"/>
      <c r="X41" s="1097"/>
      <c r="Y41" s="1097"/>
      <c r="Z41" s="1097"/>
      <c r="AA41" s="1097"/>
      <c r="AB41" s="1097"/>
      <c r="AC41" s="1097"/>
      <c r="AD41" s="1097"/>
      <c r="AE41" s="1097"/>
      <c r="AF41" s="1097"/>
      <c r="AG41" s="1097"/>
      <c r="AH41" s="1097"/>
      <c r="AI41" s="1098"/>
    </row>
    <row r="42" spans="1:35">
      <c r="A42" s="1090"/>
      <c r="B42" s="1091"/>
      <c r="C42" s="1091"/>
      <c r="D42" s="1091"/>
      <c r="E42" s="1091"/>
      <c r="F42" s="1091"/>
      <c r="G42" s="1091"/>
      <c r="H42" s="1092"/>
      <c r="I42" s="1096"/>
      <c r="J42" s="1097"/>
      <c r="K42" s="1097"/>
      <c r="L42" s="1097"/>
      <c r="M42" s="1097"/>
      <c r="N42" s="1097"/>
      <c r="O42" s="1097"/>
      <c r="P42" s="1097"/>
      <c r="Q42" s="1097"/>
      <c r="R42" s="1097"/>
      <c r="S42" s="1097"/>
      <c r="T42" s="1097"/>
      <c r="U42" s="1097"/>
      <c r="V42" s="1097"/>
      <c r="W42" s="1097"/>
      <c r="X42" s="1097"/>
      <c r="Y42" s="1097"/>
      <c r="Z42" s="1097"/>
      <c r="AA42" s="1097"/>
      <c r="AB42" s="1097"/>
      <c r="AC42" s="1097"/>
      <c r="AD42" s="1097"/>
      <c r="AE42" s="1097"/>
      <c r="AF42" s="1097"/>
      <c r="AG42" s="1097"/>
      <c r="AH42" s="1097"/>
      <c r="AI42" s="1098"/>
    </row>
    <row r="43" spans="1:35">
      <c r="A43" s="1090"/>
      <c r="B43" s="1091"/>
      <c r="C43" s="1091"/>
      <c r="D43" s="1091"/>
      <c r="E43" s="1091"/>
      <c r="F43" s="1091"/>
      <c r="G43" s="1091"/>
      <c r="H43" s="1092"/>
      <c r="I43" s="1099"/>
      <c r="J43" s="1100"/>
      <c r="K43" s="1100"/>
      <c r="L43" s="1100"/>
      <c r="M43" s="1100"/>
      <c r="N43" s="1100"/>
      <c r="O43" s="1100"/>
      <c r="P43" s="1100"/>
      <c r="Q43" s="1100"/>
      <c r="R43" s="1100"/>
      <c r="S43" s="1100"/>
      <c r="T43" s="1100"/>
      <c r="U43" s="1100"/>
      <c r="V43" s="1100"/>
      <c r="W43" s="1100"/>
      <c r="X43" s="1100"/>
      <c r="Y43" s="1100"/>
      <c r="Z43" s="1100"/>
      <c r="AA43" s="1100"/>
      <c r="AB43" s="1100"/>
      <c r="AC43" s="1100"/>
      <c r="AD43" s="1100"/>
      <c r="AE43" s="1100"/>
      <c r="AF43" s="1100"/>
      <c r="AG43" s="1100"/>
      <c r="AH43" s="1100"/>
      <c r="AI43" s="1101"/>
    </row>
    <row r="44" spans="1:35">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row>
    <row r="45" spans="1: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1:35">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row>
    <row r="47" spans="1:35">
      <c r="A47" s="254"/>
      <c r="B47" s="104" t="s">
        <v>247</v>
      </c>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row>
    <row r="48" spans="1:35">
      <c r="A48" s="254"/>
      <c r="B48" s="104"/>
      <c r="C48" s="105"/>
      <c r="D48" s="254">
        <v>1</v>
      </c>
      <c r="E48" s="254" t="s">
        <v>329</v>
      </c>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row>
    <row r="49" spans="1:35">
      <c r="A49" s="254"/>
      <c r="B49" s="104"/>
      <c r="C49" s="254"/>
      <c r="D49" s="254"/>
      <c r="E49" s="254" t="s">
        <v>431</v>
      </c>
      <c r="F49" s="1081" t="s">
        <v>330</v>
      </c>
      <c r="G49" s="1081"/>
      <c r="H49" s="1081"/>
      <c r="I49" s="1081"/>
      <c r="J49" s="1081"/>
      <c r="K49" s="1081"/>
      <c r="L49" s="1081"/>
      <c r="M49" s="1081"/>
      <c r="N49" s="1081"/>
      <c r="O49" s="1081"/>
      <c r="P49" s="1081"/>
      <c r="Q49" s="1081"/>
      <c r="R49" s="1081"/>
      <c r="S49" s="1081"/>
      <c r="T49" s="1081"/>
      <c r="U49" s="1081"/>
      <c r="V49" s="1081"/>
      <c r="W49" s="1081"/>
      <c r="X49" s="1081"/>
      <c r="Y49" s="1081"/>
      <c r="Z49" s="1081"/>
      <c r="AA49" s="1081"/>
      <c r="AB49" s="1081"/>
      <c r="AC49" s="1081"/>
      <c r="AD49" s="1081"/>
      <c r="AE49" s="1081"/>
      <c r="AF49" s="1081"/>
      <c r="AG49" s="1081"/>
      <c r="AH49" s="254"/>
      <c r="AI49" s="254"/>
    </row>
    <row r="50" spans="1:35">
      <c r="A50" s="103"/>
      <c r="B50" s="104"/>
      <c r="C50" s="254"/>
      <c r="D50" s="254"/>
      <c r="E50" s="254"/>
      <c r="F50" s="1081"/>
      <c r="G50" s="1081"/>
      <c r="H50" s="1081"/>
      <c r="I50" s="1081"/>
      <c r="J50" s="1081"/>
      <c r="K50" s="1081"/>
      <c r="L50" s="1081"/>
      <c r="M50" s="1081"/>
      <c r="N50" s="1081"/>
      <c r="O50" s="1081"/>
      <c r="P50" s="1081"/>
      <c r="Q50" s="1081"/>
      <c r="R50" s="1081"/>
      <c r="S50" s="1081"/>
      <c r="T50" s="1081"/>
      <c r="U50" s="1081"/>
      <c r="V50" s="1081"/>
      <c r="W50" s="1081"/>
      <c r="X50" s="1081"/>
      <c r="Y50" s="1081"/>
      <c r="Z50" s="1081"/>
      <c r="AA50" s="1081"/>
      <c r="AB50" s="1081"/>
      <c r="AC50" s="1081"/>
      <c r="AD50" s="1081"/>
      <c r="AE50" s="1081"/>
      <c r="AF50" s="1081"/>
      <c r="AG50" s="1081"/>
      <c r="AH50" s="254"/>
      <c r="AI50" s="254"/>
    </row>
    <row r="51" spans="1:35">
      <c r="A51" s="254"/>
      <c r="B51" s="104"/>
      <c r="C51" s="254"/>
      <c r="D51" s="254"/>
      <c r="E51" s="254" t="s">
        <v>470</v>
      </c>
      <c r="F51" s="1081" t="s">
        <v>471</v>
      </c>
      <c r="G51" s="1081"/>
      <c r="H51" s="1081"/>
      <c r="I51" s="1081"/>
      <c r="J51" s="1081"/>
      <c r="K51" s="1081"/>
      <c r="L51" s="1081"/>
      <c r="M51" s="1081"/>
      <c r="N51" s="1081"/>
      <c r="O51" s="1081"/>
      <c r="P51" s="1081"/>
      <c r="Q51" s="1081"/>
      <c r="R51" s="1081"/>
      <c r="S51" s="1081"/>
      <c r="T51" s="1081"/>
      <c r="U51" s="1081"/>
      <c r="V51" s="1081"/>
      <c r="W51" s="1081"/>
      <c r="X51" s="1081"/>
      <c r="Y51" s="1081"/>
      <c r="Z51" s="1081"/>
      <c r="AA51" s="1081"/>
      <c r="AB51" s="1081"/>
      <c r="AC51" s="1081"/>
      <c r="AD51" s="1081"/>
      <c r="AE51" s="1081"/>
      <c r="AF51" s="1081"/>
      <c r="AG51" s="1081"/>
      <c r="AH51" s="254"/>
      <c r="AI51" s="254"/>
    </row>
    <row r="52" spans="1:35">
      <c r="A52" s="254"/>
      <c r="B52" s="104"/>
      <c r="C52" s="254"/>
      <c r="D52" s="254"/>
      <c r="E52" s="254"/>
      <c r="F52" s="1081"/>
      <c r="G52" s="1081"/>
      <c r="H52" s="1081"/>
      <c r="I52" s="1081"/>
      <c r="J52" s="1081"/>
      <c r="K52" s="1081"/>
      <c r="L52" s="1081"/>
      <c r="M52" s="1081"/>
      <c r="N52" s="1081"/>
      <c r="O52" s="1081"/>
      <c r="P52" s="1081"/>
      <c r="Q52" s="1081"/>
      <c r="R52" s="1081"/>
      <c r="S52" s="1081"/>
      <c r="T52" s="1081"/>
      <c r="U52" s="1081"/>
      <c r="V52" s="1081"/>
      <c r="W52" s="1081"/>
      <c r="X52" s="1081"/>
      <c r="Y52" s="1081"/>
      <c r="Z52" s="1081"/>
      <c r="AA52" s="1081"/>
      <c r="AB52" s="1081"/>
      <c r="AC52" s="1081"/>
      <c r="AD52" s="1081"/>
      <c r="AE52" s="1081"/>
      <c r="AF52" s="1081"/>
      <c r="AG52" s="1081"/>
      <c r="AH52" s="254"/>
      <c r="AI52" s="254"/>
    </row>
    <row r="53" spans="1:35">
      <c r="A53" s="254"/>
      <c r="B53" s="104"/>
      <c r="C53" s="254"/>
      <c r="D53" s="254"/>
      <c r="E53" s="254" t="s">
        <v>472</v>
      </c>
      <c r="F53" s="254" t="s">
        <v>331</v>
      </c>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row>
    <row r="54" spans="1:35">
      <c r="A54" s="254"/>
      <c r="B54" s="104"/>
      <c r="C54" s="254"/>
      <c r="D54" s="254">
        <v>2</v>
      </c>
      <c r="E54" s="254" t="s">
        <v>332</v>
      </c>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topLeftCell="A3" zoomScale="80" zoomScaleNormal="100" zoomScaleSheetLayoutView="80" workbookViewId="0">
      <selection sqref="A1:M1"/>
    </sheetView>
  </sheetViews>
  <sheetFormatPr defaultColWidth="9" defaultRowHeight="13.5"/>
  <cols>
    <col min="1" max="1" width="9" style="29"/>
    <col min="2" max="2" width="11.75" style="29" customWidth="1"/>
    <col min="3" max="3" width="12.625" style="29" customWidth="1"/>
    <col min="4" max="5" width="4.125" style="29" customWidth="1"/>
    <col min="6" max="6" width="4.625" style="29" customWidth="1"/>
    <col min="7" max="7" width="3.625" style="29" customWidth="1"/>
    <col min="8" max="8" width="4.625" style="29" customWidth="1"/>
    <col min="9" max="9" width="2.625" style="29" customWidth="1"/>
    <col min="10" max="14" width="5.625" style="29" customWidth="1"/>
    <col min="15" max="15" width="1.75" style="29" customWidth="1"/>
    <col min="16" max="16384" width="9" style="29"/>
  </cols>
  <sheetData>
    <row r="6" spans="1:15">
      <c r="A6" s="28" t="s">
        <v>184</v>
      </c>
    </row>
    <row r="7" spans="1:15">
      <c r="A7" s="30"/>
      <c r="B7" s="30"/>
      <c r="C7" s="30"/>
      <c r="D7" s="30"/>
      <c r="E7" s="30"/>
      <c r="F7" s="30"/>
      <c r="G7" s="30"/>
      <c r="H7" s="30"/>
      <c r="I7" s="30"/>
      <c r="J7" s="30"/>
      <c r="K7" s="31" t="s">
        <v>185</v>
      </c>
      <c r="L7" s="1149"/>
      <c r="M7" s="1149"/>
      <c r="N7" s="1149"/>
      <c r="O7" s="30"/>
    </row>
    <row r="9" spans="1:15">
      <c r="A9" s="1150" t="str">
        <f>"福岡県"&amp;入力シート!C5&amp;"長"</f>
        <v>福岡県○○県土整備事務所長</v>
      </c>
      <c r="B9" s="1150"/>
      <c r="C9" s="1150"/>
      <c r="D9" s="29" t="s">
        <v>186</v>
      </c>
      <c r="E9" s="32"/>
      <c r="G9" s="1151"/>
      <c r="H9" s="1151"/>
      <c r="I9" s="1151"/>
      <c r="J9" s="1151"/>
      <c r="K9" s="1151"/>
      <c r="L9" s="1151"/>
      <c r="M9" s="1151"/>
    </row>
    <row r="10" spans="1:15">
      <c r="A10" s="188"/>
      <c r="B10" s="188"/>
      <c r="C10" s="188"/>
      <c r="E10" s="32"/>
      <c r="H10" s="242"/>
      <c r="I10" s="1152" t="str">
        <f>入力シート!C25</f>
        <v>福岡市博多区東公園７－７</v>
      </c>
      <c r="J10" s="1106"/>
      <c r="K10" s="1106"/>
      <c r="L10" s="1106"/>
      <c r="M10" s="1106"/>
      <c r="N10" s="1106"/>
    </row>
    <row r="11" spans="1:15">
      <c r="A11" s="30"/>
      <c r="B11" s="30"/>
      <c r="C11" s="30"/>
      <c r="D11" s="30"/>
      <c r="E11" s="30"/>
      <c r="F11" s="30"/>
      <c r="H11" s="242"/>
      <c r="I11" s="1106"/>
      <c r="J11" s="1106"/>
      <c r="K11" s="1106"/>
      <c r="L11" s="1106"/>
      <c r="M11" s="1106"/>
      <c r="N11" s="1106"/>
      <c r="O11" s="30"/>
    </row>
    <row r="12" spans="1:15">
      <c r="A12" s="30"/>
      <c r="B12" s="30"/>
      <c r="C12" s="30"/>
      <c r="D12" s="30"/>
      <c r="E12" s="30"/>
      <c r="F12" s="30"/>
      <c r="I12" s="1153" t="str">
        <f>入力シート!C26</f>
        <v>(株）福岡企画技調</v>
      </c>
      <c r="J12" s="1108"/>
      <c r="K12" s="1108"/>
      <c r="L12" s="1108"/>
      <c r="M12" s="1108"/>
      <c r="N12" s="1108"/>
      <c r="O12" s="30"/>
    </row>
    <row r="13" spans="1:15">
      <c r="H13" s="24"/>
      <c r="I13" s="1136" t="str">
        <f>入力シート!C27</f>
        <v>代表取締役　企画太郎</v>
      </c>
      <c r="J13" s="1110"/>
      <c r="K13" s="1110"/>
      <c r="L13" s="1110"/>
      <c r="M13" s="1110"/>
      <c r="N13" s="1110"/>
    </row>
    <row r="15" spans="1:15" ht="18.75">
      <c r="A15" s="1137" t="s">
        <v>187</v>
      </c>
      <c r="B15" s="1137"/>
      <c r="C15" s="1137"/>
      <c r="D15" s="1137"/>
      <c r="E15" s="1137"/>
      <c r="F15" s="1137"/>
      <c r="G15" s="1137"/>
      <c r="H15" s="1137"/>
      <c r="I15" s="1137"/>
      <c r="J15" s="1137"/>
      <c r="K15" s="1137"/>
      <c r="L15" s="1137"/>
      <c r="M15" s="1137"/>
      <c r="N15" s="1137"/>
      <c r="O15" s="33"/>
    </row>
    <row r="17" spans="1:17">
      <c r="C17" s="243"/>
      <c r="D17" s="243"/>
      <c r="E17" s="243"/>
      <c r="F17" s="243"/>
      <c r="G17" s="243"/>
      <c r="H17" s="243"/>
      <c r="I17" s="243"/>
      <c r="J17" s="243"/>
      <c r="K17" s="243"/>
      <c r="L17" s="243"/>
      <c r="M17" s="243"/>
      <c r="N17" s="243"/>
    </row>
    <row r="18" spans="1:17">
      <c r="A18" s="189" t="s">
        <v>177</v>
      </c>
      <c r="B18" s="1138" t="str">
        <f>"第50"&amp;入力シート!C3&amp;"-"&amp;入力シート!C4&amp;"号　"&amp;入力シート!C10</f>
        <v>第503-12345-001号　県道博多天神線排水性舗装工事（第２工区）</v>
      </c>
      <c r="C18" s="1139"/>
      <c r="D18" s="1139"/>
      <c r="E18" s="1139"/>
      <c r="F18" s="1139"/>
      <c r="G18" s="1139"/>
      <c r="H18" s="1139"/>
      <c r="I18" s="1139"/>
      <c r="J18" s="1139"/>
      <c r="K18" s="1139"/>
      <c r="L18" s="1139"/>
      <c r="M18" s="1139"/>
      <c r="N18" s="1139"/>
    </row>
    <row r="19" spans="1:17">
      <c r="B19" s="1139"/>
      <c r="C19" s="1139"/>
      <c r="D19" s="1139"/>
      <c r="E19" s="1139"/>
      <c r="F19" s="1139"/>
      <c r="G19" s="1139"/>
      <c r="H19" s="1139"/>
      <c r="I19" s="1139"/>
      <c r="J19" s="1139"/>
      <c r="K19" s="1139"/>
      <c r="L19" s="1139"/>
      <c r="M19" s="1139"/>
      <c r="N19" s="1139"/>
    </row>
    <row r="21" spans="1:17">
      <c r="A21" s="288" t="s">
        <v>881</v>
      </c>
      <c r="B21" s="289"/>
      <c r="C21" s="259"/>
      <c r="D21" s="259"/>
      <c r="E21" s="259"/>
      <c r="F21" s="259"/>
      <c r="G21" s="259"/>
      <c r="H21" s="259"/>
      <c r="I21" s="259"/>
      <c r="J21" s="259"/>
      <c r="K21" s="259"/>
      <c r="L21" s="259"/>
      <c r="M21" s="259"/>
      <c r="N21" s="259"/>
    </row>
    <row r="23" spans="1:17">
      <c r="A23" s="34" t="s">
        <v>188</v>
      </c>
    </row>
    <row r="25" spans="1:17">
      <c r="A25" s="33" t="s">
        <v>2</v>
      </c>
      <c r="B25" s="33"/>
      <c r="C25" s="33"/>
      <c r="D25" s="33"/>
      <c r="E25" s="33"/>
      <c r="F25" s="33"/>
      <c r="G25" s="33"/>
      <c r="H25" s="33"/>
      <c r="I25" s="33"/>
      <c r="J25" s="33"/>
      <c r="K25" s="33"/>
      <c r="L25" s="33"/>
      <c r="M25" s="33"/>
      <c r="N25" s="33"/>
      <c r="O25" s="33"/>
    </row>
    <row r="26" spans="1:17">
      <c r="A26" s="30"/>
      <c r="B26" s="30"/>
      <c r="C26" s="30"/>
      <c r="D26" s="30"/>
      <c r="E26" s="30"/>
      <c r="F26" s="30"/>
      <c r="G26" s="30"/>
      <c r="H26" s="30"/>
      <c r="I26" s="30"/>
      <c r="J26" s="30"/>
      <c r="K26" s="30"/>
      <c r="L26" s="30"/>
      <c r="M26" s="30"/>
      <c r="N26" s="30"/>
      <c r="O26" s="33"/>
    </row>
    <row r="27" spans="1:17" ht="30" customHeight="1">
      <c r="A27" s="1124" t="s">
        <v>373</v>
      </c>
      <c r="B27" s="1125"/>
      <c r="C27" s="1126"/>
      <c r="D27" s="1143"/>
      <c r="E27" s="1144"/>
      <c r="F27" s="1144"/>
      <c r="G27" s="1144"/>
      <c r="H27" s="1144"/>
      <c r="I27" s="1144"/>
      <c r="J27" s="1144"/>
      <c r="K27" s="1144"/>
      <c r="L27" s="1144"/>
      <c r="M27" s="1144"/>
      <c r="N27" s="1145"/>
    </row>
    <row r="28" spans="1:17" ht="27.75" customHeight="1">
      <c r="A28" s="1124" t="s">
        <v>189</v>
      </c>
      <c r="B28" s="1125"/>
      <c r="C28" s="1126"/>
      <c r="D28" s="1146"/>
      <c r="E28" s="1147"/>
      <c r="F28" s="1147"/>
      <c r="G28" s="1147"/>
      <c r="H28" s="1147"/>
      <c r="I28" s="1147"/>
      <c r="J28" s="1147"/>
      <c r="K28" s="1147"/>
      <c r="L28" s="1147"/>
      <c r="M28" s="1147"/>
      <c r="N28" s="1148"/>
      <c r="Q28" s="255" t="s">
        <v>473</v>
      </c>
    </row>
    <row r="29" spans="1:17" ht="30" customHeight="1">
      <c r="Q29" s="255" t="s">
        <v>474</v>
      </c>
    </row>
    <row r="30" spans="1:17" ht="30" customHeight="1">
      <c r="A30" s="1124" t="s">
        <v>190</v>
      </c>
      <c r="B30" s="1125"/>
      <c r="C30" s="1126"/>
      <c r="D30" s="1124" t="s">
        <v>191</v>
      </c>
      <c r="E30" s="1125"/>
      <c r="F30" s="1125"/>
      <c r="G30" s="1125"/>
      <c r="H30" s="1125"/>
      <c r="I30" s="1125"/>
      <c r="J30" s="1125"/>
      <c r="K30" s="1125"/>
      <c r="L30" s="1125"/>
      <c r="M30" s="1125"/>
      <c r="N30" s="1126"/>
      <c r="Q30" s="255" t="s">
        <v>475</v>
      </c>
    </row>
    <row r="31" spans="1:17" ht="38.25" customHeight="1">
      <c r="A31" s="1140" ph="1"/>
      <c r="B31" s="1141" ph="1"/>
      <c r="C31" s="1142" ph="1"/>
      <c r="D31" s="1140" ph="1"/>
      <c r="E31" s="1141" ph="1"/>
      <c r="F31" s="1141" ph="1"/>
      <c r="G31" s="1141" ph="1"/>
      <c r="H31" s="1141" ph="1"/>
      <c r="I31" s="1141" ph="1"/>
      <c r="J31" s="1141" ph="1"/>
      <c r="K31" s="1141" ph="1"/>
      <c r="L31" s="1141" ph="1"/>
      <c r="M31" s="1141" ph="1"/>
      <c r="N31" s="1142" ph="1"/>
      <c r="Q31" s="255" t="s">
        <v>476</v>
      </c>
    </row>
    <row r="32" spans="1:17" ht="30" customHeight="1">
      <c r="A32" s="1124" t="s">
        <v>192</v>
      </c>
      <c r="B32" s="1125"/>
      <c r="C32" s="1125"/>
      <c r="D32" s="1125"/>
      <c r="E32" s="1125"/>
      <c r="F32" s="1125"/>
      <c r="G32" s="1125"/>
      <c r="H32" s="1125"/>
      <c r="I32" s="1125"/>
      <c r="J32" s="1125"/>
      <c r="K32" s="1125"/>
      <c r="L32" s="1125"/>
      <c r="M32" s="1125"/>
      <c r="N32" s="1126"/>
    </row>
    <row r="33" spans="1:14" ht="30" customHeight="1">
      <c r="A33" s="1127"/>
      <c r="B33" s="1128"/>
      <c r="C33" s="1128"/>
      <c r="D33" s="1128"/>
      <c r="E33" s="1128"/>
      <c r="F33" s="1128"/>
      <c r="G33" s="1128"/>
      <c r="H33" s="1128"/>
      <c r="I33" s="1128"/>
      <c r="J33" s="1128"/>
      <c r="K33" s="1128"/>
      <c r="L33" s="1128"/>
      <c r="M33" s="1128"/>
      <c r="N33" s="1129"/>
    </row>
    <row r="34" spans="1:14" ht="30" customHeight="1">
      <c r="A34" s="1130"/>
      <c r="B34" s="1131"/>
      <c r="C34" s="1131"/>
      <c r="D34" s="1131"/>
      <c r="E34" s="1131"/>
      <c r="F34" s="1131"/>
      <c r="G34" s="1131"/>
      <c r="H34" s="1131"/>
      <c r="I34" s="1131"/>
      <c r="J34" s="1131"/>
      <c r="K34" s="1131"/>
      <c r="L34" s="1131"/>
      <c r="M34" s="1131"/>
      <c r="N34" s="1132"/>
    </row>
    <row r="35" spans="1:14" ht="30" customHeight="1">
      <c r="A35" s="1130"/>
      <c r="B35" s="1131"/>
      <c r="C35" s="1131"/>
      <c r="D35" s="1131"/>
      <c r="E35" s="1131"/>
      <c r="F35" s="1131"/>
      <c r="G35" s="1131"/>
      <c r="H35" s="1131"/>
      <c r="I35" s="1131"/>
      <c r="J35" s="1131"/>
      <c r="K35" s="1131"/>
      <c r="L35" s="1131"/>
      <c r="M35" s="1131"/>
      <c r="N35" s="1132"/>
    </row>
    <row r="36" spans="1:14" ht="30" customHeight="1">
      <c r="A36" s="1133"/>
      <c r="B36" s="1134"/>
      <c r="C36" s="1134"/>
      <c r="D36" s="1134"/>
      <c r="E36" s="1134"/>
      <c r="F36" s="1134"/>
      <c r="G36" s="1134"/>
      <c r="H36" s="1134"/>
      <c r="I36" s="1134"/>
      <c r="J36" s="1134"/>
      <c r="K36" s="1134"/>
      <c r="L36" s="1134"/>
      <c r="M36" s="1134"/>
      <c r="N36" s="1135"/>
    </row>
    <row r="37" spans="1:14" ht="20.100000000000001" customHeight="1">
      <c r="A37" s="23" t="s">
        <v>193</v>
      </c>
      <c r="B37" s="35"/>
      <c r="C37" s="36"/>
      <c r="D37" s="36"/>
      <c r="E37" s="36"/>
      <c r="F37" s="35"/>
      <c r="G37" s="35"/>
      <c r="H37" s="35"/>
      <c r="I37" s="35"/>
      <c r="J37" s="35"/>
      <c r="K37" s="35"/>
      <c r="L37" s="35"/>
      <c r="M37" s="35"/>
      <c r="N37" s="35"/>
    </row>
    <row r="38" spans="1:14">
      <c r="A38" s="37"/>
      <c r="B38" s="37"/>
      <c r="C38" s="37"/>
      <c r="D38" s="37"/>
      <c r="E38" s="37"/>
      <c r="F38" s="37"/>
      <c r="G38" s="37"/>
      <c r="H38" s="37"/>
      <c r="I38" s="37"/>
      <c r="J38" s="37"/>
      <c r="K38" s="37"/>
      <c r="L38" s="37"/>
      <c r="M38" s="37"/>
      <c r="N38" s="37"/>
    </row>
    <row r="40" spans="1:14">
      <c r="A40" s="190" t="s">
        <v>194</v>
      </c>
      <c r="B40" s="29" t="s">
        <v>195</v>
      </c>
    </row>
    <row r="41" spans="1:14">
      <c r="A41" s="191" t="s">
        <v>374</v>
      </c>
      <c r="B41" s="29" t="s">
        <v>375</v>
      </c>
    </row>
    <row r="42" spans="1:14">
      <c r="C42" s="29" t="s">
        <v>196</v>
      </c>
    </row>
    <row r="43" spans="1:14">
      <c r="C43" s="29" t="s">
        <v>197</v>
      </c>
    </row>
    <row r="44" spans="1:14">
      <c r="C44" s="29" t="s">
        <v>198</v>
      </c>
    </row>
    <row r="45" spans="1:14">
      <c r="C45" s="29" t="s">
        <v>199</v>
      </c>
    </row>
    <row r="46" spans="1:14">
      <c r="A46" s="191" t="s">
        <v>376</v>
      </c>
      <c r="B46" s="23" t="s">
        <v>377</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7"/>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topLeftCell="C3" zoomScale="80" zoomScaleNormal="100" zoomScaleSheetLayoutView="80" workbookViewId="0">
      <selection sqref="A1:M1"/>
    </sheetView>
  </sheetViews>
  <sheetFormatPr defaultRowHeight="13.5"/>
  <cols>
    <col min="1" max="9" width="9.625" style="451" customWidth="1"/>
    <col min="10" max="256" width="9" style="451"/>
    <col min="257" max="265" width="9.625" style="451" customWidth="1"/>
    <col min="266" max="512" width="9" style="451"/>
    <col min="513" max="521" width="9.625" style="451" customWidth="1"/>
    <col min="522" max="768" width="9" style="451"/>
    <col min="769" max="777" width="9.625" style="451" customWidth="1"/>
    <col min="778" max="1024" width="9" style="451"/>
    <col min="1025" max="1033" width="9.625" style="451" customWidth="1"/>
    <col min="1034" max="1280" width="9" style="451"/>
    <col min="1281" max="1289" width="9.625" style="451" customWidth="1"/>
    <col min="1290" max="1536" width="9" style="451"/>
    <col min="1537" max="1545" width="9.625" style="451" customWidth="1"/>
    <col min="1546" max="1792" width="9" style="451"/>
    <col min="1793" max="1801" width="9.625" style="451" customWidth="1"/>
    <col min="1802" max="2048" width="9" style="451"/>
    <col min="2049" max="2057" width="9.625" style="451" customWidth="1"/>
    <col min="2058" max="2304" width="9" style="451"/>
    <col min="2305" max="2313" width="9.625" style="451" customWidth="1"/>
    <col min="2314" max="2560" width="9" style="451"/>
    <col min="2561" max="2569" width="9.625" style="451" customWidth="1"/>
    <col min="2570" max="2816" width="9" style="451"/>
    <col min="2817" max="2825" width="9.625" style="451" customWidth="1"/>
    <col min="2826" max="3072" width="9" style="451"/>
    <col min="3073" max="3081" width="9.625" style="451" customWidth="1"/>
    <col min="3082" max="3328" width="9" style="451"/>
    <col min="3329" max="3337" width="9.625" style="451" customWidth="1"/>
    <col min="3338" max="3584" width="9" style="451"/>
    <col min="3585" max="3593" width="9.625" style="451" customWidth="1"/>
    <col min="3594" max="3840" width="9" style="451"/>
    <col min="3841" max="3849" width="9.625" style="451" customWidth="1"/>
    <col min="3850" max="4096" width="9" style="451"/>
    <col min="4097" max="4105" width="9.625" style="451" customWidth="1"/>
    <col min="4106" max="4352" width="9" style="451"/>
    <col min="4353" max="4361" width="9.625" style="451" customWidth="1"/>
    <col min="4362" max="4608" width="9" style="451"/>
    <col min="4609" max="4617" width="9.625" style="451" customWidth="1"/>
    <col min="4618" max="4864" width="9" style="451"/>
    <col min="4865" max="4873" width="9.625" style="451" customWidth="1"/>
    <col min="4874" max="5120" width="9" style="451"/>
    <col min="5121" max="5129" width="9.625" style="451" customWidth="1"/>
    <col min="5130" max="5376" width="9" style="451"/>
    <col min="5377" max="5385" width="9.625" style="451" customWidth="1"/>
    <col min="5386" max="5632" width="9" style="451"/>
    <col min="5633" max="5641" width="9.625" style="451" customWidth="1"/>
    <col min="5642" max="5888" width="9" style="451"/>
    <col min="5889" max="5897" width="9.625" style="451" customWidth="1"/>
    <col min="5898" max="6144" width="9" style="451"/>
    <col min="6145" max="6153" width="9.625" style="451" customWidth="1"/>
    <col min="6154" max="6400" width="9" style="451"/>
    <col min="6401" max="6409" width="9.625" style="451" customWidth="1"/>
    <col min="6410" max="6656" width="9" style="451"/>
    <col min="6657" max="6665" width="9.625" style="451" customWidth="1"/>
    <col min="6666" max="6912" width="9" style="451"/>
    <col min="6913" max="6921" width="9.625" style="451" customWidth="1"/>
    <col min="6922" max="7168" width="9" style="451"/>
    <col min="7169" max="7177" width="9.625" style="451" customWidth="1"/>
    <col min="7178" max="7424" width="9" style="451"/>
    <col min="7425" max="7433" width="9.625" style="451" customWidth="1"/>
    <col min="7434" max="7680" width="9" style="451"/>
    <col min="7681" max="7689" width="9.625" style="451" customWidth="1"/>
    <col min="7690" max="7936" width="9" style="451"/>
    <col min="7937" max="7945" width="9.625" style="451" customWidth="1"/>
    <col min="7946" max="8192" width="9" style="451"/>
    <col min="8193" max="8201" width="9.625" style="451" customWidth="1"/>
    <col min="8202" max="8448" width="9" style="451"/>
    <col min="8449" max="8457" width="9.625" style="451" customWidth="1"/>
    <col min="8458" max="8704" width="9" style="451"/>
    <col min="8705" max="8713" width="9.625" style="451" customWidth="1"/>
    <col min="8714" max="8960" width="9" style="451"/>
    <col min="8961" max="8969" width="9.625" style="451" customWidth="1"/>
    <col min="8970" max="9216" width="9" style="451"/>
    <col min="9217" max="9225" width="9.625" style="451" customWidth="1"/>
    <col min="9226" max="9472" width="9" style="451"/>
    <col min="9473" max="9481" width="9.625" style="451" customWidth="1"/>
    <col min="9482" max="9728" width="9" style="451"/>
    <col min="9729" max="9737" width="9.625" style="451" customWidth="1"/>
    <col min="9738" max="9984" width="9" style="451"/>
    <col min="9985" max="9993" width="9.625" style="451" customWidth="1"/>
    <col min="9994" max="10240" width="9" style="451"/>
    <col min="10241" max="10249" width="9.625" style="451" customWidth="1"/>
    <col min="10250" max="10496" width="9" style="451"/>
    <col min="10497" max="10505" width="9.625" style="451" customWidth="1"/>
    <col min="10506" max="10752" width="9" style="451"/>
    <col min="10753" max="10761" width="9.625" style="451" customWidth="1"/>
    <col min="10762" max="11008" width="9" style="451"/>
    <col min="11009" max="11017" width="9.625" style="451" customWidth="1"/>
    <col min="11018" max="11264" width="9" style="451"/>
    <col min="11265" max="11273" width="9.625" style="451" customWidth="1"/>
    <col min="11274" max="11520" width="9" style="451"/>
    <col min="11521" max="11529" width="9.625" style="451" customWidth="1"/>
    <col min="11530" max="11776" width="9" style="451"/>
    <col min="11777" max="11785" width="9.625" style="451" customWidth="1"/>
    <col min="11786" max="12032" width="9" style="451"/>
    <col min="12033" max="12041" width="9.625" style="451" customWidth="1"/>
    <col min="12042" max="12288" width="9" style="451"/>
    <col min="12289" max="12297" width="9.625" style="451" customWidth="1"/>
    <col min="12298" max="12544" width="9" style="451"/>
    <col min="12545" max="12553" width="9.625" style="451" customWidth="1"/>
    <col min="12554" max="12800" width="9" style="451"/>
    <col min="12801" max="12809" width="9.625" style="451" customWidth="1"/>
    <col min="12810" max="13056" width="9" style="451"/>
    <col min="13057" max="13065" width="9.625" style="451" customWidth="1"/>
    <col min="13066" max="13312" width="9" style="451"/>
    <col min="13313" max="13321" width="9.625" style="451" customWidth="1"/>
    <col min="13322" max="13568" width="9" style="451"/>
    <col min="13569" max="13577" width="9.625" style="451" customWidth="1"/>
    <col min="13578" max="13824" width="9" style="451"/>
    <col min="13825" max="13833" width="9.625" style="451" customWidth="1"/>
    <col min="13834" max="14080" width="9" style="451"/>
    <col min="14081" max="14089" width="9.625" style="451" customWidth="1"/>
    <col min="14090" max="14336" width="9" style="451"/>
    <col min="14337" max="14345" width="9.625" style="451" customWidth="1"/>
    <col min="14346" max="14592" width="9" style="451"/>
    <col min="14593" max="14601" width="9.625" style="451" customWidth="1"/>
    <col min="14602" max="14848" width="9" style="451"/>
    <col min="14849" max="14857" width="9.625" style="451" customWidth="1"/>
    <col min="14858" max="15104" width="9" style="451"/>
    <col min="15105" max="15113" width="9.625" style="451" customWidth="1"/>
    <col min="15114" max="15360" width="9" style="451"/>
    <col min="15361" max="15369" width="9.625" style="451" customWidth="1"/>
    <col min="15370" max="15616" width="9" style="451"/>
    <col min="15617" max="15625" width="9.625" style="451" customWidth="1"/>
    <col min="15626" max="15872" width="9" style="451"/>
    <col min="15873" max="15881" width="9.625" style="451" customWidth="1"/>
    <col min="15882" max="16128" width="9" style="451"/>
    <col min="16129" max="16137" width="9.625" style="451" customWidth="1"/>
    <col min="16138" max="16384" width="9" style="451"/>
  </cols>
  <sheetData>
    <row r="1" spans="1:9" ht="15" customHeight="1">
      <c r="F1" s="1155" t="s">
        <v>762</v>
      </c>
      <c r="G1" s="1155" t="s">
        <v>761</v>
      </c>
      <c r="H1" s="1155" t="s">
        <v>760</v>
      </c>
      <c r="I1" s="465" t="s">
        <v>685</v>
      </c>
    </row>
    <row r="2" spans="1:9" ht="15" customHeight="1">
      <c r="F2" s="1156"/>
      <c r="G2" s="1156"/>
      <c r="H2" s="1156"/>
      <c r="I2" s="464" t="s">
        <v>759</v>
      </c>
    </row>
    <row r="3" spans="1:9" ht="15" customHeight="1">
      <c r="F3" s="463"/>
      <c r="G3" s="463"/>
      <c r="H3" s="463"/>
      <c r="I3" s="462"/>
    </row>
    <row r="4" spans="1:9" ht="15" customHeight="1">
      <c r="F4" s="461"/>
      <c r="G4" s="461"/>
      <c r="H4" s="461"/>
      <c r="I4" s="460"/>
    </row>
    <row r="5" spans="1:9" ht="15" customHeight="1">
      <c r="F5" s="461"/>
      <c r="G5" s="461"/>
      <c r="H5" s="461"/>
      <c r="I5" s="460"/>
    </row>
    <row r="6" spans="1:9" ht="15" customHeight="1">
      <c r="F6" s="459"/>
      <c r="G6" s="459"/>
      <c r="H6" s="459"/>
      <c r="I6" s="458"/>
    </row>
    <row r="7" spans="1:9">
      <c r="F7" s="455"/>
      <c r="G7" s="455"/>
      <c r="H7" s="455"/>
      <c r="I7" s="455"/>
    </row>
    <row r="8" spans="1:9">
      <c r="F8" s="455"/>
      <c r="G8" s="455"/>
      <c r="H8" s="455"/>
      <c r="I8" s="455"/>
    </row>
    <row r="9" spans="1:9">
      <c r="F9" s="455"/>
      <c r="G9" s="455"/>
      <c r="H9" s="455"/>
      <c r="I9" s="455"/>
    </row>
    <row r="10" spans="1:9" ht="29.25" customHeight="1">
      <c r="A10" s="1157" t="s">
        <v>758</v>
      </c>
      <c r="B10" s="1157"/>
      <c r="C10" s="1157"/>
      <c r="D10" s="1157"/>
      <c r="E10" s="1157"/>
      <c r="F10" s="1157"/>
      <c r="G10" s="1157"/>
      <c r="H10" s="1157"/>
      <c r="I10" s="1157"/>
    </row>
    <row r="14" spans="1:9" ht="27" customHeight="1">
      <c r="B14" s="468" t="str">
        <f>"福岡県"&amp;入力シート!C5&amp;"長　殿"</f>
        <v>福岡県○○県土整備事務所長　殿</v>
      </c>
      <c r="C14" s="468"/>
      <c r="D14" s="468"/>
    </row>
    <row r="18" spans="1:9" ht="27" customHeight="1">
      <c r="B18" s="1158" t="s">
        <v>592</v>
      </c>
      <c r="C18" s="1158"/>
      <c r="D18" s="1159" t="str">
        <f>"50"&amp;入力シート!C3&amp;"-"&amp;入力シート!C4</f>
        <v>503-12345-001</v>
      </c>
      <c r="E18" s="1159"/>
      <c r="F18" s="1159"/>
      <c r="G18" s="1159"/>
      <c r="H18" s="1159"/>
    </row>
    <row r="19" spans="1:9">
      <c r="B19" s="457"/>
    </row>
    <row r="20" spans="1:9" ht="27" customHeight="1">
      <c r="B20" s="1154" t="s">
        <v>767</v>
      </c>
      <c r="C20" s="1154"/>
      <c r="D20" s="1159" t="str">
        <f>入力シート!C11</f>
        <v>主要地方道博多天神線</v>
      </c>
      <c r="E20" s="1159"/>
      <c r="F20" s="1159"/>
      <c r="G20" s="1159"/>
      <c r="H20" s="1159"/>
    </row>
    <row r="21" spans="1:9">
      <c r="B21" s="457"/>
      <c r="D21" s="467"/>
      <c r="E21" s="467"/>
      <c r="F21" s="467"/>
      <c r="G21" s="467"/>
      <c r="H21" s="467"/>
    </row>
    <row r="22" spans="1:9" ht="27" customHeight="1">
      <c r="B22" s="1154" t="s">
        <v>697</v>
      </c>
      <c r="C22" s="1154"/>
      <c r="D22" s="1159" t="str">
        <f>入力シート!C10</f>
        <v>県道博多天神線排水性舗装工事（第２工区）</v>
      </c>
      <c r="E22" s="1159"/>
      <c r="F22" s="1159"/>
      <c r="G22" s="1159"/>
      <c r="H22" s="1159"/>
    </row>
    <row r="23" spans="1:9">
      <c r="B23" s="452"/>
      <c r="C23" s="455"/>
      <c r="D23" s="455"/>
      <c r="E23" s="455"/>
      <c r="F23" s="455"/>
      <c r="G23" s="455"/>
      <c r="H23" s="455"/>
    </row>
    <row r="24" spans="1:9">
      <c r="B24" s="452"/>
      <c r="C24" s="455"/>
      <c r="D24" s="455"/>
      <c r="E24" s="455"/>
      <c r="F24" s="455"/>
      <c r="G24" s="455"/>
      <c r="H24" s="455"/>
    </row>
    <row r="25" spans="1:9">
      <c r="B25" s="452"/>
      <c r="C25" s="455"/>
      <c r="D25" s="455"/>
      <c r="E25" s="455"/>
      <c r="F25" s="455"/>
      <c r="G25" s="455"/>
      <c r="H25" s="455"/>
    </row>
    <row r="26" spans="1:9">
      <c r="A26" s="451" t="s">
        <v>754</v>
      </c>
      <c r="B26" s="455"/>
      <c r="C26" s="455"/>
      <c r="D26" s="455"/>
      <c r="E26" s="455"/>
      <c r="F26" s="455"/>
      <c r="G26" s="455"/>
    </row>
    <row r="27" spans="1:9">
      <c r="B27" s="455"/>
      <c r="C27" s="455"/>
      <c r="D27" s="455"/>
      <c r="E27" s="455"/>
      <c r="F27" s="455"/>
      <c r="G27" s="455"/>
    </row>
    <row r="28" spans="1:9">
      <c r="B28" s="455"/>
      <c r="C28" s="455"/>
      <c r="D28" s="455"/>
      <c r="E28" s="455"/>
      <c r="F28" s="455"/>
      <c r="G28" s="455"/>
    </row>
    <row r="29" spans="1:9">
      <c r="B29" s="455"/>
      <c r="C29" s="455"/>
      <c r="D29" s="455"/>
      <c r="E29" s="455"/>
      <c r="F29" s="455"/>
      <c r="G29" s="455"/>
    </row>
    <row r="30" spans="1:9" ht="20.100000000000001" customHeight="1">
      <c r="B30" s="1160" t="s">
        <v>751</v>
      </c>
      <c r="C30" s="1160"/>
      <c r="D30" s="1160" t="s">
        <v>750</v>
      </c>
      <c r="E30" s="1160"/>
      <c r="F30" s="1160" t="s">
        <v>749</v>
      </c>
      <c r="G30" s="1160"/>
      <c r="H30" s="1160" t="s">
        <v>766</v>
      </c>
      <c r="I30" s="1160"/>
    </row>
    <row r="31" spans="1:9" ht="20.100000000000001" customHeight="1">
      <c r="B31" s="1161"/>
      <c r="C31" s="1161"/>
      <c r="D31" s="1161"/>
      <c r="E31" s="1161"/>
      <c r="F31" s="1161"/>
      <c r="G31" s="1161"/>
      <c r="H31" s="1161"/>
      <c r="I31" s="1161"/>
    </row>
    <row r="32" spans="1:9" ht="20.100000000000001" customHeight="1">
      <c r="B32" s="1161"/>
      <c r="C32" s="1161"/>
      <c r="D32" s="1161"/>
      <c r="E32" s="1161"/>
      <c r="F32" s="1161"/>
      <c r="G32" s="1161"/>
      <c r="H32" s="1161"/>
      <c r="I32" s="1161"/>
    </row>
    <row r="33" spans="1:9" ht="20.100000000000001" customHeight="1">
      <c r="A33" s="454"/>
      <c r="B33" s="1161"/>
      <c r="C33" s="1161"/>
      <c r="D33" s="1161"/>
      <c r="E33" s="1161"/>
      <c r="F33" s="1161"/>
      <c r="G33" s="1161"/>
      <c r="H33" s="1161"/>
      <c r="I33" s="1161"/>
    </row>
    <row r="34" spans="1:9" ht="20.100000000000001" customHeight="1">
      <c r="A34" s="454"/>
      <c r="B34" s="1161"/>
      <c r="C34" s="1161"/>
      <c r="D34" s="1161"/>
      <c r="E34" s="1161"/>
      <c r="F34" s="1161"/>
      <c r="G34" s="1161"/>
      <c r="H34" s="1161"/>
      <c r="I34" s="1161"/>
    </row>
    <row r="35" spans="1:9" ht="20.100000000000001" customHeight="1">
      <c r="A35" s="454"/>
      <c r="B35" s="1161"/>
      <c r="C35" s="1161"/>
      <c r="D35" s="1161"/>
      <c r="E35" s="1161"/>
      <c r="F35" s="1161"/>
      <c r="G35" s="1161"/>
      <c r="H35" s="1161"/>
      <c r="I35" s="1161"/>
    </row>
    <row r="36" spans="1:9" ht="20.100000000000001" customHeight="1">
      <c r="A36" s="454"/>
      <c r="B36" s="1161"/>
      <c r="C36" s="1161"/>
      <c r="D36" s="1161"/>
      <c r="E36" s="1161"/>
      <c r="F36" s="1161"/>
      <c r="G36" s="1161"/>
      <c r="H36" s="1161"/>
      <c r="I36" s="1161"/>
    </row>
    <row r="37" spans="1:9" ht="15" customHeight="1">
      <c r="B37" s="453"/>
      <c r="C37" s="453"/>
      <c r="D37" s="453"/>
      <c r="E37" s="453"/>
      <c r="F37" s="453"/>
      <c r="G37" s="453"/>
      <c r="H37" s="453"/>
      <c r="I37" s="453"/>
    </row>
    <row r="38" spans="1:9" ht="15" customHeight="1">
      <c r="B38" s="452"/>
      <c r="C38" s="452"/>
      <c r="D38" s="452"/>
      <c r="E38" s="452"/>
      <c r="F38" s="452"/>
      <c r="G38" s="452"/>
      <c r="H38" s="452"/>
      <c r="I38" s="452"/>
    </row>
    <row r="40" spans="1:9">
      <c r="C40" s="451" t="s">
        <v>765</v>
      </c>
      <c r="D40" s="1162">
        <v>37778</v>
      </c>
      <c r="E40" s="1162"/>
      <c r="F40" s="1162"/>
    </row>
    <row r="42" spans="1:9">
      <c r="C42" s="451" t="s">
        <v>764</v>
      </c>
      <c r="F42" s="1163" t="str">
        <f>入力シート!C25</f>
        <v>福岡市博多区東公園７－７</v>
      </c>
      <c r="G42" s="1163"/>
      <c r="H42" s="1163"/>
      <c r="I42" s="1163"/>
    </row>
    <row r="44" spans="1:9">
      <c r="C44" s="451" t="s">
        <v>732</v>
      </c>
      <c r="F44" s="1164" t="str">
        <f>入力シート!C26</f>
        <v>(株）福岡企画技調</v>
      </c>
      <c r="G44" s="1164"/>
      <c r="H44" s="1164"/>
    </row>
    <row r="46" spans="1:9">
      <c r="C46" s="451" t="s">
        <v>731</v>
      </c>
      <c r="F46" s="1164" t="str">
        <f>入力シート!C27</f>
        <v>代表取締役　企画太郎</v>
      </c>
      <c r="G46" s="1164"/>
      <c r="H46" s="1164"/>
      <c r="I46" s="451" t="s">
        <v>689</v>
      </c>
    </row>
    <row r="51" spans="1:9" ht="15" customHeight="1">
      <c r="A51" s="466" t="s">
        <v>763</v>
      </c>
      <c r="F51" s="1155" t="s">
        <v>762</v>
      </c>
      <c r="G51" s="1155" t="s">
        <v>761</v>
      </c>
      <c r="H51" s="1155" t="s">
        <v>760</v>
      </c>
      <c r="I51" s="465" t="s">
        <v>685</v>
      </c>
    </row>
    <row r="52" spans="1:9" ht="15" customHeight="1">
      <c r="F52" s="1156"/>
      <c r="G52" s="1156"/>
      <c r="H52" s="1156"/>
      <c r="I52" s="464" t="s">
        <v>759</v>
      </c>
    </row>
    <row r="53" spans="1:9" ht="15" customHeight="1">
      <c r="F53" s="463"/>
      <c r="G53" s="463"/>
      <c r="H53" s="463"/>
      <c r="I53" s="462"/>
    </row>
    <row r="54" spans="1:9" ht="15" customHeight="1">
      <c r="F54" s="461"/>
      <c r="G54" s="461"/>
      <c r="H54" s="461"/>
      <c r="I54" s="460"/>
    </row>
    <row r="55" spans="1:9" ht="15" customHeight="1">
      <c r="F55" s="461"/>
      <c r="G55" s="461"/>
      <c r="H55" s="461"/>
      <c r="I55" s="460"/>
    </row>
    <row r="56" spans="1:9" ht="15" customHeight="1">
      <c r="F56" s="459"/>
      <c r="G56" s="459"/>
      <c r="H56" s="459"/>
      <c r="I56" s="458"/>
    </row>
    <row r="57" spans="1:9">
      <c r="F57" s="455"/>
      <c r="G57" s="455"/>
      <c r="H57" s="455"/>
      <c r="I57" s="455"/>
    </row>
    <row r="58" spans="1:9">
      <c r="F58" s="455"/>
      <c r="G58" s="455"/>
      <c r="H58" s="455"/>
      <c r="I58" s="455"/>
    </row>
    <row r="59" spans="1:9">
      <c r="F59" s="455"/>
      <c r="G59" s="455"/>
      <c r="H59" s="455"/>
      <c r="I59" s="455"/>
    </row>
    <row r="60" spans="1:9" ht="29.25" customHeight="1">
      <c r="A60" s="1157" t="s">
        <v>758</v>
      </c>
      <c r="B60" s="1157"/>
      <c r="C60" s="1157"/>
      <c r="D60" s="1157"/>
      <c r="E60" s="1157"/>
      <c r="F60" s="1157"/>
      <c r="G60" s="1157"/>
      <c r="H60" s="1157"/>
      <c r="I60" s="1157"/>
    </row>
    <row r="64" spans="1:9" ht="27" customHeight="1">
      <c r="B64" s="451" t="str">
        <f>B14</f>
        <v>福岡県○○県土整備事務所長　殿</v>
      </c>
    </row>
    <row r="68" spans="1:9" ht="27" customHeight="1">
      <c r="B68" s="1165" t="s">
        <v>757</v>
      </c>
      <c r="C68" s="1165"/>
      <c r="D68" s="1165"/>
      <c r="E68" s="1165"/>
      <c r="F68" s="1165"/>
      <c r="G68" s="1165"/>
      <c r="H68" s="1165"/>
    </row>
    <row r="69" spans="1:9">
      <c r="B69" s="457"/>
    </row>
    <row r="70" spans="1:9" ht="27" customHeight="1">
      <c r="B70" s="1154" t="s">
        <v>756</v>
      </c>
      <c r="C70" s="1154"/>
      <c r="D70" s="1154"/>
      <c r="E70" s="1154"/>
      <c r="F70" s="1154"/>
      <c r="G70" s="1154"/>
      <c r="H70" s="1154"/>
    </row>
    <row r="71" spans="1:9">
      <c r="B71" s="457"/>
    </row>
    <row r="72" spans="1:9" ht="27" customHeight="1">
      <c r="B72" s="1154" t="s">
        <v>755</v>
      </c>
      <c r="C72" s="1154"/>
      <c r="D72" s="1154"/>
      <c r="E72" s="1154"/>
      <c r="F72" s="1154"/>
      <c r="G72" s="1154"/>
      <c r="H72" s="1154"/>
    </row>
    <row r="73" spans="1:9">
      <c r="B73" s="452"/>
      <c r="C73" s="455"/>
      <c r="D73" s="455"/>
      <c r="E73" s="455"/>
      <c r="F73" s="455"/>
      <c r="G73" s="455"/>
      <c r="H73" s="455"/>
    </row>
    <row r="74" spans="1:9">
      <c r="B74" s="452"/>
      <c r="C74" s="455"/>
      <c r="D74" s="455"/>
      <c r="E74" s="455"/>
      <c r="F74" s="455"/>
      <c r="G74" s="455"/>
      <c r="H74" s="455"/>
    </row>
    <row r="75" spans="1:9">
      <c r="B75" s="452"/>
      <c r="C75" s="455"/>
      <c r="D75" s="455"/>
      <c r="E75" s="455"/>
      <c r="F75" s="455"/>
      <c r="G75" s="455"/>
      <c r="H75" s="455"/>
    </row>
    <row r="76" spans="1:9">
      <c r="A76" s="451" t="s">
        <v>754</v>
      </c>
      <c r="B76" s="455"/>
      <c r="C76" s="455"/>
      <c r="D76" s="455"/>
      <c r="E76" s="455"/>
      <c r="F76" s="455"/>
      <c r="G76" s="455"/>
    </row>
    <row r="77" spans="1:9">
      <c r="B77" s="455"/>
      <c r="C77" s="455"/>
      <c r="D77" s="455"/>
      <c r="E77" s="455"/>
      <c r="F77" s="455"/>
      <c r="G77" s="455"/>
    </row>
    <row r="78" spans="1:9">
      <c r="B78" s="456" t="s">
        <v>753</v>
      </c>
      <c r="C78" s="455"/>
      <c r="D78" s="455"/>
      <c r="E78" s="455"/>
      <c r="F78" s="455"/>
      <c r="G78" s="455"/>
    </row>
    <row r="79" spans="1:9">
      <c r="B79" s="456" t="s">
        <v>752</v>
      </c>
      <c r="C79" s="455"/>
      <c r="D79" s="455"/>
      <c r="E79" s="455"/>
      <c r="F79" s="455"/>
      <c r="G79" s="455"/>
    </row>
    <row r="80" spans="1:9" ht="20.100000000000001" customHeight="1">
      <c r="B80" s="1160" t="s">
        <v>751</v>
      </c>
      <c r="C80" s="1160"/>
      <c r="D80" s="1160" t="s">
        <v>750</v>
      </c>
      <c r="E80" s="1160"/>
      <c r="F80" s="1160" t="s">
        <v>749</v>
      </c>
      <c r="G80" s="1160"/>
      <c r="H80" s="1160" t="s">
        <v>748</v>
      </c>
      <c r="I80" s="1160"/>
    </row>
    <row r="81" spans="1:9" ht="20.100000000000001" customHeight="1">
      <c r="B81" s="1160" t="s">
        <v>747</v>
      </c>
      <c r="C81" s="1160"/>
      <c r="D81" s="1160" t="s">
        <v>743</v>
      </c>
      <c r="E81" s="1160"/>
      <c r="F81" s="1160" t="s">
        <v>742</v>
      </c>
      <c r="G81" s="1160"/>
      <c r="H81" s="1160" t="s">
        <v>741</v>
      </c>
      <c r="I81" s="1160"/>
    </row>
    <row r="82" spans="1:9" ht="20.100000000000001" customHeight="1">
      <c r="B82" s="1160" t="s">
        <v>746</v>
      </c>
      <c r="C82" s="1160"/>
      <c r="D82" s="1160" t="s">
        <v>738</v>
      </c>
      <c r="E82" s="1160"/>
      <c r="F82" s="1160" t="s">
        <v>740</v>
      </c>
      <c r="G82" s="1160"/>
      <c r="H82" s="1160" t="s">
        <v>739</v>
      </c>
      <c r="I82" s="1160"/>
    </row>
    <row r="83" spans="1:9" ht="20.100000000000001" customHeight="1">
      <c r="A83" s="454"/>
      <c r="B83" s="1160" t="s">
        <v>745</v>
      </c>
      <c r="C83" s="1160"/>
      <c r="D83" s="1160" t="s">
        <v>738</v>
      </c>
      <c r="E83" s="1160"/>
      <c r="F83" s="1160" t="s">
        <v>736</v>
      </c>
      <c r="G83" s="1160"/>
      <c r="H83" s="1160" t="s">
        <v>735</v>
      </c>
      <c r="I83" s="1160"/>
    </row>
    <row r="84" spans="1:9" ht="20.100000000000001" customHeight="1">
      <c r="A84" s="454"/>
      <c r="B84" s="1160" t="s">
        <v>744</v>
      </c>
      <c r="C84" s="1160"/>
      <c r="D84" s="1160" t="s">
        <v>743</v>
      </c>
      <c r="E84" s="1160"/>
      <c r="F84" s="1160" t="s">
        <v>742</v>
      </c>
      <c r="G84" s="1160"/>
      <c r="H84" s="1160" t="s">
        <v>741</v>
      </c>
      <c r="I84" s="1160"/>
    </row>
    <row r="85" spans="1:9" ht="20.100000000000001" customHeight="1">
      <c r="A85" s="454"/>
      <c r="B85" s="1160" t="s">
        <v>738</v>
      </c>
      <c r="C85" s="1160"/>
      <c r="D85" s="1160" t="s">
        <v>737</v>
      </c>
      <c r="E85" s="1160"/>
      <c r="F85" s="1160" t="s">
        <v>740</v>
      </c>
      <c r="G85" s="1160"/>
      <c r="H85" s="1160" t="s">
        <v>739</v>
      </c>
      <c r="I85" s="1160"/>
    </row>
    <row r="86" spans="1:9" ht="20.100000000000001" customHeight="1">
      <c r="A86" s="454"/>
      <c r="B86" s="1160" t="s">
        <v>738</v>
      </c>
      <c r="C86" s="1160"/>
      <c r="D86" s="1160" t="s">
        <v>737</v>
      </c>
      <c r="E86" s="1160"/>
      <c r="F86" s="1160" t="s">
        <v>736</v>
      </c>
      <c r="G86" s="1160"/>
      <c r="H86" s="1160" t="s">
        <v>735</v>
      </c>
      <c r="I86" s="1160"/>
    </row>
    <row r="87" spans="1:9" ht="15" customHeight="1">
      <c r="B87" s="453"/>
      <c r="C87" s="453"/>
      <c r="D87" s="453"/>
      <c r="E87" s="453"/>
      <c r="F87" s="453"/>
      <c r="G87" s="453"/>
      <c r="H87" s="453"/>
      <c r="I87" s="453"/>
    </row>
    <row r="88" spans="1:9" ht="15" customHeight="1">
      <c r="B88" s="452"/>
      <c r="C88" s="452"/>
      <c r="D88" s="452"/>
      <c r="E88" s="452"/>
      <c r="F88" s="452"/>
      <c r="G88" s="452"/>
      <c r="H88" s="452"/>
      <c r="I88" s="452"/>
    </row>
    <row r="90" spans="1:9">
      <c r="C90" s="451" t="s">
        <v>734</v>
      </c>
    </row>
    <row r="92" spans="1:9">
      <c r="C92" s="451" t="s">
        <v>733</v>
      </c>
    </row>
    <row r="94" spans="1:9">
      <c r="C94" s="451" t="s">
        <v>732</v>
      </c>
    </row>
    <row r="96" spans="1:9">
      <c r="C96" s="451" t="s">
        <v>731</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topLeftCell="E2" zoomScale="80" zoomScaleNormal="95" zoomScaleSheetLayoutView="80" workbookViewId="0">
      <selection sqref="A1:M1"/>
    </sheetView>
  </sheetViews>
  <sheetFormatPr defaultRowHeight="13.5"/>
  <cols>
    <col min="1" max="1" width="5.75" style="77" customWidth="1"/>
    <col min="2" max="2" width="26.125" style="77" customWidth="1"/>
    <col min="3" max="3" width="9.125" style="77" customWidth="1"/>
    <col min="4" max="6" width="9" style="77"/>
    <col min="7" max="7" width="9.125" style="77" customWidth="1"/>
    <col min="8" max="8" width="5.75" style="77" customWidth="1"/>
    <col min="9" max="16384" width="9" style="77"/>
  </cols>
  <sheetData>
    <row r="5" spans="1:8">
      <c r="A5" s="92" t="s">
        <v>308</v>
      </c>
      <c r="B5" s="93"/>
      <c r="C5" s="93"/>
      <c r="D5" s="93"/>
      <c r="E5" s="93"/>
      <c r="F5" s="93"/>
      <c r="G5" s="93"/>
      <c r="H5" s="93"/>
    </row>
    <row r="6" spans="1:8">
      <c r="A6" s="93"/>
      <c r="B6" s="93"/>
      <c r="C6" s="93"/>
      <c r="D6" s="93"/>
      <c r="E6" s="93"/>
      <c r="F6" s="93"/>
      <c r="G6" s="93"/>
      <c r="H6" s="93"/>
    </row>
    <row r="7" spans="1:8">
      <c r="A7" s="93"/>
      <c r="B7" s="93"/>
      <c r="C7" s="93"/>
      <c r="D7" s="93"/>
      <c r="E7" s="94" t="s">
        <v>309</v>
      </c>
      <c r="F7" s="1175"/>
      <c r="G7" s="1175"/>
      <c r="H7" s="1175"/>
    </row>
    <row r="8" spans="1:8">
      <c r="A8" s="93"/>
      <c r="B8" s="93"/>
      <c r="C8" s="95"/>
      <c r="D8" s="95"/>
      <c r="E8" s="95"/>
      <c r="F8" s="95"/>
      <c r="G8" s="95"/>
      <c r="H8" s="93"/>
    </row>
    <row r="9" spans="1:8">
      <c r="A9" s="93"/>
      <c r="B9" s="93"/>
      <c r="C9" s="93"/>
      <c r="D9" s="93"/>
      <c r="E9" s="93"/>
      <c r="F9" s="93"/>
      <c r="G9" s="93"/>
      <c r="H9" s="93"/>
    </row>
    <row r="10" spans="1:8">
      <c r="A10" s="93"/>
      <c r="B10" s="93"/>
      <c r="C10" s="93"/>
      <c r="D10" s="93"/>
      <c r="E10" s="93"/>
      <c r="F10" s="93"/>
      <c r="G10" s="93"/>
      <c r="H10" s="93"/>
    </row>
    <row r="11" spans="1:8">
      <c r="A11" s="1176" t="str">
        <f>"福岡県"&amp;入力シート!C5&amp;"長"</f>
        <v>福岡県○○県土整備事務所長</v>
      </c>
      <c r="B11" s="1176"/>
      <c r="C11" s="93" t="s">
        <v>186</v>
      </c>
      <c r="D11" s="93"/>
      <c r="E11" s="93"/>
      <c r="F11" s="93"/>
      <c r="G11" s="93"/>
      <c r="H11" s="93"/>
    </row>
    <row r="12" spans="1:8">
      <c r="A12" s="93"/>
      <c r="B12" s="93"/>
      <c r="C12" s="93"/>
      <c r="D12" s="93"/>
      <c r="E12" s="93"/>
      <c r="F12" s="93"/>
      <c r="G12" s="93"/>
      <c r="H12" s="93"/>
    </row>
    <row r="13" spans="1:8">
      <c r="A13" s="93"/>
      <c r="B13" s="93"/>
      <c r="C13" s="93"/>
      <c r="D13" s="93"/>
      <c r="E13" s="93"/>
      <c r="F13" s="93"/>
      <c r="G13" s="93"/>
      <c r="H13" s="93"/>
    </row>
    <row r="14" spans="1:8">
      <c r="A14" s="93"/>
      <c r="B14" s="93"/>
      <c r="C14" s="93"/>
      <c r="D14" s="254"/>
      <c r="E14" s="1177" t="str">
        <f>入力シート!C25</f>
        <v>福岡市博多区東公園７－７</v>
      </c>
      <c r="F14" s="1106"/>
      <c r="G14" s="1106"/>
      <c r="H14" s="1106"/>
    </row>
    <row r="15" spans="1:8">
      <c r="A15" s="93"/>
      <c r="B15" s="93"/>
      <c r="C15" s="93"/>
      <c r="D15" s="93"/>
      <c r="E15" s="1106"/>
      <c r="F15" s="1106"/>
      <c r="G15" s="1106"/>
      <c r="H15" s="1106"/>
    </row>
    <row r="16" spans="1:8">
      <c r="A16" s="93"/>
      <c r="B16" s="93"/>
      <c r="C16" s="254"/>
      <c r="D16" s="93"/>
      <c r="E16" s="1178" t="str">
        <f>入力シート!C26</f>
        <v>(株）福岡企画技調</v>
      </c>
      <c r="F16" s="1108"/>
      <c r="G16" s="1108"/>
      <c r="H16" s="1108"/>
    </row>
    <row r="17" spans="1:8">
      <c r="A17" s="93"/>
      <c r="B17" s="93"/>
      <c r="C17" s="93"/>
      <c r="D17" s="254"/>
      <c r="E17" s="1179" t="str">
        <f>入力シート!C27</f>
        <v>代表取締役　企画太郎</v>
      </c>
      <c r="F17" s="1110"/>
      <c r="G17" s="1110"/>
      <c r="H17" s="1110"/>
    </row>
    <row r="18" spans="1:8">
      <c r="A18" s="93"/>
      <c r="B18" s="93"/>
      <c r="C18" s="93"/>
      <c r="D18" s="93"/>
      <c r="E18" s="93"/>
      <c r="F18" s="93"/>
      <c r="G18" s="93"/>
      <c r="H18" s="93"/>
    </row>
    <row r="19" spans="1:8">
      <c r="A19" s="93"/>
      <c r="B19" s="93"/>
      <c r="C19" s="93"/>
      <c r="D19" s="93"/>
      <c r="E19" s="93"/>
      <c r="F19" s="93"/>
      <c r="G19" s="93"/>
      <c r="H19" s="93"/>
    </row>
    <row r="20" spans="1:8" ht="30" customHeight="1">
      <c r="A20" s="1167" t="s">
        <v>479</v>
      </c>
      <c r="B20" s="1167"/>
      <c r="C20" s="1167"/>
      <c r="D20" s="1167"/>
      <c r="E20" s="1167"/>
      <c r="F20" s="1167"/>
      <c r="G20" s="1167"/>
      <c r="H20" s="1167"/>
    </row>
    <row r="21" spans="1:8" ht="18.75">
      <c r="A21" s="93"/>
      <c r="B21" s="96"/>
      <c r="C21" s="97"/>
      <c r="D21" s="97"/>
      <c r="E21" s="97"/>
      <c r="F21" s="97"/>
      <c r="G21" s="97"/>
      <c r="H21" s="93"/>
    </row>
    <row r="22" spans="1:8">
      <c r="A22" s="93"/>
      <c r="B22" s="93"/>
      <c r="C22" s="93"/>
      <c r="D22" s="93"/>
      <c r="E22" s="93"/>
      <c r="F22" s="93"/>
      <c r="G22" s="93"/>
      <c r="H22" s="93"/>
    </row>
    <row r="23" spans="1:8">
      <c r="A23" s="93"/>
      <c r="B23" s="93" t="s">
        <v>310</v>
      </c>
      <c r="C23" s="93"/>
      <c r="D23" s="93"/>
      <c r="E23" s="93"/>
      <c r="F23" s="93"/>
      <c r="G23" s="93"/>
      <c r="H23" s="93"/>
    </row>
    <row r="24" spans="1:8">
      <c r="A24" s="93"/>
      <c r="B24" s="93"/>
      <c r="C24" s="93"/>
      <c r="D24" s="93"/>
      <c r="E24" s="93"/>
      <c r="F24" s="93"/>
      <c r="G24" s="93"/>
      <c r="H24" s="93"/>
    </row>
    <row r="25" spans="1:8">
      <c r="A25" s="93"/>
      <c r="B25" s="93"/>
      <c r="C25" s="93"/>
      <c r="D25" s="93"/>
      <c r="E25" s="93"/>
      <c r="F25" s="93"/>
      <c r="G25" s="93"/>
      <c r="H25" s="93"/>
    </row>
    <row r="26" spans="1:8">
      <c r="A26" s="97" t="s">
        <v>2</v>
      </c>
      <c r="B26" s="97"/>
      <c r="C26" s="97"/>
      <c r="D26" s="97"/>
      <c r="E26" s="97"/>
      <c r="F26" s="97"/>
      <c r="G26" s="97"/>
      <c r="H26" s="97"/>
    </row>
    <row r="27" spans="1:8">
      <c r="A27" s="93"/>
      <c r="B27" s="93"/>
      <c r="C27" s="93"/>
      <c r="D27" s="93"/>
      <c r="E27" s="93"/>
      <c r="F27" s="93"/>
      <c r="G27" s="93"/>
      <c r="H27" s="93"/>
    </row>
    <row r="28" spans="1:8" ht="35.25" customHeight="1">
      <c r="A28" s="93"/>
      <c r="B28" s="257" t="s">
        <v>509</v>
      </c>
      <c r="C28" s="1168" t="str">
        <f>"第50"&amp;入力シート!C3&amp;"-"&amp;入力シート!C4&amp;"号　"&amp;入力シート!C10</f>
        <v>第503-12345-001号　県道博多天神線排水性舗装工事（第２工区）</v>
      </c>
      <c r="D28" s="1169"/>
      <c r="E28" s="1169"/>
      <c r="F28" s="1169"/>
      <c r="G28" s="1170"/>
      <c r="H28" s="93"/>
    </row>
    <row r="29" spans="1:8" ht="30" customHeight="1">
      <c r="A29" s="93"/>
      <c r="B29" s="1171" t="s">
        <v>510</v>
      </c>
      <c r="C29" s="98" t="s">
        <v>290</v>
      </c>
      <c r="D29" s="1173">
        <f>入力シート!C14</f>
        <v>44379</v>
      </c>
      <c r="E29" s="1173"/>
      <c r="F29" s="1173"/>
      <c r="G29" s="1174"/>
      <c r="H29" s="93"/>
    </row>
    <row r="30" spans="1:8" ht="30" customHeight="1">
      <c r="A30" s="93"/>
      <c r="B30" s="1172"/>
      <c r="C30" s="98" t="s">
        <v>291</v>
      </c>
      <c r="D30" s="1173">
        <f>入力シート!C15</f>
        <v>44466</v>
      </c>
      <c r="E30" s="1173"/>
      <c r="F30" s="1173"/>
      <c r="G30" s="1174"/>
      <c r="H30" s="93"/>
    </row>
    <row r="31" spans="1:8">
      <c r="A31" s="93"/>
      <c r="B31" s="93"/>
      <c r="C31" s="93"/>
      <c r="D31" s="93"/>
      <c r="E31" s="93"/>
      <c r="F31" s="93"/>
      <c r="G31" s="93"/>
      <c r="H31" s="93"/>
    </row>
    <row r="32" spans="1:8">
      <c r="A32" s="93"/>
      <c r="B32" s="93"/>
      <c r="C32" s="93"/>
      <c r="D32" s="93"/>
      <c r="E32" s="93"/>
      <c r="F32" s="93"/>
      <c r="G32" s="93"/>
      <c r="H32" s="93"/>
    </row>
    <row r="33" spans="1:35">
      <c r="A33" s="93"/>
      <c r="B33" s="93"/>
      <c r="C33" s="93"/>
      <c r="D33" s="93"/>
      <c r="E33" s="93"/>
      <c r="F33" s="93"/>
      <c r="G33" s="93"/>
      <c r="H33" s="93"/>
    </row>
    <row r="34" spans="1:35">
      <c r="A34" s="93"/>
      <c r="B34" s="93"/>
      <c r="C34" s="93"/>
      <c r="D34" s="93"/>
      <c r="E34" s="93"/>
      <c r="F34" s="93"/>
      <c r="G34" s="93"/>
      <c r="H34" s="93"/>
    </row>
    <row r="35" spans="1:35">
      <c r="A35" s="99"/>
      <c r="B35" s="99"/>
      <c r="C35" s="99"/>
      <c r="D35" s="99"/>
      <c r="E35" s="99"/>
      <c r="F35" s="99"/>
      <c r="G35" s="99"/>
      <c r="H35" s="99"/>
    </row>
    <row r="36" spans="1:35">
      <c r="A36" s="93"/>
      <c r="B36" s="93"/>
      <c r="C36" s="93"/>
      <c r="D36" s="93"/>
      <c r="E36" s="93"/>
      <c r="F36" s="93"/>
      <c r="G36" s="93"/>
      <c r="H36" s="93"/>
    </row>
    <row r="37" spans="1:35">
      <c r="A37" s="93"/>
      <c r="B37" s="93"/>
      <c r="C37" s="93"/>
      <c r="D37" s="93"/>
      <c r="E37" s="93"/>
      <c r="F37" s="93"/>
      <c r="G37" s="93"/>
      <c r="H37" s="93"/>
    </row>
    <row r="38" spans="1:35" s="89" customFormat="1"/>
    <row r="39" spans="1:35" s="89" customFormat="1"/>
    <row r="40" spans="1:35" s="89" customFormat="1"/>
    <row r="41" spans="1:35" s="89" customFormat="1"/>
    <row r="42" spans="1:35" s="89" customFormat="1">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row>
    <row r="43" spans="1:35" s="109" customFormat="1">
      <c r="A43" s="231"/>
      <c r="B43" s="231"/>
      <c r="C43" s="231"/>
      <c r="D43" s="231"/>
      <c r="E43" s="231"/>
      <c r="F43" s="231"/>
      <c r="G43" s="231"/>
      <c r="H43" s="231"/>
    </row>
    <row r="44" spans="1:35" s="89" customFormat="1">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1:35" s="89" customFormat="1">
      <c r="A45" s="1166" t="s">
        <v>412</v>
      </c>
      <c r="B45" s="1166"/>
      <c r="C45" s="1166"/>
      <c r="D45" s="1166"/>
      <c r="E45" s="1166"/>
      <c r="F45" s="1166"/>
      <c r="G45" s="1166"/>
      <c r="H45" s="1166"/>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row>
    <row r="46" spans="1:35" s="89" customFormat="1">
      <c r="A46" s="248"/>
      <c r="B46" s="248"/>
      <c r="C46" s="248"/>
      <c r="D46" s="248"/>
      <c r="E46" s="248"/>
      <c r="F46" s="248"/>
      <c r="G46" s="248"/>
      <c r="H46" s="248"/>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row>
    <row r="47" spans="1:35" s="89" customFormat="1">
      <c r="A47" s="109"/>
      <c r="B47" s="109"/>
      <c r="C47" s="109"/>
      <c r="D47" s="109"/>
      <c r="E47" s="109"/>
      <c r="F47" s="109"/>
      <c r="G47" s="109"/>
      <c r="H47" s="109"/>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5" s="89" customFormat="1">
      <c r="A48" s="109"/>
      <c r="B48" s="109" t="s">
        <v>423</v>
      </c>
      <c r="C48" s="109"/>
      <c r="D48" s="109"/>
      <c r="E48" s="109"/>
      <c r="F48" s="109"/>
      <c r="G48" s="109"/>
      <c r="H48" s="109"/>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row>
    <row r="49" spans="1:35" s="89" customFormat="1">
      <c r="A49" s="109"/>
      <c r="B49" s="109"/>
      <c r="C49" s="109"/>
      <c r="D49" s="109"/>
      <c r="E49" s="109"/>
      <c r="F49" s="109"/>
      <c r="G49" s="109"/>
      <c r="H49" s="109"/>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row>
    <row r="50" spans="1:35" s="89" customFormat="1">
      <c r="A50" s="233"/>
      <c r="B50" s="109"/>
      <c r="C50" s="109"/>
      <c r="D50" s="109"/>
      <c r="E50" s="109"/>
      <c r="F50" s="109"/>
      <c r="G50" s="109"/>
      <c r="H50" s="109"/>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row>
    <row r="51" spans="1:35" s="89" customFormat="1">
      <c r="A51" s="109"/>
      <c r="B51" s="109" t="s">
        <v>414</v>
      </c>
      <c r="C51" s="109"/>
      <c r="D51" s="109"/>
      <c r="E51" s="109"/>
      <c r="F51" s="109"/>
      <c r="G51" s="109"/>
      <c r="H51" s="109"/>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row>
    <row r="52" spans="1:35" s="89" customFormat="1">
      <c r="A52" s="109"/>
      <c r="B52" s="109" t="s">
        <v>424</v>
      </c>
      <c r="C52" s="109"/>
      <c r="D52" s="109"/>
      <c r="E52" s="109"/>
      <c r="F52" s="109"/>
      <c r="G52" s="109"/>
      <c r="H52" s="109"/>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row>
    <row r="53" spans="1:35" s="89" customFormat="1">
      <c r="A53" s="109"/>
      <c r="B53" s="109"/>
      <c r="C53" s="109"/>
      <c r="D53" s="109"/>
      <c r="E53" s="109"/>
      <c r="F53" s="109"/>
      <c r="G53" s="109"/>
      <c r="H53" s="109"/>
    </row>
    <row r="54" spans="1:35" s="89" customFormat="1">
      <c r="A54" s="109"/>
      <c r="B54" s="109"/>
      <c r="C54" s="109"/>
      <c r="D54" s="109"/>
      <c r="E54" s="109"/>
      <c r="F54" s="109"/>
      <c r="G54" s="109"/>
      <c r="H54" s="109"/>
    </row>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6"/>
  <sheetViews>
    <sheetView view="pageBreakPreview" topLeftCell="A3" zoomScale="80" zoomScaleNormal="95" zoomScaleSheetLayoutView="80" workbookViewId="0">
      <selection sqref="A1:M1"/>
    </sheetView>
  </sheetViews>
  <sheetFormatPr defaultColWidth="9" defaultRowHeight="13.5"/>
  <cols>
    <col min="1" max="1" width="4.375" style="81" customWidth="1"/>
    <col min="2" max="3" width="8.875" style="81" customWidth="1"/>
    <col min="4" max="4" width="6.375" style="81" customWidth="1"/>
    <col min="5" max="5" width="8.875" style="81" customWidth="1"/>
    <col min="6" max="6" width="13.625" style="81" customWidth="1"/>
    <col min="7" max="7" width="5.25" style="81" customWidth="1"/>
    <col min="8" max="8" width="8.875" style="81" customWidth="1"/>
    <col min="9" max="9" width="13.5" style="81" customWidth="1"/>
    <col min="10" max="10" width="8.875" style="81" customWidth="1"/>
    <col min="11" max="11" width="4.375" style="81" customWidth="1"/>
    <col min="12" max="16384" width="9" style="81"/>
  </cols>
  <sheetData>
    <row r="1" spans="1:10">
      <c r="A1" s="81" t="s">
        <v>398</v>
      </c>
    </row>
    <row r="2" spans="1:10" ht="20.100000000000001" customHeight="1"/>
    <row r="3" spans="1:10" ht="20.100000000000001" customHeight="1"/>
    <row r="4" spans="1:10" ht="27" customHeight="1">
      <c r="A4" s="83" t="s">
        <v>399</v>
      </c>
      <c r="B4" s="84"/>
      <c r="C4" s="84"/>
      <c r="D4" s="84"/>
      <c r="E4" s="84"/>
      <c r="F4" s="84"/>
      <c r="G4" s="84"/>
      <c r="H4" s="84"/>
      <c r="I4" s="84"/>
      <c r="J4" s="85"/>
    </row>
    <row r="5" spans="1:10" ht="20.100000000000001" customHeight="1"/>
    <row r="6" spans="1:10" ht="20.100000000000001" customHeight="1">
      <c r="B6" s="1180" t="s">
        <v>400</v>
      </c>
      <c r="C6" s="1180"/>
      <c r="D6" s="1192" t="str">
        <f>"　第50"&amp;入力シート!C3&amp;"-"&amp;入力シート!C4&amp;"号　"&amp;入力シート!C10</f>
        <v>　第503-12345-001号　県道博多天神線排水性舗装工事（第２工区）</v>
      </c>
      <c r="E6" s="1192"/>
      <c r="F6" s="1192"/>
      <c r="G6" s="1192"/>
      <c r="H6" s="1192"/>
      <c r="I6" s="1192"/>
      <c r="J6" s="1192"/>
    </row>
    <row r="7" spans="1:10" ht="20.100000000000001" customHeight="1">
      <c r="B7" s="1181"/>
      <c r="C7" s="1181"/>
      <c r="D7" s="1193"/>
      <c r="E7" s="1193"/>
      <c r="F7" s="1193"/>
      <c r="G7" s="1193"/>
      <c r="H7" s="1193"/>
      <c r="I7" s="1193"/>
      <c r="J7" s="1193"/>
    </row>
    <row r="8" spans="1:10" ht="20.100000000000001" customHeight="1">
      <c r="B8" s="1182"/>
      <c r="C8" s="1182"/>
      <c r="D8" s="1194"/>
      <c r="E8" s="1194"/>
      <c r="F8" s="1194"/>
      <c r="G8" s="1194"/>
      <c r="H8" s="1194"/>
      <c r="I8" s="1194"/>
      <c r="J8" s="1194"/>
    </row>
    <row r="9" spans="1:10" ht="20.100000000000001" customHeight="1">
      <c r="B9" s="1180" t="s">
        <v>401</v>
      </c>
      <c r="C9" s="1180"/>
      <c r="D9" s="1195" t="str">
        <f>入力シート!C12</f>
        <v>福岡市博多区東公園地内</v>
      </c>
      <c r="E9" s="1195"/>
      <c r="F9" s="1195"/>
      <c r="G9" s="1195"/>
      <c r="H9" s="1195"/>
      <c r="I9" s="1195"/>
      <c r="J9" s="1195"/>
    </row>
    <row r="10" spans="1:10" ht="20.100000000000001" customHeight="1">
      <c r="B10" s="1181"/>
      <c r="C10" s="1181"/>
      <c r="D10" s="1196"/>
      <c r="E10" s="1196"/>
      <c r="F10" s="1196"/>
      <c r="G10" s="1196"/>
      <c r="H10" s="1196"/>
      <c r="I10" s="1196"/>
      <c r="J10" s="1196"/>
    </row>
    <row r="11" spans="1:10" ht="20.100000000000001" customHeight="1">
      <c r="B11" s="1182"/>
      <c r="C11" s="1182"/>
      <c r="D11" s="1197"/>
      <c r="E11" s="1197"/>
      <c r="F11" s="1197"/>
      <c r="G11" s="1197"/>
      <c r="H11" s="1197"/>
      <c r="I11" s="1197"/>
      <c r="J11" s="1197"/>
    </row>
    <row r="12" spans="1:10" ht="20.100000000000001" customHeight="1">
      <c r="B12" s="1180" t="s">
        <v>402</v>
      </c>
      <c r="C12" s="1180"/>
      <c r="D12" s="211"/>
      <c r="E12" s="212"/>
      <c r="F12" s="212"/>
      <c r="G12" s="212"/>
      <c r="H12" s="212"/>
      <c r="I12" s="212"/>
      <c r="J12" s="213"/>
    </row>
    <row r="13" spans="1:10" ht="20.100000000000001" customHeight="1">
      <c r="B13" s="1181"/>
      <c r="C13" s="1181"/>
      <c r="D13" s="184" t="s">
        <v>290</v>
      </c>
      <c r="E13" s="1198">
        <f>入力シート!C14</f>
        <v>44379</v>
      </c>
      <c r="F13" s="1198"/>
      <c r="G13" s="184" t="s">
        <v>291</v>
      </c>
      <c r="H13" s="1198">
        <f>入力シート!C15</f>
        <v>44466</v>
      </c>
      <c r="I13" s="1198"/>
      <c r="J13" s="214"/>
    </row>
    <row r="14" spans="1:10" ht="20.100000000000001" customHeight="1">
      <c r="B14" s="1182"/>
      <c r="C14" s="1182"/>
      <c r="D14" s="215"/>
      <c r="E14" s="216"/>
      <c r="F14" s="216"/>
      <c r="G14" s="216"/>
      <c r="H14" s="216"/>
      <c r="I14" s="216"/>
      <c r="J14" s="217"/>
    </row>
    <row r="15" spans="1:10" ht="20.100000000000001" customHeight="1">
      <c r="B15" s="1180" t="s">
        <v>403</v>
      </c>
      <c r="C15" s="1180"/>
      <c r="D15" s="1183" t="s">
        <v>292</v>
      </c>
      <c r="E15" s="1186">
        <f>入力シート!C24</f>
        <v>13000000</v>
      </c>
      <c r="F15" s="1186"/>
      <c r="G15" s="1186"/>
      <c r="H15" s="1186"/>
      <c r="I15" s="1186"/>
      <c r="J15" s="1187"/>
    </row>
    <row r="16" spans="1:10" ht="20.100000000000001" customHeight="1">
      <c r="B16" s="1181"/>
      <c r="C16" s="1181"/>
      <c r="D16" s="1184"/>
      <c r="E16" s="1188"/>
      <c r="F16" s="1188"/>
      <c r="G16" s="1188"/>
      <c r="H16" s="1188"/>
      <c r="I16" s="1188"/>
      <c r="J16" s="1189"/>
    </row>
    <row r="17" spans="1:10" ht="20.100000000000001" customHeight="1">
      <c r="B17" s="1182"/>
      <c r="C17" s="1182"/>
      <c r="D17" s="1185"/>
      <c r="E17" s="1190"/>
      <c r="F17" s="1190"/>
      <c r="G17" s="1190"/>
      <c r="H17" s="1190"/>
      <c r="I17" s="1190"/>
      <c r="J17" s="1191"/>
    </row>
    <row r="18" spans="1:10" ht="20.100000000000001" customHeight="1">
      <c r="B18" s="182"/>
      <c r="C18" s="183"/>
      <c r="D18" s="183"/>
      <c r="E18" s="183"/>
      <c r="F18" s="183"/>
      <c r="G18" s="183"/>
      <c r="H18" s="183"/>
      <c r="I18" s="183"/>
      <c r="J18" s="218"/>
    </row>
    <row r="19" spans="1:10" ht="20.100000000000001" customHeight="1">
      <c r="B19" s="219"/>
      <c r="C19" s="87"/>
      <c r="D19" s="87"/>
      <c r="E19" s="87"/>
      <c r="F19" s="87"/>
      <c r="G19" s="220"/>
      <c r="H19" s="220"/>
      <c r="I19" s="220"/>
      <c r="J19" s="221"/>
    </row>
    <row r="20" spans="1:10" ht="20.100000000000001" customHeight="1">
      <c r="B20" s="219"/>
      <c r="C20" s="87"/>
      <c r="D20" s="87"/>
      <c r="E20" s="87"/>
      <c r="F20" s="87"/>
      <c r="G20" s="220"/>
      <c r="H20" s="220"/>
      <c r="I20" s="220"/>
      <c r="J20" s="221"/>
    </row>
    <row r="21" spans="1:10" ht="20.100000000000001" customHeight="1">
      <c r="B21" s="219" t="s">
        <v>404</v>
      </c>
      <c r="C21" s="87"/>
      <c r="D21" s="87"/>
      <c r="E21" s="87"/>
      <c r="F21" s="87"/>
      <c r="G21" s="220"/>
      <c r="H21" s="220"/>
      <c r="I21" s="220"/>
      <c r="J21" s="221"/>
    </row>
    <row r="22" spans="1:10" ht="20.100000000000001" customHeight="1">
      <c r="B22" s="219"/>
      <c r="C22" s="87"/>
      <c r="D22" s="87"/>
      <c r="E22" s="87"/>
      <c r="F22" s="87"/>
      <c r="G22" s="222"/>
      <c r="H22" s="87"/>
      <c r="I22" s="87"/>
      <c r="J22" s="214"/>
    </row>
    <row r="23" spans="1:10" ht="20.100000000000001" customHeight="1">
      <c r="B23" s="219"/>
      <c r="C23" s="87"/>
      <c r="D23" s="87"/>
      <c r="E23" s="87"/>
      <c r="F23" s="87"/>
      <c r="G23" s="87"/>
      <c r="H23" s="87"/>
      <c r="I23" s="87"/>
      <c r="J23" s="214"/>
    </row>
    <row r="24" spans="1:10" ht="20.100000000000001" customHeight="1">
      <c r="B24" s="219"/>
      <c r="C24" s="1199"/>
      <c r="D24" s="1199"/>
      <c r="E24" s="1199"/>
      <c r="F24" s="87"/>
      <c r="G24" s="87"/>
      <c r="H24" s="87"/>
      <c r="I24" s="87"/>
      <c r="J24" s="214"/>
    </row>
    <row r="25" spans="1:10" ht="20.100000000000001" customHeight="1">
      <c r="B25" s="219"/>
      <c r="C25" s="87"/>
      <c r="D25" s="87"/>
      <c r="E25" s="87"/>
      <c r="F25" s="87"/>
      <c r="G25" s="87"/>
      <c r="H25" s="87"/>
      <c r="I25" s="87"/>
      <c r="J25" s="214"/>
    </row>
    <row r="26" spans="1:10" ht="20.100000000000001" customHeight="1">
      <c r="B26" s="219"/>
      <c r="C26" s="87"/>
      <c r="D26" s="87"/>
      <c r="E26" s="87"/>
      <c r="F26" s="87"/>
      <c r="G26" s="1105" t="str">
        <f>入力シート!C25</f>
        <v>福岡市博多区東公園７－７</v>
      </c>
      <c r="H26" s="1106"/>
      <c r="I26" s="1106"/>
      <c r="J26" s="1200"/>
    </row>
    <row r="27" spans="1:10" ht="20.100000000000001" customHeight="1">
      <c r="B27" s="219"/>
      <c r="C27" s="87"/>
      <c r="D27" s="87"/>
      <c r="E27" s="87"/>
      <c r="F27" s="223" t="s">
        <v>405</v>
      </c>
      <c r="G27" s="1106"/>
      <c r="H27" s="1106"/>
      <c r="I27" s="1106"/>
      <c r="J27" s="1200"/>
    </row>
    <row r="28" spans="1:10" ht="20.100000000000001" customHeight="1">
      <c r="B28" s="219"/>
      <c r="C28" s="87"/>
      <c r="D28" s="87"/>
      <c r="E28" s="87"/>
      <c r="F28" s="87"/>
      <c r="G28" s="1107" t="str">
        <f>入力シート!C26</f>
        <v>(株）福岡企画技調</v>
      </c>
      <c r="H28" s="1108"/>
      <c r="I28" s="1108"/>
      <c r="J28" s="1201"/>
    </row>
    <row r="29" spans="1:10" ht="20.100000000000001" customHeight="1">
      <c r="A29" s="184"/>
      <c r="B29" s="224"/>
      <c r="C29" s="225"/>
      <c r="D29" s="225"/>
      <c r="E29" s="225"/>
      <c r="F29" s="223" t="s">
        <v>406</v>
      </c>
      <c r="G29" s="1202" t="str">
        <f>入力シート!C27</f>
        <v>代表取締役　企画太郎</v>
      </c>
      <c r="H29" s="1202"/>
      <c r="I29" s="1202"/>
      <c r="J29" s="226"/>
    </row>
    <row r="30" spans="1:10" ht="20.100000000000001" customHeight="1">
      <c r="B30" s="219"/>
      <c r="C30" s="87"/>
      <c r="D30" s="87"/>
      <c r="E30" s="87"/>
      <c r="F30" s="87"/>
      <c r="G30" s="227" t="s">
        <v>407</v>
      </c>
      <c r="I30" s="227"/>
      <c r="J30" s="228"/>
    </row>
    <row r="31" spans="1:10" ht="20.100000000000001" customHeight="1">
      <c r="B31" s="219"/>
      <c r="C31" s="87"/>
      <c r="D31" s="87"/>
      <c r="E31" s="87"/>
      <c r="F31" s="87"/>
      <c r="G31" s="87"/>
      <c r="H31" s="87"/>
      <c r="I31" s="87"/>
      <c r="J31" s="214"/>
    </row>
    <row r="32" spans="1:10" ht="20.100000000000001" customHeight="1">
      <c r="B32" s="219"/>
      <c r="C32" s="87"/>
      <c r="D32" s="87"/>
      <c r="E32" s="87"/>
      <c r="F32" s="87"/>
      <c r="G32" s="87"/>
      <c r="H32" s="87"/>
      <c r="I32" s="87"/>
      <c r="J32" s="214"/>
    </row>
    <row r="33" spans="1:10" ht="20.100000000000001" customHeight="1">
      <c r="B33" s="219"/>
      <c r="C33" s="87"/>
      <c r="D33" s="87"/>
      <c r="E33" s="87"/>
      <c r="F33" s="87"/>
      <c r="G33" s="87"/>
      <c r="H33" s="87"/>
      <c r="I33" s="87"/>
      <c r="J33" s="214"/>
    </row>
    <row r="34" spans="1:10" ht="20.100000000000001" customHeight="1">
      <c r="B34" s="1203" t="s">
        <v>511</v>
      </c>
      <c r="C34" s="1204"/>
      <c r="D34" s="87"/>
      <c r="E34" s="87"/>
      <c r="F34" s="87"/>
      <c r="G34" s="87"/>
      <c r="H34" s="87"/>
      <c r="I34" s="87"/>
      <c r="J34" s="214"/>
    </row>
    <row r="35" spans="1:10" ht="20.100000000000001" customHeight="1">
      <c r="B35" s="224"/>
      <c r="C35" s="225"/>
      <c r="D35" s="87"/>
      <c r="E35" s="87"/>
      <c r="F35" s="87"/>
      <c r="G35" s="87"/>
      <c r="H35" s="87"/>
      <c r="I35" s="87"/>
      <c r="J35" s="214"/>
    </row>
    <row r="36" spans="1:10" ht="20.100000000000001" customHeight="1">
      <c r="B36" s="219"/>
      <c r="C36" s="87"/>
      <c r="D36" s="87"/>
      <c r="E36" s="87"/>
      <c r="F36" s="87"/>
      <c r="G36" s="87"/>
      <c r="H36" s="87"/>
      <c r="I36" s="87"/>
      <c r="J36" s="214"/>
    </row>
    <row r="37" spans="1:10" s="87" customFormat="1" ht="20.100000000000001" customHeight="1">
      <c r="B37" s="215"/>
      <c r="C37" s="216"/>
      <c r="D37" s="216"/>
      <c r="E37" s="216"/>
      <c r="F37" s="216"/>
      <c r="G37" s="216"/>
      <c r="H37" s="216"/>
      <c r="I37" s="216"/>
      <c r="J37" s="217"/>
    </row>
    <row r="38" spans="1:10" s="87" customFormat="1"/>
    <row r="39" spans="1:10" s="87" customFormat="1">
      <c r="B39" s="229"/>
    </row>
    <row r="40" spans="1:10" s="87" customFormat="1"/>
    <row r="41" spans="1:10" s="87" customFormat="1"/>
    <row r="46" spans="1:10">
      <c r="A46" s="230"/>
    </row>
  </sheetData>
  <mergeCells count="15">
    <mergeCell ref="C24:E24"/>
    <mergeCell ref="G26:J27"/>
    <mergeCell ref="G28:J28"/>
    <mergeCell ref="G29:I29"/>
    <mergeCell ref="B34:C34"/>
    <mergeCell ref="B15:C17"/>
    <mergeCell ref="D15:D17"/>
    <mergeCell ref="E15:J17"/>
    <mergeCell ref="B6:C8"/>
    <mergeCell ref="D6:J8"/>
    <mergeCell ref="B9:C11"/>
    <mergeCell ref="D9:J11"/>
    <mergeCell ref="B12:C14"/>
    <mergeCell ref="E13:F13"/>
    <mergeCell ref="H13:I13"/>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topLeftCell="A2" zoomScale="80" zoomScaleNormal="95" zoomScaleSheetLayoutView="80" workbookViewId="0">
      <selection sqref="A1:M1"/>
    </sheetView>
  </sheetViews>
  <sheetFormatPr defaultColWidth="2.375" defaultRowHeight="13.5"/>
  <cols>
    <col min="1" max="16384" width="2.375" style="89"/>
  </cols>
  <sheetData>
    <row r="5" spans="1:36">
      <c r="A5" s="89" t="s">
        <v>298</v>
      </c>
    </row>
    <row r="7" spans="1:36">
      <c r="Z7" s="246" t="s">
        <v>183</v>
      </c>
      <c r="AA7" s="1209"/>
      <c r="AB7" s="1209"/>
      <c r="AC7" s="1209"/>
      <c r="AD7" s="1209"/>
      <c r="AE7" s="1209"/>
      <c r="AF7" s="1209"/>
      <c r="AG7" s="1209"/>
      <c r="AH7" s="1209"/>
      <c r="AI7" s="1209"/>
    </row>
    <row r="9" spans="1:36">
      <c r="A9" s="1211" t="str">
        <f>"福岡県"&amp;入力シート!C5&amp;"長"</f>
        <v>福岡県○○県土整備事務所長</v>
      </c>
      <c r="B9" s="1211"/>
      <c r="C9" s="1211"/>
      <c r="D9" s="1211"/>
      <c r="E9" s="1211"/>
      <c r="F9" s="1211"/>
      <c r="G9" s="1211"/>
      <c r="H9" s="1211"/>
      <c r="I9" s="1211"/>
      <c r="J9" s="1211"/>
      <c r="K9" s="1211"/>
      <c r="L9" s="1211"/>
      <c r="M9" s="89" t="s">
        <v>179</v>
      </c>
    </row>
    <row r="10" spans="1:36">
      <c r="X10" s="1212" t="str">
        <f>入力シート!C25</f>
        <v>福岡市博多区東公園７－７</v>
      </c>
      <c r="Y10" s="1106"/>
      <c r="Z10" s="1106"/>
      <c r="AA10" s="1106"/>
      <c r="AB10" s="1106"/>
      <c r="AC10" s="1106"/>
      <c r="AD10" s="1106"/>
      <c r="AE10" s="1106"/>
      <c r="AF10" s="1106"/>
      <c r="AG10" s="1106"/>
      <c r="AH10" s="1106"/>
      <c r="AI10" s="1106"/>
      <c r="AJ10" s="1106"/>
    </row>
    <row r="11" spans="1:36">
      <c r="X11" s="1106"/>
      <c r="Y11" s="1106"/>
      <c r="Z11" s="1106"/>
      <c r="AA11" s="1106"/>
      <c r="AB11" s="1106"/>
      <c r="AC11" s="1106"/>
      <c r="AD11" s="1106"/>
      <c r="AE11" s="1106"/>
      <c r="AF11" s="1106"/>
      <c r="AG11" s="1106"/>
      <c r="AH11" s="1106"/>
      <c r="AI11" s="1106"/>
      <c r="AJ11" s="1106"/>
    </row>
    <row r="12" spans="1:36">
      <c r="X12" s="1213" t="str">
        <f>入力シート!C26</f>
        <v>(株）福岡企画技調</v>
      </c>
      <c r="Y12" s="1108"/>
      <c r="Z12" s="1108"/>
      <c r="AA12" s="1108"/>
      <c r="AB12" s="1108"/>
      <c r="AC12" s="1108"/>
      <c r="AD12" s="1108"/>
      <c r="AE12" s="1108"/>
      <c r="AF12" s="1108"/>
      <c r="AG12" s="1108"/>
      <c r="AH12" s="1108"/>
      <c r="AI12" s="1108"/>
      <c r="AJ12" s="1108"/>
    </row>
    <row r="13" spans="1:36">
      <c r="X13" s="1214" t="str">
        <f>入力シート!C27</f>
        <v>代表取締役　企画太郎</v>
      </c>
      <c r="Y13" s="1110"/>
      <c r="Z13" s="1110"/>
      <c r="AA13" s="1110"/>
      <c r="AB13" s="1110"/>
      <c r="AC13" s="1110"/>
      <c r="AD13" s="1110"/>
      <c r="AE13" s="1110"/>
      <c r="AF13" s="1110"/>
      <c r="AG13" s="1110"/>
      <c r="AH13" s="1110"/>
      <c r="AI13" s="1110"/>
      <c r="AJ13" s="300"/>
    </row>
    <row r="15" spans="1:36" ht="30" customHeight="1">
      <c r="A15" s="1215" t="s">
        <v>409</v>
      </c>
      <c r="B15" s="1215"/>
      <c r="C15" s="1215"/>
      <c r="D15" s="1215"/>
      <c r="E15" s="1215"/>
      <c r="F15" s="1215"/>
      <c r="G15" s="1215"/>
      <c r="H15" s="1215"/>
      <c r="I15" s="1215"/>
      <c r="J15" s="1215"/>
      <c r="K15" s="1215"/>
      <c r="L15" s="1215"/>
      <c r="M15" s="1215"/>
      <c r="N15" s="1215"/>
      <c r="O15" s="1215"/>
      <c r="P15" s="1215"/>
      <c r="Q15" s="1215"/>
      <c r="R15" s="1215"/>
      <c r="S15" s="1215"/>
      <c r="T15" s="1215"/>
      <c r="U15" s="1215"/>
      <c r="V15" s="1215"/>
      <c r="W15" s="1215"/>
      <c r="X15" s="1215"/>
      <c r="Y15" s="1215"/>
      <c r="Z15" s="1215"/>
      <c r="AA15" s="1215"/>
      <c r="AB15" s="1215"/>
      <c r="AC15" s="1215"/>
      <c r="AD15" s="1215"/>
      <c r="AE15" s="1215"/>
      <c r="AF15" s="1215"/>
      <c r="AG15" s="1215"/>
      <c r="AH15" s="1215"/>
      <c r="AI15" s="1215"/>
    </row>
    <row r="18" spans="1:36">
      <c r="D18" s="89" t="s">
        <v>440</v>
      </c>
      <c r="M18" s="1209"/>
      <c r="N18" s="1209"/>
      <c r="O18" s="1209"/>
      <c r="P18" s="1209"/>
      <c r="Q18" s="1209"/>
      <c r="R18" s="1209"/>
      <c r="S18" s="1209"/>
      <c r="T18" s="1209"/>
      <c r="U18" s="1209"/>
      <c r="V18" s="89" t="s">
        <v>410</v>
      </c>
    </row>
    <row r="20" spans="1:36">
      <c r="C20" s="89" t="s">
        <v>411</v>
      </c>
    </row>
    <row r="23" spans="1:36">
      <c r="A23" s="1216" t="s">
        <v>299</v>
      </c>
      <c r="B23" s="1216"/>
      <c r="C23" s="1216"/>
      <c r="D23" s="1216"/>
      <c r="E23" s="1216"/>
      <c r="F23" s="1216"/>
      <c r="G23" s="1216"/>
      <c r="H23" s="1216"/>
      <c r="I23" s="1216"/>
      <c r="J23" s="1216"/>
      <c r="K23" s="1216"/>
      <c r="L23" s="1216"/>
      <c r="M23" s="1216"/>
      <c r="N23" s="1216"/>
      <c r="O23" s="1216"/>
      <c r="P23" s="1216"/>
      <c r="Q23" s="1216"/>
      <c r="R23" s="1216"/>
      <c r="S23" s="1216"/>
      <c r="T23" s="1216"/>
      <c r="U23" s="1216"/>
      <c r="V23" s="1216"/>
      <c r="W23" s="1216"/>
      <c r="X23" s="1216"/>
      <c r="Y23" s="1216"/>
      <c r="Z23" s="1216"/>
      <c r="AA23" s="1216"/>
      <c r="AB23" s="1216"/>
      <c r="AC23" s="1216"/>
      <c r="AD23" s="1216"/>
      <c r="AE23" s="1216"/>
      <c r="AF23" s="1216"/>
      <c r="AG23" s="1216"/>
      <c r="AH23" s="1216"/>
      <c r="AI23" s="1216"/>
    </row>
    <row r="24" spans="1:36">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row>
    <row r="25" spans="1:36">
      <c r="H25" s="1205" t="str">
        <f>"第50"&amp;入力シート!C3&amp;"-"&amp;入力シート!C4&amp;"号"</f>
        <v>第503-12345-001号</v>
      </c>
      <c r="I25" s="1205"/>
      <c r="J25" s="1205"/>
      <c r="K25" s="1205"/>
      <c r="L25" s="1205"/>
      <c r="M25" s="1205"/>
      <c r="N25" s="1205"/>
      <c r="O25" s="1205"/>
      <c r="P25" s="1205"/>
      <c r="Q25" s="199"/>
      <c r="R25" s="199"/>
      <c r="S25" s="199"/>
      <c r="T25" s="199"/>
      <c r="U25" s="199"/>
      <c r="V25" s="199"/>
      <c r="W25" s="199"/>
      <c r="X25" s="199"/>
      <c r="Y25" s="199"/>
      <c r="Z25" s="199"/>
      <c r="AA25" s="199"/>
      <c r="AB25" s="199"/>
      <c r="AC25" s="199"/>
      <c r="AD25" s="199"/>
      <c r="AE25" s="199"/>
      <c r="AF25" s="199"/>
    </row>
    <row r="26" spans="1:36">
      <c r="D26" s="89" t="s">
        <v>300</v>
      </c>
      <c r="H26" s="1217" t="str">
        <f>入力シート!C10</f>
        <v>県道博多天神線排水性舗装工事（第２工区）</v>
      </c>
      <c r="I26" s="1218"/>
      <c r="J26" s="1218"/>
      <c r="K26" s="1218"/>
      <c r="L26" s="1218"/>
      <c r="M26" s="1218"/>
      <c r="N26" s="1218"/>
      <c r="O26" s="1218"/>
      <c r="P26" s="1218"/>
      <c r="Q26" s="1218"/>
      <c r="R26" s="1218"/>
      <c r="S26" s="1218"/>
      <c r="T26" s="1218"/>
      <c r="U26" s="1218"/>
      <c r="V26" s="1218"/>
      <c r="W26" s="1218"/>
      <c r="X26" s="1218"/>
      <c r="Y26" s="1218"/>
      <c r="Z26" s="1218"/>
      <c r="AA26" s="1218"/>
      <c r="AB26" s="1218"/>
      <c r="AC26" s="1218"/>
      <c r="AD26" s="1218"/>
      <c r="AE26" s="1218"/>
      <c r="AF26" s="1218"/>
      <c r="AG26" s="1218"/>
      <c r="AH26" s="1218"/>
      <c r="AI26" s="1218"/>
      <c r="AJ26" s="1218"/>
    </row>
    <row r="29" spans="1:36">
      <c r="D29" s="89" t="s">
        <v>441</v>
      </c>
      <c r="H29" s="89" t="s">
        <v>180</v>
      </c>
      <c r="I29" s="1219">
        <f>入力シート!C14</f>
        <v>44379</v>
      </c>
      <c r="J29" s="1219"/>
      <c r="K29" s="1219"/>
      <c r="L29" s="1219"/>
      <c r="M29" s="1219"/>
      <c r="N29" s="1219"/>
      <c r="O29" s="1219"/>
      <c r="P29" s="1219"/>
      <c r="Q29" s="1219"/>
      <c r="R29" s="1219"/>
      <c r="S29" s="1219"/>
      <c r="T29" s="89" t="s">
        <v>181</v>
      </c>
      <c r="U29" s="1219">
        <f>入力シート!C15</f>
        <v>44466</v>
      </c>
      <c r="V29" s="1219"/>
      <c r="W29" s="1219"/>
      <c r="X29" s="1219"/>
      <c r="Y29" s="1219"/>
      <c r="Z29" s="1219"/>
      <c r="AA29" s="1219"/>
      <c r="AB29" s="1219"/>
      <c r="AC29" s="1219"/>
    </row>
    <row r="32" spans="1:36" ht="14.25">
      <c r="D32" s="89" t="s">
        <v>221</v>
      </c>
      <c r="I32" s="89" t="s">
        <v>442</v>
      </c>
      <c r="J32" s="1208">
        <f>入力シート!C24</f>
        <v>13000000</v>
      </c>
      <c r="K32" s="1208"/>
      <c r="L32" s="1208"/>
      <c r="M32" s="1208"/>
      <c r="N32" s="1208"/>
      <c r="O32" s="1208"/>
      <c r="P32" s="1208"/>
      <c r="Q32" s="1208"/>
      <c r="R32" s="1208"/>
      <c r="S32" s="1208"/>
      <c r="T32" s="1208"/>
      <c r="U32" s="1208"/>
      <c r="V32" s="1208"/>
      <c r="W32" s="1208"/>
      <c r="X32" s="1208"/>
      <c r="Y32" s="1208"/>
      <c r="Z32" s="1208"/>
      <c r="AA32" s="1208"/>
      <c r="AB32" s="1208"/>
      <c r="AC32" s="1208"/>
      <c r="AD32" s="1208"/>
      <c r="AE32" s="1208"/>
      <c r="AF32" s="1208"/>
    </row>
    <row r="35" spans="1:35">
      <c r="D35" s="1206" t="s">
        <v>302</v>
      </c>
      <c r="E35" s="1206"/>
      <c r="F35" s="1206"/>
      <c r="G35" s="1206"/>
      <c r="H35" s="1206"/>
      <c r="I35" s="1206"/>
      <c r="J35" s="89" t="s">
        <v>180</v>
      </c>
      <c r="K35" s="1209"/>
      <c r="L35" s="1209"/>
      <c r="M35" s="1209"/>
      <c r="N35" s="1209"/>
      <c r="O35" s="1209"/>
      <c r="P35" s="1209"/>
      <c r="Q35" s="1209"/>
      <c r="R35" s="1209"/>
      <c r="S35" s="1209"/>
      <c r="V35" s="89" t="s">
        <v>181</v>
      </c>
      <c r="W35" s="1209"/>
      <c r="X35" s="1209"/>
      <c r="Y35" s="1209"/>
      <c r="Z35" s="1209"/>
      <c r="AA35" s="1209"/>
      <c r="AB35" s="1209"/>
      <c r="AC35" s="1209"/>
      <c r="AD35" s="1209"/>
      <c r="AE35" s="1209"/>
    </row>
    <row r="38" spans="1:35">
      <c r="D38" s="89" t="s">
        <v>303</v>
      </c>
      <c r="P38" s="89" t="s">
        <v>442</v>
      </c>
      <c r="Q38" s="1210"/>
      <c r="R38" s="1210"/>
      <c r="S38" s="1210"/>
      <c r="T38" s="1210"/>
      <c r="U38" s="1210"/>
      <c r="V38" s="1210"/>
      <c r="W38" s="1210"/>
      <c r="X38" s="1210"/>
      <c r="Y38" s="1210"/>
      <c r="Z38" s="1210"/>
      <c r="AA38" s="1210"/>
      <c r="AB38" s="1210"/>
      <c r="AC38" s="1210"/>
      <c r="AD38" s="1210"/>
      <c r="AE38" s="1210"/>
      <c r="AF38" s="1210"/>
    </row>
    <row r="40" spans="1:35">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row>
    <row r="42" spans="1:35">
      <c r="D42" s="89" t="s">
        <v>247</v>
      </c>
      <c r="F42" s="254" t="s">
        <v>293</v>
      </c>
      <c r="G42" s="254"/>
      <c r="H42" s="254"/>
      <c r="I42" s="254"/>
      <c r="J42" s="254"/>
      <c r="K42" s="254"/>
      <c r="L42" s="254"/>
      <c r="M42" s="254"/>
    </row>
    <row r="43" spans="1:35">
      <c r="F43" s="254" t="s">
        <v>294</v>
      </c>
      <c r="G43" s="254"/>
      <c r="H43" s="254"/>
      <c r="I43" s="254"/>
      <c r="J43" s="254"/>
      <c r="K43" s="254"/>
      <c r="L43" s="254"/>
      <c r="M43" s="254"/>
    </row>
    <row r="44" spans="1:35">
      <c r="F44" s="254" t="s">
        <v>295</v>
      </c>
      <c r="G44" s="254"/>
      <c r="H44" s="254"/>
      <c r="I44" s="254"/>
      <c r="J44" s="254"/>
      <c r="K44" s="254"/>
      <c r="L44" s="254"/>
      <c r="M44" s="254"/>
    </row>
    <row r="45" spans="1:35">
      <c r="F45" s="254"/>
      <c r="G45" s="254" t="s">
        <v>296</v>
      </c>
      <c r="H45" s="254"/>
      <c r="L45" s="254"/>
      <c r="M45" s="254"/>
      <c r="O45" s="1207" t="s">
        <v>561</v>
      </c>
      <c r="P45" s="1207"/>
      <c r="Q45" s="1207"/>
      <c r="R45" s="1207"/>
      <c r="S45" s="1207"/>
      <c r="T45" s="1207"/>
      <c r="W45" s="254" t="s">
        <v>443</v>
      </c>
    </row>
    <row r="46" spans="1:35" ht="15">
      <c r="F46" s="254"/>
      <c r="G46" s="254"/>
      <c r="H46" s="254"/>
      <c r="L46" s="254"/>
      <c r="M46" s="254"/>
      <c r="O46" s="254"/>
      <c r="P46" s="254"/>
      <c r="Q46" s="91" t="s">
        <v>444</v>
      </c>
      <c r="W46" s="88" t="s">
        <v>445</v>
      </c>
    </row>
    <row r="47" spans="1:35">
      <c r="F47" s="254"/>
      <c r="G47" s="254"/>
      <c r="H47" s="254"/>
      <c r="L47" s="254"/>
      <c r="M47" s="254"/>
      <c r="O47" s="1207" t="s">
        <v>562</v>
      </c>
      <c r="P47" s="1207"/>
      <c r="Q47" s="1207"/>
      <c r="R47" s="1207"/>
      <c r="S47" s="1207"/>
      <c r="T47" s="1207"/>
      <c r="W47" s="254" t="s">
        <v>446</v>
      </c>
    </row>
    <row r="48" spans="1:35">
      <c r="F48" s="254"/>
      <c r="G48" s="254"/>
      <c r="H48" s="254"/>
      <c r="L48" s="254"/>
      <c r="M48" s="254"/>
      <c r="O48" s="254"/>
      <c r="P48" s="254"/>
      <c r="W48" s="254"/>
    </row>
    <row r="50" spans="1:35">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row>
    <row r="51" spans="1:3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row>
    <row r="52" spans="1:35">
      <c r="A52" s="1166" t="s">
        <v>412</v>
      </c>
      <c r="B52" s="1166"/>
      <c r="C52" s="1166"/>
      <c r="D52" s="1166"/>
      <c r="E52" s="1166"/>
      <c r="F52" s="1166"/>
      <c r="G52" s="1166"/>
      <c r="H52" s="1166"/>
      <c r="I52" s="1166"/>
      <c r="J52" s="1166"/>
      <c r="K52" s="1166"/>
      <c r="L52" s="1166"/>
      <c r="M52" s="1166"/>
      <c r="N52" s="1166"/>
      <c r="O52" s="1166"/>
      <c r="P52" s="1166"/>
      <c r="Q52" s="1166"/>
      <c r="R52" s="1166"/>
      <c r="S52" s="1166"/>
      <c r="T52" s="1166"/>
      <c r="U52" s="1166"/>
      <c r="V52" s="1166"/>
      <c r="W52" s="1166"/>
      <c r="X52" s="1166"/>
      <c r="Y52" s="1166"/>
      <c r="Z52" s="1166"/>
      <c r="AA52" s="1166"/>
      <c r="AB52" s="1166"/>
      <c r="AC52" s="1166"/>
      <c r="AD52" s="1166"/>
      <c r="AE52" s="1166"/>
      <c r="AF52" s="1166"/>
      <c r="AG52" s="1166"/>
      <c r="AH52" s="1166"/>
      <c r="AI52" s="1166"/>
    </row>
    <row r="53" spans="1:35">
      <c r="A53" s="248"/>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row>
    <row r="54" spans="1:3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row>
    <row r="55" spans="1:35">
      <c r="A55" s="109"/>
      <c r="B55" s="109"/>
      <c r="C55" s="109"/>
      <c r="D55" s="109" t="s">
        <v>413</v>
      </c>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row>
    <row r="56" spans="1:3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row>
    <row r="57" spans="1:35">
      <c r="A57" s="109"/>
      <c r="B57" s="109"/>
      <c r="C57" s="109"/>
      <c r="D57" s="109" t="s">
        <v>414</v>
      </c>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row>
    <row r="58" spans="1:35">
      <c r="A58" s="109"/>
      <c r="B58" s="109"/>
      <c r="C58" s="109"/>
      <c r="D58" s="109"/>
      <c r="E58" s="109"/>
      <c r="F58" s="109" t="s">
        <v>415</v>
      </c>
      <c r="G58" s="109"/>
      <c r="H58" s="109" t="s">
        <v>406</v>
      </c>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topLeftCell="A3" zoomScale="80" zoomScaleNormal="95" zoomScaleSheetLayoutView="80" workbookViewId="0">
      <selection sqref="A1:M1"/>
    </sheetView>
  </sheetViews>
  <sheetFormatPr defaultColWidth="2.375" defaultRowHeight="13.5"/>
  <cols>
    <col min="1" max="16384" width="2.375" style="77"/>
  </cols>
  <sheetData>
    <row r="5" spans="1:35">
      <c r="A5" s="89" t="s">
        <v>305</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6" spans="1:3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row>
    <row r="7" spans="1:35">
      <c r="A7" s="89"/>
      <c r="B7" s="89"/>
      <c r="C7" s="89"/>
      <c r="D7" s="89"/>
      <c r="E7" s="89"/>
      <c r="F7" s="89"/>
      <c r="G7" s="89"/>
      <c r="H7" s="89"/>
      <c r="I7" s="89"/>
      <c r="J7" s="89"/>
      <c r="K7" s="89"/>
      <c r="L7" s="89"/>
      <c r="M7" s="89"/>
      <c r="N7" s="89"/>
      <c r="O7" s="89"/>
      <c r="P7" s="89"/>
      <c r="Q7" s="89"/>
      <c r="R7" s="89"/>
      <c r="S7" s="89"/>
      <c r="T7" s="89"/>
      <c r="U7" s="89"/>
      <c r="V7" s="89"/>
      <c r="W7" s="89"/>
      <c r="X7" s="89"/>
      <c r="Y7" s="89"/>
      <c r="Z7" s="246" t="s">
        <v>183</v>
      </c>
      <c r="AA7" s="1209"/>
      <c r="AB7" s="1209"/>
      <c r="AC7" s="1209"/>
      <c r="AD7" s="1209"/>
      <c r="AE7" s="1209"/>
      <c r="AF7" s="1209"/>
      <c r="AG7" s="1209"/>
      <c r="AH7" s="1209"/>
      <c r="AI7" s="1209"/>
    </row>
    <row r="8" spans="1:35">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row>
    <row r="9" spans="1:35">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row>
    <row r="10" spans="1:35">
      <c r="A10" s="1211" t="str">
        <f>"福岡県"&amp;入力シート!C5&amp;"長"</f>
        <v>福岡県○○県土整備事務所長</v>
      </c>
      <c r="B10" s="1211"/>
      <c r="C10" s="1211"/>
      <c r="D10" s="1211"/>
      <c r="E10" s="1211"/>
      <c r="F10" s="1211"/>
      <c r="G10" s="1211"/>
      <c r="H10" s="1211"/>
      <c r="I10" s="1211"/>
      <c r="J10" s="1211"/>
      <c r="K10" s="1211"/>
      <c r="L10" s="1211"/>
      <c r="M10" s="89" t="s">
        <v>179</v>
      </c>
      <c r="N10" s="89"/>
      <c r="O10" s="89"/>
      <c r="P10" s="89"/>
      <c r="Q10" s="89"/>
      <c r="R10" s="89"/>
      <c r="S10" s="89"/>
      <c r="T10" s="89"/>
      <c r="U10" s="89"/>
      <c r="V10" s="89"/>
      <c r="W10" s="89"/>
      <c r="X10" s="89"/>
      <c r="Y10" s="89"/>
      <c r="Z10" s="89"/>
      <c r="AA10" s="89"/>
      <c r="AB10" s="89"/>
      <c r="AC10" s="89"/>
      <c r="AD10" s="89"/>
      <c r="AE10" s="89"/>
      <c r="AF10" s="89"/>
      <c r="AG10" s="89"/>
      <c r="AH10" s="89"/>
      <c r="AI10" s="89"/>
    </row>
    <row r="11" spans="1:35">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c r="A12" s="89"/>
      <c r="B12" s="89"/>
      <c r="C12" s="89"/>
      <c r="D12" s="89"/>
      <c r="E12" s="89"/>
      <c r="F12" s="89"/>
      <c r="G12" s="89"/>
      <c r="H12" s="89"/>
      <c r="I12" s="89"/>
      <c r="J12" s="89"/>
      <c r="K12" s="89"/>
      <c r="L12" s="89"/>
      <c r="M12" s="89"/>
      <c r="N12" s="89"/>
      <c r="O12" s="89"/>
      <c r="P12" s="89"/>
      <c r="Q12" s="89"/>
      <c r="R12" s="89"/>
      <c r="S12" s="89"/>
      <c r="T12" s="89"/>
      <c r="U12" s="89"/>
      <c r="V12" s="89"/>
      <c r="W12" s="1212" t="str">
        <f>入力シート!C25</f>
        <v>福岡市博多区東公園７－７</v>
      </c>
      <c r="X12" s="1106"/>
      <c r="Y12" s="1106"/>
      <c r="Z12" s="1106"/>
      <c r="AA12" s="1106"/>
      <c r="AB12" s="1106"/>
      <c r="AC12" s="1106"/>
      <c r="AD12" s="1106"/>
      <c r="AE12" s="1106"/>
      <c r="AF12" s="1106"/>
      <c r="AG12" s="1106"/>
      <c r="AH12" s="1106"/>
      <c r="AI12" s="1106"/>
    </row>
    <row r="13" spans="1:35">
      <c r="A13" s="89"/>
      <c r="B13" s="89"/>
      <c r="C13" s="89"/>
      <c r="D13" s="89"/>
      <c r="E13" s="89"/>
      <c r="F13" s="89"/>
      <c r="G13" s="89"/>
      <c r="H13" s="89"/>
      <c r="I13" s="89"/>
      <c r="J13" s="89"/>
      <c r="K13" s="89"/>
      <c r="L13" s="89"/>
      <c r="M13" s="89"/>
      <c r="N13" s="89"/>
      <c r="O13" s="89"/>
      <c r="P13" s="89"/>
      <c r="Q13" s="89"/>
      <c r="R13" s="89"/>
      <c r="S13" s="89"/>
      <c r="T13" s="89"/>
      <c r="U13" s="89"/>
      <c r="V13" s="89"/>
      <c r="W13" s="1106"/>
      <c r="X13" s="1106"/>
      <c r="Y13" s="1106"/>
      <c r="Z13" s="1106"/>
      <c r="AA13" s="1106"/>
      <c r="AB13" s="1106"/>
      <c r="AC13" s="1106"/>
      <c r="AD13" s="1106"/>
      <c r="AE13" s="1106"/>
      <c r="AF13" s="1106"/>
      <c r="AG13" s="1106"/>
      <c r="AH13" s="1106"/>
      <c r="AI13" s="1106"/>
    </row>
    <row r="14" spans="1:35">
      <c r="A14" s="89"/>
      <c r="B14" s="89"/>
      <c r="C14" s="89"/>
      <c r="D14" s="89"/>
      <c r="E14" s="89"/>
      <c r="F14" s="89"/>
      <c r="G14" s="89"/>
      <c r="H14" s="89"/>
      <c r="I14" s="89"/>
      <c r="J14" s="89"/>
      <c r="K14" s="89"/>
      <c r="L14" s="89"/>
      <c r="M14" s="89"/>
      <c r="N14" s="89"/>
      <c r="O14" s="89"/>
      <c r="P14" s="89"/>
      <c r="Q14" s="89"/>
      <c r="R14" s="89"/>
      <c r="S14" s="89"/>
      <c r="T14" s="89"/>
      <c r="U14" s="89"/>
      <c r="V14" s="89"/>
      <c r="W14" s="1213" t="str">
        <f>入力シート!C26</f>
        <v>(株）福岡企画技調</v>
      </c>
      <c r="X14" s="1108"/>
      <c r="Y14" s="1108"/>
      <c r="Z14" s="1108"/>
      <c r="AA14" s="1108"/>
      <c r="AB14" s="1108"/>
      <c r="AC14" s="1108"/>
      <c r="AD14" s="1108"/>
      <c r="AE14" s="1108"/>
      <c r="AF14" s="1108"/>
      <c r="AG14" s="1108"/>
      <c r="AH14" s="1108"/>
      <c r="AI14" s="1108"/>
    </row>
    <row r="15" spans="1:35">
      <c r="A15" s="89"/>
      <c r="B15" s="89"/>
      <c r="C15" s="89"/>
      <c r="D15" s="89"/>
      <c r="E15" s="89"/>
      <c r="F15" s="89"/>
      <c r="G15" s="89"/>
      <c r="H15" s="89"/>
      <c r="I15" s="89"/>
      <c r="J15" s="89"/>
      <c r="K15" s="89"/>
      <c r="L15" s="89"/>
      <c r="M15" s="89"/>
      <c r="N15" s="89"/>
      <c r="O15" s="89"/>
      <c r="P15" s="89"/>
      <c r="Q15" s="89"/>
      <c r="R15" s="89"/>
      <c r="S15" s="89"/>
      <c r="T15" s="89"/>
      <c r="U15" s="89"/>
      <c r="V15" s="89"/>
      <c r="W15" s="1214" t="str">
        <f>入力シート!C27</f>
        <v>代表取締役　企画太郎</v>
      </c>
      <c r="X15" s="1110"/>
      <c r="Y15" s="1110"/>
      <c r="Z15" s="1110"/>
      <c r="AA15" s="1110"/>
      <c r="AB15" s="1110"/>
      <c r="AC15" s="1110"/>
      <c r="AD15" s="1110"/>
      <c r="AE15" s="1110"/>
      <c r="AF15" s="1110"/>
      <c r="AG15" s="1110"/>
      <c r="AH15" s="1110"/>
      <c r="AI15" s="299"/>
    </row>
    <row r="16" spans="1:35">
      <c r="A16" s="89"/>
      <c r="B16" s="89"/>
      <c r="C16" s="89"/>
      <c r="D16" s="89"/>
      <c r="E16" s="89"/>
      <c r="F16" s="89"/>
      <c r="G16" s="89"/>
      <c r="H16" s="89"/>
      <c r="I16" s="89"/>
      <c r="J16" s="89"/>
      <c r="K16" s="89"/>
      <c r="L16" s="89"/>
      <c r="M16" s="89"/>
      <c r="N16" s="89"/>
      <c r="O16" s="89"/>
      <c r="P16" s="89"/>
      <c r="Q16" s="89"/>
      <c r="R16" s="89"/>
      <c r="S16" s="89"/>
      <c r="T16" s="89"/>
      <c r="U16" s="89"/>
      <c r="V16" s="89"/>
      <c r="W16" s="89"/>
      <c r="X16" s="89"/>
      <c r="Y16" s="245"/>
      <c r="Z16" s="245"/>
      <c r="AA16" s="245"/>
      <c r="AB16" s="245"/>
      <c r="AC16" s="245"/>
      <c r="AD16" s="245"/>
      <c r="AE16" s="245"/>
      <c r="AF16" s="245"/>
      <c r="AG16" s="245"/>
      <c r="AH16" s="89"/>
      <c r="AI16" s="89"/>
    </row>
    <row r="17" spans="1:35">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5" ht="27" customHeight="1">
      <c r="A18" s="1215" t="s">
        <v>416</v>
      </c>
      <c r="B18" s="1215"/>
      <c r="C18" s="1215"/>
      <c r="D18" s="1215"/>
      <c r="E18" s="1215"/>
      <c r="F18" s="1215"/>
      <c r="G18" s="1215"/>
      <c r="H18" s="1215"/>
      <c r="I18" s="1215"/>
      <c r="J18" s="1215"/>
      <c r="K18" s="1215"/>
      <c r="L18" s="1215"/>
      <c r="M18" s="1215"/>
      <c r="N18" s="1215"/>
      <c r="O18" s="1215"/>
      <c r="P18" s="1215"/>
      <c r="Q18" s="1215"/>
      <c r="R18" s="1215"/>
      <c r="S18" s="1215"/>
      <c r="T18" s="1215"/>
      <c r="U18" s="1215"/>
      <c r="V18" s="1215"/>
      <c r="W18" s="1215"/>
      <c r="X18" s="1215"/>
      <c r="Y18" s="1215"/>
      <c r="Z18" s="1215"/>
      <c r="AA18" s="1215"/>
      <c r="AB18" s="1215"/>
      <c r="AC18" s="1215"/>
      <c r="AD18" s="1215"/>
      <c r="AE18" s="1215"/>
      <c r="AF18" s="1215"/>
      <c r="AG18" s="1215"/>
      <c r="AH18" s="1215"/>
      <c r="AI18" s="1215"/>
    </row>
    <row r="19" spans="1:35">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5">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row r="21" spans="1:35">
      <c r="A21" s="89"/>
      <c r="B21" s="89"/>
      <c r="C21" s="89"/>
      <c r="D21" s="89" t="s">
        <v>417</v>
      </c>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row>
    <row r="22" spans="1:35">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row>
    <row r="23" spans="1:35" ht="45" customHeight="1">
      <c r="A23" s="89"/>
      <c r="B23" s="1226" t="s">
        <v>418</v>
      </c>
      <c r="C23" s="1227"/>
      <c r="D23" s="1227"/>
      <c r="E23" s="1227"/>
      <c r="F23" s="1227"/>
      <c r="G23" s="1227"/>
      <c r="H23" s="1227"/>
      <c r="I23" s="1228"/>
      <c r="J23" s="1235" t="str">
        <f>"第50"&amp;入力シート!C3&amp;"-"&amp;入力シート!C4&amp;"号　"&amp;入力シート!C10</f>
        <v>第503-12345-001号　県道博多天神線排水性舗装工事（第２工区）</v>
      </c>
      <c r="K23" s="1236"/>
      <c r="L23" s="1236"/>
      <c r="M23" s="1236"/>
      <c r="N23" s="1236"/>
      <c r="O23" s="1236"/>
      <c r="P23" s="1236"/>
      <c r="Q23" s="1236"/>
      <c r="R23" s="1236"/>
      <c r="S23" s="1236"/>
      <c r="T23" s="1236"/>
      <c r="U23" s="1236"/>
      <c r="V23" s="1236"/>
      <c r="W23" s="1236"/>
      <c r="X23" s="1236"/>
      <c r="Y23" s="1236"/>
      <c r="Z23" s="1236"/>
      <c r="AA23" s="1236"/>
      <c r="AB23" s="1236"/>
      <c r="AC23" s="1236"/>
      <c r="AD23" s="1236"/>
      <c r="AE23" s="1236"/>
      <c r="AF23" s="1236"/>
      <c r="AG23" s="1236"/>
      <c r="AH23" s="1237"/>
      <c r="AI23" s="89"/>
    </row>
    <row r="24" spans="1:35" ht="45" customHeight="1">
      <c r="A24" s="89"/>
      <c r="B24" s="1226" t="s">
        <v>419</v>
      </c>
      <c r="C24" s="1227"/>
      <c r="D24" s="1227"/>
      <c r="E24" s="1227"/>
      <c r="F24" s="1227"/>
      <c r="G24" s="1227"/>
      <c r="H24" s="1227"/>
      <c r="I24" s="1228"/>
      <c r="J24" s="1238"/>
      <c r="K24" s="1239"/>
      <c r="L24" s="1239"/>
      <c r="M24" s="1239"/>
      <c r="N24" s="1239"/>
      <c r="O24" s="1239"/>
      <c r="P24" s="1239"/>
      <c r="Q24" s="1239"/>
      <c r="R24" s="1239"/>
      <c r="S24" s="1239"/>
      <c r="T24" s="1239"/>
      <c r="U24" s="1239"/>
      <c r="V24" s="1239"/>
      <c r="W24" s="1239"/>
      <c r="X24" s="1239"/>
      <c r="Y24" s="1239"/>
      <c r="Z24" s="1239"/>
      <c r="AA24" s="1239"/>
      <c r="AB24" s="1239"/>
      <c r="AC24" s="1239"/>
      <c r="AD24" s="1239"/>
      <c r="AE24" s="1239"/>
      <c r="AF24" s="1239"/>
      <c r="AG24" s="1239"/>
      <c r="AH24" s="1240"/>
      <c r="AI24" s="89"/>
    </row>
    <row r="25" spans="1:35" ht="45" customHeight="1">
      <c r="A25" s="89"/>
      <c r="B25" s="1226" t="s">
        <v>306</v>
      </c>
      <c r="C25" s="1227"/>
      <c r="D25" s="1227"/>
      <c r="E25" s="1227"/>
      <c r="F25" s="1227"/>
      <c r="G25" s="1227"/>
      <c r="H25" s="1227"/>
      <c r="I25" s="1228"/>
      <c r="J25" s="1226" t="s">
        <v>180</v>
      </c>
      <c r="K25" s="1227"/>
      <c r="L25" s="1241">
        <f>入力シート!C14</f>
        <v>44379</v>
      </c>
      <c r="M25" s="1241"/>
      <c r="N25" s="1241"/>
      <c r="O25" s="1241"/>
      <c r="P25" s="1241"/>
      <c r="Q25" s="1241"/>
      <c r="R25" s="1241"/>
      <c r="S25" s="1241"/>
      <c r="T25" s="1241"/>
      <c r="U25" s="1241"/>
      <c r="V25" s="1227" t="s">
        <v>181</v>
      </c>
      <c r="W25" s="1227"/>
      <c r="X25" s="1241">
        <f>入力シート!C15</f>
        <v>44466</v>
      </c>
      <c r="Y25" s="1241"/>
      <c r="Z25" s="1241"/>
      <c r="AA25" s="1241"/>
      <c r="AB25" s="1241"/>
      <c r="AC25" s="1241"/>
      <c r="AD25" s="1241"/>
      <c r="AE25" s="1241"/>
      <c r="AF25" s="1241"/>
      <c r="AG25" s="1241"/>
      <c r="AH25" s="1242"/>
      <c r="AI25" s="89"/>
    </row>
    <row r="26" spans="1:35" ht="45" customHeight="1">
      <c r="A26" s="89"/>
      <c r="B26" s="1226" t="s">
        <v>307</v>
      </c>
      <c r="C26" s="1227"/>
      <c r="D26" s="1227"/>
      <c r="E26" s="1227"/>
      <c r="F26" s="1227"/>
      <c r="G26" s="1227"/>
      <c r="H26" s="1227"/>
      <c r="I26" s="1228"/>
      <c r="J26" s="1226" t="s">
        <v>180</v>
      </c>
      <c r="K26" s="1227"/>
      <c r="L26" s="1233"/>
      <c r="M26" s="1233"/>
      <c r="N26" s="1233"/>
      <c r="O26" s="1233"/>
      <c r="P26" s="1233"/>
      <c r="Q26" s="1233"/>
      <c r="R26" s="1233"/>
      <c r="S26" s="1233"/>
      <c r="T26" s="1233"/>
      <c r="U26" s="1233"/>
      <c r="V26" s="1227" t="s">
        <v>181</v>
      </c>
      <c r="W26" s="1227"/>
      <c r="X26" s="1233"/>
      <c r="Y26" s="1233"/>
      <c r="Z26" s="1233"/>
      <c r="AA26" s="1233"/>
      <c r="AB26" s="1233"/>
      <c r="AC26" s="1233"/>
      <c r="AD26" s="1233"/>
      <c r="AE26" s="1233"/>
      <c r="AF26" s="1233"/>
      <c r="AG26" s="1233"/>
      <c r="AH26" s="1234"/>
      <c r="AI26" s="89"/>
    </row>
    <row r="27" spans="1:35" ht="45" customHeight="1">
      <c r="A27" s="89"/>
      <c r="B27" s="1226" t="s">
        <v>420</v>
      </c>
      <c r="C27" s="1227"/>
      <c r="D27" s="1227"/>
      <c r="E27" s="1227"/>
      <c r="F27" s="1227"/>
      <c r="G27" s="1227"/>
      <c r="H27" s="1227"/>
      <c r="I27" s="1228"/>
      <c r="J27" s="1226" t="s">
        <v>210</v>
      </c>
      <c r="K27" s="1227"/>
      <c r="L27" s="1229">
        <f>入力シート!C24</f>
        <v>13000000</v>
      </c>
      <c r="M27" s="1229"/>
      <c r="N27" s="1229"/>
      <c r="O27" s="1229"/>
      <c r="P27" s="1229"/>
      <c r="Q27" s="1229"/>
      <c r="R27" s="1229"/>
      <c r="S27" s="1229"/>
      <c r="T27" s="1229"/>
      <c r="U27" s="1229"/>
      <c r="V27" s="1229"/>
      <c r="W27" s="1229"/>
      <c r="X27" s="1229"/>
      <c r="Y27" s="1229"/>
      <c r="Z27" s="1229"/>
      <c r="AA27" s="1229"/>
      <c r="AB27" s="1229"/>
      <c r="AC27" s="1229"/>
      <c r="AD27" s="1229"/>
      <c r="AE27" s="1229"/>
      <c r="AF27" s="1229"/>
      <c r="AG27" s="1229"/>
      <c r="AH27" s="1230"/>
      <c r="AI27" s="89"/>
    </row>
    <row r="28" spans="1:35" ht="45" customHeight="1">
      <c r="A28" s="89"/>
      <c r="B28" s="1220" t="s">
        <v>421</v>
      </c>
      <c r="C28" s="1221"/>
      <c r="D28" s="1221"/>
      <c r="E28" s="1221"/>
      <c r="F28" s="1221"/>
      <c r="G28" s="1221"/>
      <c r="H28" s="1221"/>
      <c r="I28" s="1222"/>
      <c r="J28" s="1226" t="s">
        <v>210</v>
      </c>
      <c r="K28" s="1227"/>
      <c r="L28" s="1231"/>
      <c r="M28" s="1231"/>
      <c r="N28" s="1231"/>
      <c r="O28" s="1231"/>
      <c r="P28" s="1231"/>
      <c r="Q28" s="1231"/>
      <c r="R28" s="1231"/>
      <c r="S28" s="1231"/>
      <c r="T28" s="1231"/>
      <c r="U28" s="1231"/>
      <c r="V28" s="1231"/>
      <c r="W28" s="1231"/>
      <c r="X28" s="1231"/>
      <c r="Y28" s="1231"/>
      <c r="Z28" s="1231"/>
      <c r="AA28" s="1231"/>
      <c r="AB28" s="1231"/>
      <c r="AC28" s="1231"/>
      <c r="AD28" s="1231"/>
      <c r="AE28" s="1231"/>
      <c r="AF28" s="1231"/>
      <c r="AG28" s="1231"/>
      <c r="AH28" s="1232"/>
      <c r="AI28" s="89"/>
    </row>
    <row r="29" spans="1:35" ht="45" customHeight="1">
      <c r="A29" s="89"/>
      <c r="B29" s="1220" t="s">
        <v>422</v>
      </c>
      <c r="C29" s="1221"/>
      <c r="D29" s="1221"/>
      <c r="E29" s="1221"/>
      <c r="F29" s="1221"/>
      <c r="G29" s="1221"/>
      <c r="H29" s="1221"/>
      <c r="I29" s="1222"/>
      <c r="J29" s="1223"/>
      <c r="K29" s="1224"/>
      <c r="L29" s="1224"/>
      <c r="M29" s="1224"/>
      <c r="N29" s="1224"/>
      <c r="O29" s="1224"/>
      <c r="P29" s="1224"/>
      <c r="Q29" s="1224"/>
      <c r="R29" s="1224"/>
      <c r="S29" s="1224"/>
      <c r="T29" s="1224"/>
      <c r="U29" s="1224"/>
      <c r="V29" s="1224"/>
      <c r="W29" s="1224"/>
      <c r="X29" s="1224"/>
      <c r="Y29" s="1224"/>
      <c r="Z29" s="1224"/>
      <c r="AA29" s="1224"/>
      <c r="AB29" s="1224"/>
      <c r="AC29" s="1224"/>
      <c r="AD29" s="1224"/>
      <c r="AE29" s="1224"/>
      <c r="AF29" s="1224"/>
      <c r="AG29" s="1224"/>
      <c r="AH29" s="1225"/>
      <c r="AI29" s="89"/>
    </row>
    <row r="50" spans="1:1">
      <c r="A50" s="210"/>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195"/>
  <sheetViews>
    <sheetView tabSelected="1" view="pageBreakPreview" zoomScale="75" zoomScaleNormal="75" zoomScaleSheetLayoutView="75" workbookViewId="0">
      <pane ySplit="4" topLeftCell="A5" activePane="bottomLeft" state="frozen"/>
      <selection sqref="A1:M2"/>
      <selection pane="bottomLeft" activeCell="E49" sqref="E49:E50"/>
    </sheetView>
  </sheetViews>
  <sheetFormatPr defaultRowHeight="12" customHeight="1"/>
  <cols>
    <col min="1" max="1" width="8.75" style="4" customWidth="1"/>
    <col min="2" max="2" width="7.875" style="524" customWidth="1"/>
    <col min="3" max="3" width="34.75" style="4" customWidth="1"/>
    <col min="4" max="4" width="10.25" style="375" bestFit="1" customWidth="1"/>
    <col min="5" max="5" width="7.875" style="3" customWidth="1"/>
    <col min="6" max="6" width="54.625" style="6" customWidth="1"/>
    <col min="7" max="7" width="9.625" style="6" bestFit="1" customWidth="1"/>
    <col min="8" max="8" width="17.625" style="6" bestFit="1" customWidth="1"/>
    <col min="9" max="9" width="14.125" style="7" bestFit="1" customWidth="1"/>
    <col min="10" max="10" width="10.875" style="7" customWidth="1"/>
    <col min="11" max="12" width="6.375" style="307" customWidth="1"/>
    <col min="13" max="13" width="8.875" style="4" customWidth="1"/>
    <col min="14" max="35" width="9" style="537"/>
    <col min="36" max="16384" width="9" style="4"/>
  </cols>
  <sheetData>
    <row r="1" spans="1:35" s="2" customFormat="1" ht="18.75" customHeight="1">
      <c r="A1" s="546" t="s">
        <v>891</v>
      </c>
      <c r="B1" s="546"/>
      <c r="C1" s="546"/>
      <c r="D1" s="546"/>
      <c r="E1" s="546"/>
      <c r="F1" s="546"/>
      <c r="G1" s="546"/>
      <c r="H1" s="546"/>
      <c r="I1" s="546"/>
      <c r="J1" s="546"/>
      <c r="K1" s="546"/>
      <c r="L1" s="546"/>
      <c r="M1" s="546"/>
    </row>
    <row r="2" spans="1:35" s="537" customFormat="1" ht="21.75" thickBot="1">
      <c r="A2" s="547" t="s">
        <v>892</v>
      </c>
      <c r="B2" s="547"/>
      <c r="C2" s="547"/>
      <c r="D2" s="548" t="s">
        <v>884</v>
      </c>
      <c r="E2" s="548"/>
      <c r="F2" s="548"/>
      <c r="G2" s="548"/>
      <c r="H2" s="548"/>
      <c r="I2" s="538"/>
      <c r="J2" s="538"/>
      <c r="K2" s="549" t="str">
        <f>INDEX(改定履歴!A:A,MATCH("",改定履歴!A:A,-1),1)</f>
        <v>（1.0版）</v>
      </c>
      <c r="L2" s="549"/>
      <c r="M2" s="549"/>
    </row>
    <row r="3" spans="1:35" ht="13.5" customHeight="1">
      <c r="A3" s="687" t="s">
        <v>20</v>
      </c>
      <c r="B3" s="660" t="s">
        <v>52</v>
      </c>
      <c r="C3" s="660" t="s">
        <v>21</v>
      </c>
      <c r="D3" s="795" t="s">
        <v>655</v>
      </c>
      <c r="E3" s="688" t="s">
        <v>601</v>
      </c>
      <c r="F3" s="661" t="s">
        <v>22</v>
      </c>
      <c r="G3" s="660" t="s">
        <v>23</v>
      </c>
      <c r="H3" s="661"/>
      <c r="I3" s="661"/>
      <c r="J3" s="662"/>
      <c r="K3" s="607" t="s">
        <v>572</v>
      </c>
      <c r="L3" s="608"/>
      <c r="M3" s="600" t="s">
        <v>130</v>
      </c>
    </row>
    <row r="4" spans="1:35" ht="33" customHeight="1" thickBot="1">
      <c r="A4" s="677"/>
      <c r="B4" s="663"/>
      <c r="C4" s="663"/>
      <c r="D4" s="796"/>
      <c r="E4" s="677"/>
      <c r="F4" s="664"/>
      <c r="G4" s="663"/>
      <c r="H4" s="664"/>
      <c r="I4" s="664"/>
      <c r="J4" s="665"/>
      <c r="K4" s="305" t="s">
        <v>573</v>
      </c>
      <c r="L4" s="306" t="s">
        <v>574</v>
      </c>
      <c r="M4" s="601"/>
    </row>
    <row r="5" spans="1:35" s="310" customFormat="1" ht="14.25" customHeight="1" thickTop="1">
      <c r="A5" s="578" t="s">
        <v>622</v>
      </c>
      <c r="B5" s="680"/>
      <c r="C5" s="682" t="s">
        <v>576</v>
      </c>
      <c r="D5" s="797"/>
      <c r="E5" s="680" t="s">
        <v>656</v>
      </c>
      <c r="F5" s="748" t="s">
        <v>591</v>
      </c>
      <c r="G5" s="345"/>
      <c r="H5" s="16" t="s">
        <v>25</v>
      </c>
      <c r="I5" s="323" t="s">
        <v>595</v>
      </c>
      <c r="J5" s="392"/>
      <c r="K5" s="324"/>
      <c r="L5" s="755" t="s">
        <v>845</v>
      </c>
      <c r="M5" s="550"/>
      <c r="N5" s="537"/>
      <c r="O5" s="537"/>
      <c r="P5" s="537"/>
      <c r="Q5" s="537"/>
      <c r="R5" s="537"/>
      <c r="S5" s="537"/>
      <c r="T5" s="537"/>
      <c r="U5" s="537"/>
      <c r="V5" s="537"/>
      <c r="W5" s="537"/>
      <c r="X5" s="537"/>
      <c r="Y5" s="537"/>
      <c r="Z5" s="537"/>
      <c r="AA5" s="537"/>
      <c r="AB5" s="537"/>
      <c r="AC5" s="537"/>
      <c r="AD5" s="537"/>
      <c r="AE5" s="537"/>
      <c r="AF5" s="537"/>
      <c r="AG5" s="537"/>
      <c r="AH5" s="537"/>
      <c r="AI5" s="537"/>
    </row>
    <row r="6" spans="1:35" s="310" customFormat="1" ht="14.25" customHeight="1">
      <c r="A6" s="689"/>
      <c r="B6" s="681"/>
      <c r="C6" s="683"/>
      <c r="D6" s="798"/>
      <c r="E6" s="681"/>
      <c r="F6" s="749"/>
      <c r="G6" s="346"/>
      <c r="H6" s="19" t="s">
        <v>590</v>
      </c>
      <c r="I6" s="325">
        <v>43915</v>
      </c>
      <c r="J6" s="393"/>
      <c r="K6" s="327"/>
      <c r="L6" s="754"/>
      <c r="M6" s="551"/>
      <c r="N6" s="537"/>
      <c r="O6" s="537"/>
      <c r="P6" s="537"/>
      <c r="Q6" s="537"/>
      <c r="R6" s="537"/>
      <c r="S6" s="537"/>
      <c r="T6" s="537"/>
      <c r="U6" s="537"/>
      <c r="V6" s="537"/>
      <c r="W6" s="537"/>
      <c r="X6" s="537"/>
      <c r="Y6" s="537"/>
      <c r="Z6" s="537"/>
      <c r="AA6" s="537"/>
      <c r="AB6" s="537"/>
      <c r="AC6" s="537"/>
      <c r="AD6" s="537"/>
      <c r="AE6" s="537"/>
      <c r="AF6" s="537"/>
      <c r="AG6" s="537"/>
      <c r="AH6" s="537"/>
      <c r="AI6" s="537"/>
    </row>
    <row r="7" spans="1:35" s="310" customFormat="1" ht="14.25" customHeight="1">
      <c r="A7" s="689"/>
      <c r="B7" s="668"/>
      <c r="C7" s="684" t="s">
        <v>578</v>
      </c>
      <c r="D7" s="799"/>
      <c r="E7" s="676" t="s">
        <v>656</v>
      </c>
      <c r="F7" s="746" t="s">
        <v>596</v>
      </c>
      <c r="G7" s="347"/>
      <c r="H7" s="38"/>
      <c r="I7" s="328" t="s">
        <v>594</v>
      </c>
      <c r="J7" s="394"/>
      <c r="K7" s="329"/>
      <c r="L7" s="617" t="s">
        <v>846</v>
      </c>
      <c r="M7" s="552"/>
      <c r="N7" s="537"/>
      <c r="O7" s="537"/>
      <c r="P7" s="537"/>
      <c r="Q7" s="537"/>
      <c r="R7" s="537"/>
      <c r="S7" s="537"/>
      <c r="T7" s="537"/>
      <c r="U7" s="537"/>
      <c r="V7" s="537"/>
      <c r="W7" s="537"/>
      <c r="X7" s="537"/>
      <c r="Y7" s="537"/>
      <c r="Z7" s="537"/>
      <c r="AA7" s="537"/>
      <c r="AB7" s="537"/>
      <c r="AC7" s="537"/>
      <c r="AD7" s="537"/>
      <c r="AE7" s="537"/>
      <c r="AF7" s="537"/>
      <c r="AG7" s="537"/>
      <c r="AH7" s="537"/>
      <c r="AI7" s="537"/>
    </row>
    <row r="8" spans="1:35" s="310" customFormat="1" ht="14.25" customHeight="1">
      <c r="A8" s="689"/>
      <c r="B8" s="589"/>
      <c r="C8" s="683"/>
      <c r="D8" s="798"/>
      <c r="E8" s="681"/>
      <c r="F8" s="747"/>
      <c r="G8" s="346"/>
      <c r="H8" s="19"/>
      <c r="I8" s="326" t="s">
        <v>593</v>
      </c>
      <c r="J8" s="393"/>
      <c r="K8" s="327"/>
      <c r="L8" s="754"/>
      <c r="M8" s="551"/>
      <c r="N8" s="537"/>
      <c r="O8" s="537"/>
      <c r="P8" s="537"/>
      <c r="Q8" s="537"/>
      <c r="R8" s="537"/>
      <c r="S8" s="537"/>
      <c r="T8" s="537"/>
      <c r="U8" s="537"/>
      <c r="V8" s="537"/>
      <c r="W8" s="537"/>
      <c r="X8" s="537"/>
      <c r="Y8" s="537"/>
      <c r="Z8" s="537"/>
      <c r="AA8" s="537"/>
      <c r="AB8" s="537"/>
      <c r="AC8" s="537"/>
      <c r="AD8" s="537"/>
      <c r="AE8" s="537"/>
      <c r="AF8" s="537"/>
      <c r="AG8" s="537"/>
      <c r="AH8" s="537"/>
      <c r="AI8" s="537"/>
    </row>
    <row r="9" spans="1:35" s="310" customFormat="1" ht="14.25" customHeight="1">
      <c r="A9" s="689"/>
      <c r="B9" s="666"/>
      <c r="C9" s="752" t="s">
        <v>614</v>
      </c>
      <c r="D9" s="800"/>
      <c r="E9" s="676" t="s">
        <v>656</v>
      </c>
      <c r="F9" s="750" t="s">
        <v>882</v>
      </c>
      <c r="G9" s="398" t="s">
        <v>659</v>
      </c>
      <c r="H9" s="38"/>
      <c r="I9" s="328" t="s">
        <v>613</v>
      </c>
      <c r="J9" s="394"/>
      <c r="K9" s="615" t="s">
        <v>846</v>
      </c>
      <c r="L9" s="617"/>
      <c r="M9" s="552"/>
      <c r="N9" s="537"/>
      <c r="O9" s="794"/>
      <c r="P9" s="794"/>
      <c r="Q9" s="537"/>
      <c r="R9" s="537"/>
      <c r="S9" s="537"/>
      <c r="T9" s="537"/>
      <c r="U9" s="537"/>
      <c r="V9" s="537"/>
      <c r="W9" s="537"/>
      <c r="X9" s="537"/>
      <c r="Y9" s="537"/>
      <c r="Z9" s="537"/>
      <c r="AA9" s="537"/>
      <c r="AB9" s="537"/>
      <c r="AC9" s="537"/>
      <c r="AD9" s="537"/>
      <c r="AE9" s="537"/>
      <c r="AF9" s="537"/>
      <c r="AG9" s="537"/>
      <c r="AH9" s="537"/>
      <c r="AI9" s="537"/>
    </row>
    <row r="10" spans="1:35" s="310" customFormat="1" ht="14.25" customHeight="1">
      <c r="A10" s="689"/>
      <c r="B10" s="639"/>
      <c r="C10" s="753"/>
      <c r="D10" s="801"/>
      <c r="E10" s="681"/>
      <c r="F10" s="751"/>
      <c r="G10" s="399" t="s">
        <v>661</v>
      </c>
      <c r="H10" s="19"/>
      <c r="I10" s="325">
        <v>43472</v>
      </c>
      <c r="J10" s="393"/>
      <c r="K10" s="756"/>
      <c r="L10" s="754"/>
      <c r="M10" s="551"/>
      <c r="N10" s="537"/>
      <c r="O10" s="794"/>
      <c r="P10" s="794"/>
      <c r="Q10" s="537"/>
      <c r="R10" s="537"/>
      <c r="S10" s="537"/>
      <c r="T10" s="537"/>
      <c r="U10" s="537"/>
      <c r="V10" s="537"/>
      <c r="W10" s="537"/>
      <c r="X10" s="537"/>
      <c r="Y10" s="537"/>
      <c r="Z10" s="537"/>
      <c r="AA10" s="537"/>
      <c r="AB10" s="537"/>
      <c r="AC10" s="537"/>
      <c r="AD10" s="537"/>
      <c r="AE10" s="537"/>
      <c r="AF10" s="537"/>
      <c r="AG10" s="537"/>
      <c r="AH10" s="537"/>
      <c r="AI10" s="537"/>
    </row>
    <row r="11" spans="1:35" s="310" customFormat="1" ht="14.25" customHeight="1">
      <c r="A11" s="689"/>
      <c r="B11" s="676"/>
      <c r="C11" s="678" t="s">
        <v>587</v>
      </c>
      <c r="D11" s="649"/>
      <c r="E11" s="676" t="s">
        <v>656</v>
      </c>
      <c r="F11" s="757" t="s">
        <v>589</v>
      </c>
      <c r="G11" s="347"/>
      <c r="H11" s="38"/>
      <c r="I11" s="328"/>
      <c r="J11" s="394"/>
      <c r="K11" s="615" t="s">
        <v>577</v>
      </c>
      <c r="L11" s="617"/>
      <c r="M11" s="552"/>
      <c r="N11" s="537"/>
      <c r="O11" s="537"/>
      <c r="P11" s="537"/>
      <c r="Q11" s="537"/>
      <c r="R11" s="537"/>
      <c r="S11" s="537"/>
      <c r="T11" s="537"/>
      <c r="U11" s="537"/>
      <c r="V11" s="537"/>
      <c r="W11" s="537"/>
      <c r="X11" s="537"/>
      <c r="Y11" s="537"/>
      <c r="Z11" s="537"/>
      <c r="AA11" s="537"/>
      <c r="AB11" s="537"/>
      <c r="AC11" s="537"/>
      <c r="AD11" s="537"/>
      <c r="AE11" s="537"/>
      <c r="AF11" s="537"/>
      <c r="AG11" s="537"/>
      <c r="AH11" s="537"/>
      <c r="AI11" s="537"/>
    </row>
    <row r="12" spans="1:35" s="310" customFormat="1" ht="14.25" customHeight="1" thickBot="1">
      <c r="A12" s="677"/>
      <c r="B12" s="677"/>
      <c r="C12" s="679"/>
      <c r="D12" s="802"/>
      <c r="E12" s="677"/>
      <c r="F12" s="758"/>
      <c r="G12" s="348"/>
      <c r="H12" s="18"/>
      <c r="I12" s="330"/>
      <c r="J12" s="395"/>
      <c r="K12" s="616"/>
      <c r="L12" s="618"/>
      <c r="M12" s="553"/>
      <c r="N12" s="537"/>
      <c r="O12" s="537"/>
      <c r="P12" s="537"/>
      <c r="Q12" s="537"/>
      <c r="R12" s="537"/>
      <c r="S12" s="537"/>
      <c r="T12" s="537"/>
      <c r="U12" s="537"/>
      <c r="V12" s="537"/>
      <c r="W12" s="537"/>
      <c r="X12" s="537"/>
      <c r="Y12" s="537"/>
      <c r="Z12" s="537"/>
      <c r="AA12" s="537"/>
      <c r="AB12" s="537"/>
      <c r="AC12" s="537"/>
      <c r="AD12" s="537"/>
      <c r="AE12" s="537"/>
      <c r="AF12" s="537"/>
      <c r="AG12" s="537"/>
      <c r="AH12" s="537"/>
      <c r="AI12" s="537"/>
    </row>
    <row r="13" spans="1:35" s="241" customFormat="1" ht="13.5" customHeight="1" thickTop="1">
      <c r="A13" s="730" t="s">
        <v>160</v>
      </c>
      <c r="B13" s="740"/>
      <c r="C13" s="713" t="s">
        <v>24</v>
      </c>
      <c r="D13" s="648" t="s">
        <v>629</v>
      </c>
      <c r="E13" s="731" t="s">
        <v>77</v>
      </c>
      <c r="F13" s="759" t="s">
        <v>515</v>
      </c>
      <c r="G13" s="349" t="s">
        <v>26</v>
      </c>
      <c r="H13" s="16" t="s">
        <v>25</v>
      </c>
      <c r="I13" s="377" t="s">
        <v>129</v>
      </c>
      <c r="J13" s="332" t="s">
        <v>37</v>
      </c>
      <c r="K13" s="581" t="s">
        <v>847</v>
      </c>
      <c r="L13" s="583"/>
      <c r="M13" s="550"/>
      <c r="N13" s="537"/>
      <c r="O13" s="537"/>
      <c r="P13" s="537"/>
      <c r="Q13" s="537"/>
      <c r="R13" s="537"/>
      <c r="S13" s="537"/>
      <c r="T13" s="537"/>
      <c r="U13" s="537"/>
      <c r="V13" s="537"/>
      <c r="W13" s="537"/>
      <c r="X13" s="537"/>
      <c r="Y13" s="537"/>
      <c r="Z13" s="537"/>
      <c r="AA13" s="537"/>
      <c r="AB13" s="537"/>
      <c r="AC13" s="537"/>
      <c r="AD13" s="537"/>
      <c r="AE13" s="537"/>
      <c r="AF13" s="537"/>
      <c r="AG13" s="537"/>
      <c r="AH13" s="537"/>
      <c r="AI13" s="537"/>
    </row>
    <row r="14" spans="1:35" s="241" customFormat="1" ht="13.5" customHeight="1">
      <c r="A14" s="695"/>
      <c r="B14" s="670"/>
      <c r="C14" s="712"/>
      <c r="D14" s="646"/>
      <c r="E14" s="652"/>
      <c r="F14" s="623"/>
      <c r="G14" s="351" t="s">
        <v>86</v>
      </c>
      <c r="H14" s="13" t="s">
        <v>131</v>
      </c>
      <c r="I14" s="12" t="s">
        <v>159</v>
      </c>
      <c r="J14" s="337" t="s">
        <v>85</v>
      </c>
      <c r="K14" s="557"/>
      <c r="L14" s="558"/>
      <c r="M14" s="554"/>
      <c r="N14" s="537"/>
      <c r="O14" s="537"/>
      <c r="P14" s="537"/>
      <c r="Q14" s="537"/>
      <c r="R14" s="537"/>
      <c r="S14" s="537"/>
      <c r="T14" s="537"/>
      <c r="U14" s="537"/>
      <c r="V14" s="537"/>
      <c r="W14" s="537"/>
      <c r="X14" s="537"/>
      <c r="Y14" s="537"/>
      <c r="Z14" s="537"/>
      <c r="AA14" s="537"/>
      <c r="AB14" s="537"/>
      <c r="AC14" s="537"/>
      <c r="AD14" s="537"/>
      <c r="AE14" s="537"/>
      <c r="AF14" s="537"/>
      <c r="AG14" s="537"/>
      <c r="AH14" s="537"/>
      <c r="AI14" s="537"/>
    </row>
    <row r="15" spans="1:35" s="241" customFormat="1" ht="13.5" customHeight="1">
      <c r="A15" s="695"/>
      <c r="B15" s="669"/>
      <c r="C15" s="674" t="s">
        <v>489</v>
      </c>
      <c r="D15" s="803" t="s">
        <v>625</v>
      </c>
      <c r="E15" s="652"/>
      <c r="F15" s="741" t="s">
        <v>512</v>
      </c>
      <c r="G15" s="516" t="s">
        <v>26</v>
      </c>
      <c r="H15" s="517" t="s">
        <v>25</v>
      </c>
      <c r="I15" s="518"/>
      <c r="J15" s="519"/>
      <c r="K15" s="611" t="s">
        <v>848</v>
      </c>
      <c r="L15" s="609"/>
      <c r="M15" s="602"/>
      <c r="N15" s="537"/>
      <c r="O15" s="537"/>
      <c r="P15" s="537"/>
      <c r="Q15" s="537"/>
      <c r="R15" s="537"/>
      <c r="S15" s="537"/>
      <c r="T15" s="537"/>
      <c r="U15" s="537"/>
      <c r="V15" s="537"/>
      <c r="W15" s="537"/>
      <c r="X15" s="537"/>
      <c r="Y15" s="537"/>
      <c r="Z15" s="537"/>
      <c r="AA15" s="537"/>
      <c r="AB15" s="537"/>
      <c r="AC15" s="537"/>
      <c r="AD15" s="537"/>
      <c r="AE15" s="537"/>
      <c r="AF15" s="537"/>
      <c r="AG15" s="537"/>
      <c r="AH15" s="537"/>
      <c r="AI15" s="537"/>
    </row>
    <row r="16" spans="1:35" s="241" customFormat="1" ht="13.5" customHeight="1">
      <c r="A16" s="695"/>
      <c r="B16" s="670"/>
      <c r="C16" s="675"/>
      <c r="D16" s="675"/>
      <c r="E16" s="652"/>
      <c r="F16" s="742"/>
      <c r="G16" s="520" t="s">
        <v>86</v>
      </c>
      <c r="H16" s="521" t="s">
        <v>132</v>
      </c>
      <c r="I16" s="522"/>
      <c r="J16" s="523"/>
      <c r="K16" s="612"/>
      <c r="L16" s="610"/>
      <c r="M16" s="603"/>
      <c r="N16" s="537"/>
      <c r="O16" s="537"/>
      <c r="P16" s="537"/>
      <c r="Q16" s="537"/>
      <c r="R16" s="537"/>
      <c r="S16" s="537"/>
      <c r="T16" s="537"/>
      <c r="U16" s="537"/>
      <c r="V16" s="537"/>
      <c r="W16" s="537"/>
      <c r="X16" s="537"/>
      <c r="Y16" s="537"/>
      <c r="Z16" s="537"/>
      <c r="AA16" s="537"/>
      <c r="AB16" s="537"/>
      <c r="AC16" s="537"/>
      <c r="AD16" s="537"/>
      <c r="AE16" s="537"/>
      <c r="AF16" s="537"/>
      <c r="AG16" s="537"/>
      <c r="AH16" s="537"/>
      <c r="AI16" s="537"/>
    </row>
    <row r="17" spans="1:35" s="241" customFormat="1" ht="13.5" customHeight="1">
      <c r="A17" s="695"/>
      <c r="B17" s="669"/>
      <c r="C17" s="621" t="s">
        <v>490</v>
      </c>
      <c r="D17" s="707" t="s">
        <v>626</v>
      </c>
      <c r="E17" s="652"/>
      <c r="F17" s="635" t="s">
        <v>536</v>
      </c>
      <c r="G17" s="20" t="s">
        <v>26</v>
      </c>
      <c r="H17" s="13" t="s">
        <v>25</v>
      </c>
      <c r="I17" s="12" t="s">
        <v>27</v>
      </c>
      <c r="J17" s="337" t="s">
        <v>37</v>
      </c>
      <c r="K17" s="557" t="s">
        <v>575</v>
      </c>
      <c r="L17" s="558"/>
      <c r="M17" s="554"/>
      <c r="N17" s="537"/>
      <c r="O17" s="537"/>
      <c r="P17" s="537"/>
      <c r="Q17" s="537"/>
      <c r="R17" s="537"/>
      <c r="S17" s="537"/>
      <c r="T17" s="537"/>
      <c r="U17" s="537"/>
      <c r="V17" s="537"/>
      <c r="W17" s="537"/>
      <c r="X17" s="537"/>
      <c r="Y17" s="537"/>
      <c r="Z17" s="537"/>
      <c r="AA17" s="537"/>
      <c r="AB17" s="537"/>
      <c r="AC17" s="537"/>
      <c r="AD17" s="537"/>
      <c r="AE17" s="537"/>
      <c r="AF17" s="537"/>
      <c r="AG17" s="537"/>
      <c r="AH17" s="537"/>
      <c r="AI17" s="537"/>
    </row>
    <row r="18" spans="1:35" s="241" customFormat="1" ht="13.5" customHeight="1">
      <c r="A18" s="695"/>
      <c r="B18" s="743"/>
      <c r="C18" s="712"/>
      <c r="D18" s="646"/>
      <c r="E18" s="571"/>
      <c r="F18" s="635"/>
      <c r="G18" s="351" t="s">
        <v>86</v>
      </c>
      <c r="H18" s="13" t="s">
        <v>133</v>
      </c>
      <c r="I18" s="390">
        <v>37452</v>
      </c>
      <c r="J18" s="336" t="s">
        <v>115</v>
      </c>
      <c r="K18" s="561"/>
      <c r="L18" s="564"/>
      <c r="M18" s="554"/>
      <c r="N18" s="537"/>
      <c r="O18" s="537"/>
      <c r="P18" s="537"/>
      <c r="Q18" s="537"/>
      <c r="R18" s="537"/>
      <c r="S18" s="537"/>
      <c r="T18" s="537"/>
      <c r="U18" s="537"/>
      <c r="V18" s="537"/>
      <c r="W18" s="537"/>
      <c r="X18" s="537"/>
      <c r="Y18" s="537"/>
      <c r="Z18" s="537"/>
      <c r="AA18" s="537"/>
      <c r="AB18" s="537"/>
      <c r="AC18" s="537"/>
      <c r="AD18" s="537"/>
      <c r="AE18" s="537"/>
      <c r="AF18" s="537"/>
      <c r="AG18" s="537"/>
      <c r="AH18" s="537"/>
      <c r="AI18" s="537"/>
    </row>
    <row r="19" spans="1:35" s="241" customFormat="1" ht="13.5" customHeight="1">
      <c r="A19" s="695"/>
      <c r="B19" s="666"/>
      <c r="C19" s="626" t="s">
        <v>201</v>
      </c>
      <c r="D19" s="590" t="s">
        <v>628</v>
      </c>
      <c r="E19" s="572" t="s">
        <v>3</v>
      </c>
      <c r="F19" s="633" t="s">
        <v>513</v>
      </c>
      <c r="G19" s="80"/>
      <c r="H19" s="38"/>
      <c r="I19" s="9"/>
      <c r="J19" s="341"/>
      <c r="K19" s="562"/>
      <c r="L19" s="563" t="s">
        <v>575</v>
      </c>
      <c r="M19" s="552"/>
      <c r="N19" s="537"/>
      <c r="O19" s="537"/>
      <c r="P19" s="537"/>
      <c r="Q19" s="537"/>
      <c r="R19" s="537"/>
      <c r="S19" s="537"/>
      <c r="T19" s="537"/>
      <c r="U19" s="537"/>
      <c r="V19" s="537"/>
      <c r="W19" s="537"/>
      <c r="X19" s="537"/>
      <c r="Y19" s="537"/>
      <c r="Z19" s="537"/>
      <c r="AA19" s="537"/>
      <c r="AB19" s="537"/>
      <c r="AC19" s="537"/>
      <c r="AD19" s="537"/>
      <c r="AE19" s="537"/>
      <c r="AF19" s="537"/>
      <c r="AG19" s="537"/>
      <c r="AH19" s="537"/>
      <c r="AI19" s="537"/>
    </row>
    <row r="20" spans="1:35" s="241" customFormat="1" ht="13.5" customHeight="1" thickBot="1">
      <c r="A20" s="696"/>
      <c r="B20" s="639"/>
      <c r="C20" s="697"/>
      <c r="D20" s="647"/>
      <c r="E20" s="698"/>
      <c r="F20" s="727"/>
      <c r="G20" s="352"/>
      <c r="H20" s="18"/>
      <c r="I20" s="391"/>
      <c r="J20" s="335"/>
      <c r="K20" s="557"/>
      <c r="L20" s="558"/>
      <c r="M20" s="553"/>
      <c r="N20" s="537"/>
      <c r="O20" s="537"/>
      <c r="P20" s="537"/>
      <c r="Q20" s="537"/>
      <c r="R20" s="537"/>
      <c r="S20" s="537"/>
      <c r="T20" s="537"/>
      <c r="U20" s="537"/>
      <c r="V20" s="537"/>
      <c r="W20" s="537"/>
      <c r="X20" s="537"/>
      <c r="Y20" s="537"/>
      <c r="Z20" s="537"/>
      <c r="AA20" s="537"/>
      <c r="AB20" s="537"/>
      <c r="AC20" s="537"/>
      <c r="AD20" s="537"/>
      <c r="AE20" s="537"/>
      <c r="AF20" s="537"/>
      <c r="AG20" s="537"/>
      <c r="AH20" s="537"/>
      <c r="AI20" s="537"/>
    </row>
    <row r="21" spans="1:35" ht="13.5" customHeight="1" thickTop="1">
      <c r="A21" s="730" t="s">
        <v>161</v>
      </c>
      <c r="B21" s="672"/>
      <c r="C21" s="759" t="s">
        <v>28</v>
      </c>
      <c r="D21" s="744"/>
      <c r="E21" s="731" t="s">
        <v>77</v>
      </c>
      <c r="F21" s="761" t="s">
        <v>167</v>
      </c>
      <c r="G21" s="349" t="s">
        <v>26</v>
      </c>
      <c r="H21" s="16" t="s">
        <v>25</v>
      </c>
      <c r="I21" s="377" t="s">
        <v>87</v>
      </c>
      <c r="J21" s="332"/>
      <c r="K21" s="581" t="s">
        <v>848</v>
      </c>
      <c r="L21" s="583"/>
      <c r="M21" s="550"/>
    </row>
    <row r="22" spans="1:35" ht="13.5" customHeight="1" thickBot="1">
      <c r="A22" s="696"/>
      <c r="B22" s="673"/>
      <c r="C22" s="760"/>
      <c r="D22" s="745"/>
      <c r="E22" s="601"/>
      <c r="F22" s="727"/>
      <c r="G22" s="17" t="s">
        <v>88</v>
      </c>
      <c r="H22" s="18" t="s">
        <v>134</v>
      </c>
      <c r="I22" s="378">
        <v>38436</v>
      </c>
      <c r="J22" s="335"/>
      <c r="K22" s="582"/>
      <c r="L22" s="584"/>
      <c r="M22" s="553"/>
    </row>
    <row r="23" spans="1:35" s="241" customFormat="1" ht="13.5" customHeight="1" thickTop="1">
      <c r="A23" s="695" t="s">
        <v>531</v>
      </c>
      <c r="B23" s="666"/>
      <c r="C23" s="569" t="s">
        <v>432</v>
      </c>
      <c r="D23" s="707" t="s">
        <v>631</v>
      </c>
      <c r="E23" s="571" t="s">
        <v>3</v>
      </c>
      <c r="F23" s="634" t="s">
        <v>569</v>
      </c>
      <c r="G23" s="20" t="s">
        <v>26</v>
      </c>
      <c r="H23" s="13"/>
      <c r="I23" s="377" t="s">
        <v>89</v>
      </c>
      <c r="J23" s="337" t="s">
        <v>37</v>
      </c>
      <c r="K23" s="557"/>
      <c r="L23" s="558" t="s">
        <v>575</v>
      </c>
      <c r="M23" s="554"/>
      <c r="N23" s="537"/>
      <c r="O23" s="537"/>
      <c r="P23" s="537"/>
      <c r="Q23" s="537"/>
      <c r="R23" s="537"/>
      <c r="S23" s="537"/>
      <c r="T23" s="537"/>
      <c r="U23" s="537"/>
      <c r="V23" s="537"/>
      <c r="W23" s="537"/>
      <c r="X23" s="537"/>
      <c r="Y23" s="537"/>
      <c r="Z23" s="537"/>
      <c r="AA23" s="537"/>
      <c r="AB23" s="537"/>
      <c r="AC23" s="537"/>
      <c r="AD23" s="537"/>
      <c r="AE23" s="537"/>
      <c r="AF23" s="537"/>
      <c r="AG23" s="537"/>
      <c r="AH23" s="537"/>
      <c r="AI23" s="537"/>
    </row>
    <row r="24" spans="1:35" s="241" customFormat="1" ht="13.5" customHeight="1" thickBot="1">
      <c r="A24" s="696"/>
      <c r="B24" s="639"/>
      <c r="C24" s="697"/>
      <c r="D24" s="647"/>
      <c r="E24" s="698"/>
      <c r="F24" s="699"/>
      <c r="G24" s="17" t="s">
        <v>91</v>
      </c>
      <c r="H24" s="10"/>
      <c r="I24" s="378">
        <v>28671</v>
      </c>
      <c r="J24" s="335" t="s">
        <v>90</v>
      </c>
      <c r="K24" s="557"/>
      <c r="L24" s="558"/>
      <c r="M24" s="553"/>
      <c r="N24" s="537"/>
      <c r="O24" s="537"/>
      <c r="P24" s="537"/>
      <c r="Q24" s="537"/>
      <c r="R24" s="537"/>
      <c r="S24" s="537"/>
      <c r="T24" s="537"/>
      <c r="U24" s="537"/>
      <c r="V24" s="537"/>
      <c r="W24" s="537"/>
      <c r="X24" s="537"/>
      <c r="Y24" s="537"/>
      <c r="Z24" s="537"/>
      <c r="AA24" s="537"/>
      <c r="AB24" s="537"/>
      <c r="AC24" s="537"/>
      <c r="AD24" s="537"/>
      <c r="AE24" s="537"/>
      <c r="AF24" s="537"/>
      <c r="AG24" s="537"/>
      <c r="AH24" s="537"/>
      <c r="AI24" s="537"/>
    </row>
    <row r="25" spans="1:35" s="241" customFormat="1" ht="13.5" customHeight="1" thickTop="1">
      <c r="A25" s="578" t="s">
        <v>29</v>
      </c>
      <c r="B25" s="738"/>
      <c r="C25" s="713" t="s">
        <v>30</v>
      </c>
      <c r="D25" s="648"/>
      <c r="E25" s="731" t="s">
        <v>77</v>
      </c>
      <c r="F25" s="777" t="s">
        <v>602</v>
      </c>
      <c r="G25" s="349" t="s">
        <v>26</v>
      </c>
      <c r="H25" s="16" t="s">
        <v>25</v>
      </c>
      <c r="I25" s="377" t="s">
        <v>87</v>
      </c>
      <c r="J25" s="332"/>
      <c r="K25" s="581" t="s">
        <v>847</v>
      </c>
      <c r="L25" s="583"/>
      <c r="M25" s="550"/>
      <c r="N25" s="537"/>
      <c r="O25" s="537"/>
      <c r="P25" s="537"/>
      <c r="Q25" s="537"/>
      <c r="R25" s="537"/>
      <c r="S25" s="537"/>
      <c r="T25" s="537"/>
      <c r="U25" s="537"/>
      <c r="V25" s="537"/>
      <c r="W25" s="537"/>
      <c r="X25" s="537"/>
      <c r="Y25" s="537"/>
      <c r="Z25" s="537"/>
      <c r="AA25" s="537"/>
      <c r="AB25" s="537"/>
      <c r="AC25" s="537"/>
      <c r="AD25" s="537"/>
      <c r="AE25" s="537"/>
      <c r="AF25" s="537"/>
      <c r="AG25" s="537"/>
      <c r="AH25" s="537"/>
      <c r="AI25" s="537"/>
    </row>
    <row r="26" spans="1:35" s="241" customFormat="1" ht="13.5" customHeight="1">
      <c r="A26" s="576"/>
      <c r="B26" s="739"/>
      <c r="C26" s="712"/>
      <c r="D26" s="646"/>
      <c r="E26" s="652"/>
      <c r="F26" s="633"/>
      <c r="G26" s="20" t="s">
        <v>92</v>
      </c>
      <c r="H26" s="13" t="s">
        <v>135</v>
      </c>
      <c r="I26" s="15">
        <v>38436</v>
      </c>
      <c r="J26" s="336"/>
      <c r="K26" s="557"/>
      <c r="L26" s="558"/>
      <c r="M26" s="554"/>
      <c r="N26" s="537"/>
      <c r="O26" s="537"/>
      <c r="P26" s="537"/>
      <c r="Q26" s="537"/>
      <c r="R26" s="537"/>
      <c r="S26" s="537"/>
      <c r="T26" s="537"/>
      <c r="U26" s="537"/>
      <c r="V26" s="537"/>
      <c r="W26" s="537"/>
      <c r="X26" s="537"/>
      <c r="Y26" s="537"/>
      <c r="Z26" s="537"/>
      <c r="AA26" s="537"/>
      <c r="AB26" s="537"/>
      <c r="AC26" s="537"/>
      <c r="AD26" s="537"/>
      <c r="AE26" s="537"/>
      <c r="AF26" s="537"/>
      <c r="AG26" s="537"/>
      <c r="AH26" s="537"/>
      <c r="AI26" s="537"/>
    </row>
    <row r="27" spans="1:35" ht="13.5" customHeight="1">
      <c r="A27" s="576"/>
      <c r="B27" s="739"/>
      <c r="C27" s="694" t="s">
        <v>605</v>
      </c>
      <c r="D27" s="686"/>
      <c r="E27" s="652"/>
      <c r="F27" s="700" t="s">
        <v>607</v>
      </c>
      <c r="G27" s="360"/>
      <c r="H27" s="361" t="s">
        <v>25</v>
      </c>
      <c r="I27" s="379"/>
      <c r="J27" s="362"/>
      <c r="K27" s="613" t="s">
        <v>847</v>
      </c>
      <c r="L27" s="559"/>
      <c r="M27" s="619"/>
    </row>
    <row r="28" spans="1:35" ht="13.5" customHeight="1">
      <c r="A28" s="576"/>
      <c r="B28" s="739"/>
      <c r="C28" s="667"/>
      <c r="D28" s="735"/>
      <c r="E28" s="652"/>
      <c r="F28" s="701"/>
      <c r="G28" s="363"/>
      <c r="H28" s="364" t="s">
        <v>139</v>
      </c>
      <c r="I28" s="380"/>
      <c r="J28" s="365"/>
      <c r="K28" s="614"/>
      <c r="L28" s="560"/>
      <c r="M28" s="620"/>
    </row>
    <row r="29" spans="1:35" ht="13.5" customHeight="1">
      <c r="A29" s="576"/>
      <c r="B29" s="739"/>
      <c r="C29" s="569" t="s">
        <v>606</v>
      </c>
      <c r="D29" s="707"/>
      <c r="E29" s="652"/>
      <c r="F29" s="671" t="s">
        <v>607</v>
      </c>
      <c r="G29" s="20"/>
      <c r="H29" s="13" t="s">
        <v>25</v>
      </c>
      <c r="I29" s="12"/>
      <c r="J29" s="337"/>
      <c r="K29" s="557" t="s">
        <v>847</v>
      </c>
      <c r="L29" s="558"/>
      <c r="M29" s="554"/>
    </row>
    <row r="30" spans="1:35" ht="13.5" customHeight="1">
      <c r="A30" s="576"/>
      <c r="B30" s="565"/>
      <c r="C30" s="570"/>
      <c r="D30" s="590"/>
      <c r="E30" s="571"/>
      <c r="F30" s="569"/>
      <c r="G30" s="525"/>
      <c r="H30" s="19" t="s">
        <v>140</v>
      </c>
      <c r="I30" s="381"/>
      <c r="J30" s="338"/>
      <c r="K30" s="561"/>
      <c r="L30" s="564"/>
      <c r="M30" s="551"/>
    </row>
    <row r="31" spans="1:35" s="241" customFormat="1" ht="13.5" customHeight="1">
      <c r="A31" s="576"/>
      <c r="B31" s="666"/>
      <c r="C31" s="569" t="s">
        <v>80</v>
      </c>
      <c r="D31" s="707" t="s">
        <v>638</v>
      </c>
      <c r="E31" s="571" t="s">
        <v>77</v>
      </c>
      <c r="F31" s="634" t="s">
        <v>514</v>
      </c>
      <c r="G31" s="20" t="s">
        <v>26</v>
      </c>
      <c r="H31" s="13" t="s">
        <v>25</v>
      </c>
      <c r="I31" s="12" t="s">
        <v>172</v>
      </c>
      <c r="J31" s="337"/>
      <c r="K31" s="562" t="s">
        <v>575</v>
      </c>
      <c r="L31" s="563"/>
      <c r="M31" s="552"/>
      <c r="N31" s="537"/>
      <c r="O31" s="537"/>
      <c r="P31" s="537"/>
      <c r="Q31" s="537"/>
      <c r="R31" s="537"/>
      <c r="S31" s="537"/>
      <c r="T31" s="537"/>
      <c r="U31" s="537"/>
      <c r="V31" s="537"/>
      <c r="W31" s="537"/>
      <c r="X31" s="537"/>
      <c r="Y31" s="537"/>
      <c r="Z31" s="537"/>
      <c r="AA31" s="537"/>
      <c r="AB31" s="537"/>
      <c r="AC31" s="537"/>
      <c r="AD31" s="537"/>
      <c r="AE31" s="537"/>
      <c r="AF31" s="537"/>
      <c r="AG31" s="537"/>
      <c r="AH31" s="537"/>
      <c r="AI31" s="537"/>
    </row>
    <row r="32" spans="1:35" s="241" customFormat="1" ht="13.5" customHeight="1">
      <c r="A32" s="576"/>
      <c r="B32" s="639"/>
      <c r="C32" s="570"/>
      <c r="D32" s="590"/>
      <c r="E32" s="572"/>
      <c r="F32" s="591"/>
      <c r="G32" s="525" t="s">
        <v>93</v>
      </c>
      <c r="H32" s="19" t="s">
        <v>136</v>
      </c>
      <c r="I32" s="11">
        <v>43907</v>
      </c>
      <c r="J32" s="339"/>
      <c r="K32" s="561"/>
      <c r="L32" s="564"/>
      <c r="M32" s="551"/>
      <c r="N32" s="537"/>
      <c r="O32" s="537"/>
      <c r="P32" s="537"/>
      <c r="Q32" s="537"/>
      <c r="R32" s="537"/>
      <c r="S32" s="537"/>
      <c r="T32" s="537"/>
      <c r="U32" s="537"/>
      <c r="V32" s="537"/>
      <c r="W32" s="537"/>
      <c r="X32" s="537"/>
      <c r="Y32" s="537"/>
      <c r="Z32" s="537"/>
      <c r="AA32" s="537"/>
      <c r="AB32" s="537"/>
      <c r="AC32" s="537"/>
      <c r="AD32" s="537"/>
      <c r="AE32" s="537"/>
      <c r="AF32" s="537"/>
      <c r="AG32" s="537"/>
      <c r="AH32" s="537"/>
      <c r="AI32" s="537"/>
    </row>
    <row r="33" spans="1:35" ht="13.5" customHeight="1">
      <c r="A33" s="576"/>
      <c r="B33" s="706"/>
      <c r="C33" s="569" t="s">
        <v>31</v>
      </c>
      <c r="D33" s="707"/>
      <c r="E33" s="571" t="s">
        <v>77</v>
      </c>
      <c r="F33" s="634" t="s">
        <v>598</v>
      </c>
      <c r="G33" s="20" t="s">
        <v>26</v>
      </c>
      <c r="H33" s="13" t="s">
        <v>25</v>
      </c>
      <c r="I33" s="12" t="s">
        <v>94</v>
      </c>
      <c r="J33" s="337"/>
      <c r="K33" s="562" t="s">
        <v>847</v>
      </c>
      <c r="L33" s="563"/>
      <c r="M33" s="552"/>
    </row>
    <row r="34" spans="1:35" ht="13.5" customHeight="1">
      <c r="A34" s="576"/>
      <c r="B34" s="734"/>
      <c r="C34" s="570"/>
      <c r="D34" s="590"/>
      <c r="E34" s="572"/>
      <c r="F34" s="591"/>
      <c r="G34" s="525" t="s">
        <v>95</v>
      </c>
      <c r="H34" s="19" t="s">
        <v>137</v>
      </c>
      <c r="I34" s="11">
        <v>39339</v>
      </c>
      <c r="J34" s="340"/>
      <c r="K34" s="561"/>
      <c r="L34" s="564"/>
      <c r="M34" s="551"/>
    </row>
    <row r="35" spans="1:35" ht="13.5" customHeight="1">
      <c r="A35" s="576"/>
      <c r="B35" s="706"/>
      <c r="C35" s="569" t="s">
        <v>32</v>
      </c>
      <c r="D35" s="707"/>
      <c r="E35" s="571" t="s">
        <v>77</v>
      </c>
      <c r="F35" s="623" t="s">
        <v>597</v>
      </c>
      <c r="G35" s="20"/>
      <c r="H35" s="13" t="s">
        <v>25</v>
      </c>
      <c r="I35" s="12"/>
      <c r="J35" s="337"/>
      <c r="K35" s="562" t="s">
        <v>847</v>
      </c>
      <c r="L35" s="563"/>
      <c r="M35" s="552"/>
    </row>
    <row r="36" spans="1:35" ht="13.5" customHeight="1">
      <c r="A36" s="576"/>
      <c r="B36" s="734"/>
      <c r="C36" s="570"/>
      <c r="D36" s="590"/>
      <c r="E36" s="572"/>
      <c r="F36" s="569"/>
      <c r="G36" s="525"/>
      <c r="H36" s="19" t="s">
        <v>138</v>
      </c>
      <c r="I36" s="381"/>
      <c r="J36" s="338"/>
      <c r="K36" s="561"/>
      <c r="L36" s="564"/>
      <c r="M36" s="551"/>
    </row>
    <row r="37" spans="1:35" ht="13.5" customHeight="1">
      <c r="A37" s="576"/>
      <c r="B37" s="668"/>
      <c r="C37" s="569" t="s">
        <v>433</v>
      </c>
      <c r="D37" s="707"/>
      <c r="E37" s="571" t="s">
        <v>77</v>
      </c>
      <c r="F37" s="574" t="s">
        <v>128</v>
      </c>
      <c r="G37" s="20" t="s">
        <v>26</v>
      </c>
      <c r="H37" s="13" t="s">
        <v>25</v>
      </c>
      <c r="I37" s="12"/>
      <c r="J37" s="337"/>
      <c r="K37" s="562" t="s">
        <v>847</v>
      </c>
      <c r="L37" s="563"/>
      <c r="M37" s="552"/>
    </row>
    <row r="38" spans="1:35" ht="13.5" customHeight="1">
      <c r="A38" s="576"/>
      <c r="B38" s="589"/>
      <c r="C38" s="570"/>
      <c r="D38" s="590"/>
      <c r="E38" s="572"/>
      <c r="F38" s="621"/>
      <c r="G38" s="525" t="s">
        <v>96</v>
      </c>
      <c r="H38" s="19" t="s">
        <v>141</v>
      </c>
      <c r="I38" s="8"/>
      <c r="J38" s="339"/>
      <c r="K38" s="561"/>
      <c r="L38" s="564"/>
      <c r="M38" s="551"/>
    </row>
    <row r="39" spans="1:35" ht="13.5" customHeight="1">
      <c r="A39" s="576"/>
      <c r="B39" s="666"/>
      <c r="C39" s="667" t="s">
        <v>486</v>
      </c>
      <c r="D39" s="735"/>
      <c r="E39" s="658" t="s">
        <v>75</v>
      </c>
      <c r="F39" s="737" t="s">
        <v>538</v>
      </c>
      <c r="G39" s="20" t="s">
        <v>26</v>
      </c>
      <c r="H39" s="13" t="s">
        <v>25</v>
      </c>
      <c r="I39" s="12" t="s">
        <v>437</v>
      </c>
      <c r="J39" s="337"/>
      <c r="K39" s="604" t="s">
        <v>575</v>
      </c>
      <c r="L39" s="563"/>
      <c r="M39" s="552"/>
    </row>
    <row r="40" spans="1:35" ht="13.5" customHeight="1">
      <c r="A40" s="576"/>
      <c r="B40" s="666"/>
      <c r="C40" s="556"/>
      <c r="D40" s="685"/>
      <c r="E40" s="652"/>
      <c r="F40" s="556"/>
      <c r="G40" s="20" t="s">
        <v>97</v>
      </c>
      <c r="H40" s="13" t="s">
        <v>144</v>
      </c>
      <c r="I40" s="15">
        <v>44278</v>
      </c>
      <c r="J40" s="336"/>
      <c r="K40" s="605"/>
      <c r="L40" s="558"/>
      <c r="M40" s="554"/>
    </row>
    <row r="41" spans="1:35" ht="13.5" customHeight="1">
      <c r="A41" s="576"/>
      <c r="B41" s="666"/>
      <c r="C41" s="556" t="s">
        <v>488</v>
      </c>
      <c r="D41" s="685"/>
      <c r="E41" s="652"/>
      <c r="F41" s="622" t="s">
        <v>539</v>
      </c>
      <c r="G41" s="360" t="s">
        <v>26</v>
      </c>
      <c r="H41" s="361" t="s">
        <v>25</v>
      </c>
      <c r="I41" s="379" t="s">
        <v>437</v>
      </c>
      <c r="J41" s="362"/>
      <c r="K41" s="605"/>
      <c r="L41" s="558"/>
      <c r="M41" s="619"/>
    </row>
    <row r="42" spans="1:35" ht="13.5" customHeight="1">
      <c r="A42" s="576"/>
      <c r="B42" s="639"/>
      <c r="C42" s="556"/>
      <c r="D42" s="685"/>
      <c r="E42" s="652"/>
      <c r="F42" s="556"/>
      <c r="G42" s="363" t="s">
        <v>97</v>
      </c>
      <c r="H42" s="364" t="s">
        <v>142</v>
      </c>
      <c r="I42" s="382">
        <v>44278</v>
      </c>
      <c r="J42" s="371"/>
      <c r="K42" s="605"/>
      <c r="L42" s="558"/>
      <c r="M42" s="620"/>
    </row>
    <row r="43" spans="1:35" ht="13.5" customHeight="1">
      <c r="A43" s="576"/>
      <c r="B43" s="666"/>
      <c r="C43" s="556" t="s">
        <v>487</v>
      </c>
      <c r="D43" s="685"/>
      <c r="E43" s="652"/>
      <c r="F43" s="622" t="s">
        <v>540</v>
      </c>
      <c r="G43" s="20" t="s">
        <v>26</v>
      </c>
      <c r="H43" s="13" t="s">
        <v>25</v>
      </c>
      <c r="I43" s="12" t="s">
        <v>437</v>
      </c>
      <c r="J43" s="337"/>
      <c r="K43" s="605"/>
      <c r="L43" s="558"/>
      <c r="M43" s="554"/>
    </row>
    <row r="44" spans="1:35" ht="13.5" customHeight="1">
      <c r="A44" s="576"/>
      <c r="B44" s="639"/>
      <c r="C44" s="556"/>
      <c r="D44" s="685"/>
      <c r="E44" s="652"/>
      <c r="F44" s="556"/>
      <c r="G44" s="20" t="s">
        <v>97</v>
      </c>
      <c r="H44" s="13" t="s">
        <v>143</v>
      </c>
      <c r="I44" s="15">
        <v>44278</v>
      </c>
      <c r="J44" s="336"/>
      <c r="K44" s="605"/>
      <c r="L44" s="558"/>
      <c r="M44" s="554"/>
    </row>
    <row r="45" spans="1:35" s="240" customFormat="1" ht="13.5" customHeight="1">
      <c r="A45" s="576"/>
      <c r="B45" s="666"/>
      <c r="C45" s="556" t="s">
        <v>599</v>
      </c>
      <c r="D45" s="685"/>
      <c r="E45" s="652"/>
      <c r="F45" s="622" t="s">
        <v>541</v>
      </c>
      <c r="G45" s="360"/>
      <c r="H45" s="361"/>
      <c r="I45" s="379" t="s">
        <v>437</v>
      </c>
      <c r="J45" s="362"/>
      <c r="K45" s="605"/>
      <c r="L45" s="558"/>
      <c r="M45" s="619"/>
      <c r="N45" s="537"/>
      <c r="O45" s="537"/>
      <c r="P45" s="537"/>
      <c r="Q45" s="537"/>
      <c r="R45" s="537"/>
      <c r="S45" s="537"/>
      <c r="T45" s="537"/>
      <c r="U45" s="537"/>
      <c r="V45" s="537"/>
      <c r="W45" s="537"/>
      <c r="X45" s="537"/>
      <c r="Y45" s="537"/>
      <c r="Z45" s="537"/>
      <c r="AA45" s="537"/>
      <c r="AB45" s="537"/>
      <c r="AC45" s="537"/>
      <c r="AD45" s="537"/>
      <c r="AE45" s="537"/>
      <c r="AF45" s="537"/>
      <c r="AG45" s="537"/>
      <c r="AH45" s="537"/>
      <c r="AI45" s="537"/>
    </row>
    <row r="46" spans="1:35" s="240" customFormat="1" ht="13.5" customHeight="1">
      <c r="A46" s="576"/>
      <c r="B46" s="639"/>
      <c r="C46" s="556"/>
      <c r="D46" s="685"/>
      <c r="E46" s="652"/>
      <c r="F46" s="556"/>
      <c r="G46" s="363"/>
      <c r="H46" s="364"/>
      <c r="I46" s="382">
        <v>44278</v>
      </c>
      <c r="J46" s="371"/>
      <c r="K46" s="605"/>
      <c r="L46" s="558"/>
      <c r="M46" s="620"/>
      <c r="N46" s="537"/>
      <c r="O46" s="537"/>
      <c r="P46" s="537"/>
      <c r="Q46" s="537"/>
      <c r="R46" s="537"/>
      <c r="S46" s="537"/>
      <c r="T46" s="537"/>
      <c r="U46" s="537"/>
      <c r="V46" s="537"/>
      <c r="W46" s="537"/>
      <c r="X46" s="537"/>
      <c r="Y46" s="537"/>
      <c r="Z46" s="537"/>
      <c r="AA46" s="537"/>
      <c r="AB46" s="537"/>
      <c r="AC46" s="537"/>
      <c r="AD46" s="537"/>
      <c r="AE46" s="537"/>
      <c r="AF46" s="537"/>
      <c r="AG46" s="537"/>
      <c r="AH46" s="537"/>
      <c r="AI46" s="537"/>
    </row>
    <row r="47" spans="1:35" ht="13.5" customHeight="1">
      <c r="A47" s="576"/>
      <c r="B47" s="692"/>
      <c r="C47" s="556" t="s">
        <v>600</v>
      </c>
      <c r="D47" s="685"/>
      <c r="E47" s="652"/>
      <c r="F47" s="622" t="s">
        <v>542</v>
      </c>
      <c r="G47" s="20"/>
      <c r="H47" s="13" t="s">
        <v>25</v>
      </c>
      <c r="I47" s="12"/>
      <c r="J47" s="337"/>
      <c r="K47" s="605"/>
      <c r="L47" s="558"/>
      <c r="M47" s="554"/>
    </row>
    <row r="48" spans="1:35" ht="13.5" customHeight="1">
      <c r="A48" s="576"/>
      <c r="B48" s="589"/>
      <c r="C48" s="694"/>
      <c r="D48" s="686"/>
      <c r="E48" s="571"/>
      <c r="F48" s="694"/>
      <c r="G48" s="525"/>
      <c r="H48" s="14" t="s">
        <v>145</v>
      </c>
      <c r="I48" s="11"/>
      <c r="J48" s="340"/>
      <c r="K48" s="606"/>
      <c r="L48" s="564"/>
      <c r="M48" s="551"/>
    </row>
    <row r="49" spans="1:35" ht="13.5" customHeight="1">
      <c r="A49" s="576"/>
      <c r="B49" s="567"/>
      <c r="C49" s="569" t="s">
        <v>38</v>
      </c>
      <c r="D49" s="707"/>
      <c r="E49" s="571" t="s">
        <v>3</v>
      </c>
      <c r="F49" s="635" t="s">
        <v>39</v>
      </c>
      <c r="G49" s="20"/>
      <c r="H49" s="13" t="s">
        <v>25</v>
      </c>
      <c r="I49" s="13"/>
      <c r="J49" s="337" t="s">
        <v>37</v>
      </c>
      <c r="K49" s="562"/>
      <c r="L49" s="563" t="s">
        <v>575</v>
      </c>
      <c r="M49" s="552"/>
    </row>
    <row r="50" spans="1:35" ht="13.5" customHeight="1">
      <c r="A50" s="576"/>
      <c r="B50" s="568"/>
      <c r="C50" s="570"/>
      <c r="D50" s="590"/>
      <c r="E50" s="572"/>
      <c r="F50" s="634"/>
      <c r="G50" s="525"/>
      <c r="H50" s="14" t="s">
        <v>98</v>
      </c>
      <c r="I50" s="14"/>
      <c r="J50" s="338" t="s">
        <v>99</v>
      </c>
      <c r="K50" s="561"/>
      <c r="L50" s="564"/>
      <c r="M50" s="551"/>
    </row>
    <row r="51" spans="1:35" s="241" customFormat="1" ht="13.5" customHeight="1">
      <c r="A51" s="576"/>
      <c r="B51" s="666"/>
      <c r="C51" s="737" t="s">
        <v>438</v>
      </c>
      <c r="D51" s="735" t="s">
        <v>637</v>
      </c>
      <c r="E51" s="658" t="s">
        <v>77</v>
      </c>
      <c r="F51" s="667"/>
      <c r="G51" s="80" t="s">
        <v>26</v>
      </c>
      <c r="H51" s="38" t="s">
        <v>25</v>
      </c>
      <c r="I51" s="9"/>
      <c r="J51" s="341"/>
      <c r="K51" s="562" t="s">
        <v>848</v>
      </c>
      <c r="L51" s="563"/>
      <c r="M51" s="552"/>
      <c r="N51" s="537"/>
      <c r="O51" s="537"/>
      <c r="P51" s="537"/>
      <c r="Q51" s="537"/>
      <c r="R51" s="537"/>
      <c r="S51" s="537"/>
      <c r="T51" s="537"/>
      <c r="U51" s="537"/>
      <c r="V51" s="537"/>
      <c r="W51" s="537"/>
      <c r="X51" s="537"/>
      <c r="Y51" s="537"/>
      <c r="Z51" s="537"/>
      <c r="AA51" s="537"/>
      <c r="AB51" s="537"/>
      <c r="AC51" s="537"/>
      <c r="AD51" s="537"/>
      <c r="AE51" s="537"/>
      <c r="AF51" s="537"/>
      <c r="AG51" s="537"/>
      <c r="AH51" s="537"/>
      <c r="AI51" s="537"/>
    </row>
    <row r="52" spans="1:35" s="241" customFormat="1" ht="13.5" customHeight="1">
      <c r="A52" s="576"/>
      <c r="B52" s="639"/>
      <c r="C52" s="622"/>
      <c r="D52" s="685"/>
      <c r="E52" s="652"/>
      <c r="F52" s="556"/>
      <c r="G52" s="20" t="s">
        <v>571</v>
      </c>
      <c r="H52" s="13" t="s">
        <v>146</v>
      </c>
      <c r="I52" s="12"/>
      <c r="J52" s="337"/>
      <c r="K52" s="557"/>
      <c r="L52" s="558"/>
      <c r="M52" s="554"/>
      <c r="N52" s="537"/>
      <c r="O52" s="537"/>
      <c r="P52" s="537"/>
      <c r="Q52" s="537"/>
      <c r="R52" s="537"/>
      <c r="S52" s="537"/>
      <c r="T52" s="537"/>
      <c r="U52" s="537"/>
      <c r="V52" s="537"/>
      <c r="W52" s="537"/>
      <c r="X52" s="537"/>
      <c r="Y52" s="537"/>
      <c r="Z52" s="537"/>
      <c r="AA52" s="537"/>
      <c r="AB52" s="537"/>
      <c r="AC52" s="537"/>
      <c r="AD52" s="537"/>
      <c r="AE52" s="537"/>
      <c r="AF52" s="537"/>
      <c r="AG52" s="537"/>
      <c r="AH52" s="537"/>
      <c r="AI52" s="537"/>
    </row>
    <row r="53" spans="1:35" s="241" customFormat="1" ht="13.5" customHeight="1">
      <c r="A53" s="576"/>
      <c r="B53" s="666"/>
      <c r="C53" s="622" t="s">
        <v>615</v>
      </c>
      <c r="D53" s="685"/>
      <c r="E53" s="652"/>
      <c r="F53" s="556" t="s">
        <v>499</v>
      </c>
      <c r="G53" s="360" t="s">
        <v>26</v>
      </c>
      <c r="H53" s="361" t="s">
        <v>25</v>
      </c>
      <c r="I53" s="379"/>
      <c r="J53" s="362"/>
      <c r="K53" s="613" t="s">
        <v>575</v>
      </c>
      <c r="L53" s="559"/>
      <c r="M53" s="619"/>
      <c r="N53" s="537"/>
      <c r="O53" s="537"/>
      <c r="P53" s="537"/>
      <c r="Q53" s="537"/>
      <c r="R53" s="537"/>
      <c r="S53" s="537"/>
      <c r="T53" s="537"/>
      <c r="U53" s="537"/>
      <c r="V53" s="537"/>
      <c r="W53" s="537"/>
      <c r="X53" s="537"/>
      <c r="Y53" s="537"/>
      <c r="Z53" s="537"/>
      <c r="AA53" s="537"/>
      <c r="AB53" s="537"/>
      <c r="AC53" s="537"/>
      <c r="AD53" s="537"/>
      <c r="AE53" s="537"/>
      <c r="AF53" s="537"/>
      <c r="AG53" s="537"/>
      <c r="AH53" s="537"/>
      <c r="AI53" s="537"/>
    </row>
    <row r="54" spans="1:35" s="241" customFormat="1" ht="13.5" customHeight="1">
      <c r="A54" s="576"/>
      <c r="B54" s="639"/>
      <c r="C54" s="622"/>
      <c r="D54" s="685"/>
      <c r="E54" s="652"/>
      <c r="F54" s="556"/>
      <c r="G54" s="363" t="s">
        <v>571</v>
      </c>
      <c r="H54" s="364" t="s">
        <v>146</v>
      </c>
      <c r="I54" s="383"/>
      <c r="J54" s="366"/>
      <c r="K54" s="614"/>
      <c r="L54" s="560"/>
      <c r="M54" s="620"/>
      <c r="N54" s="537"/>
      <c r="O54" s="537"/>
      <c r="P54" s="537"/>
      <c r="Q54" s="537"/>
      <c r="R54" s="537"/>
      <c r="S54" s="537"/>
      <c r="T54" s="537"/>
      <c r="U54" s="537"/>
      <c r="V54" s="537"/>
      <c r="W54" s="537"/>
      <c r="X54" s="537"/>
      <c r="Y54" s="537"/>
      <c r="Z54" s="537"/>
      <c r="AA54" s="537"/>
      <c r="AB54" s="537"/>
      <c r="AC54" s="537"/>
      <c r="AD54" s="537"/>
      <c r="AE54" s="537"/>
      <c r="AF54" s="537"/>
      <c r="AG54" s="537"/>
      <c r="AH54" s="537"/>
      <c r="AI54" s="537"/>
    </row>
    <row r="55" spans="1:35" s="309" customFormat="1" ht="13.5" customHeight="1">
      <c r="A55" s="576"/>
      <c r="B55" s="555">
        <v>1100</v>
      </c>
      <c r="C55" s="556" t="s">
        <v>616</v>
      </c>
      <c r="D55" s="685"/>
      <c r="E55" s="652"/>
      <c r="F55" s="556" t="s">
        <v>620</v>
      </c>
      <c r="G55" s="20"/>
      <c r="H55" s="13"/>
      <c r="I55" s="12"/>
      <c r="J55" s="337"/>
      <c r="K55" s="557" t="s">
        <v>847</v>
      </c>
      <c r="L55" s="558"/>
      <c r="M55" s="554"/>
      <c r="N55" s="537"/>
      <c r="O55" s="537"/>
      <c r="P55" s="537"/>
      <c r="Q55" s="537"/>
      <c r="R55" s="537"/>
      <c r="S55" s="537"/>
      <c r="T55" s="537"/>
      <c r="U55" s="537"/>
      <c r="V55" s="537"/>
      <c r="W55" s="537"/>
      <c r="X55" s="537"/>
      <c r="Y55" s="537"/>
      <c r="Z55" s="537"/>
      <c r="AA55" s="537"/>
      <c r="AB55" s="537"/>
      <c r="AC55" s="537"/>
      <c r="AD55" s="537"/>
      <c r="AE55" s="537"/>
      <c r="AF55" s="537"/>
      <c r="AG55" s="537"/>
      <c r="AH55" s="537"/>
      <c r="AI55" s="537"/>
    </row>
    <row r="56" spans="1:35" s="309" customFormat="1" ht="13.5" customHeight="1">
      <c r="A56" s="576"/>
      <c r="B56" s="555"/>
      <c r="C56" s="556"/>
      <c r="D56" s="685"/>
      <c r="E56" s="652"/>
      <c r="F56" s="556"/>
      <c r="G56" s="20"/>
      <c r="H56" s="13"/>
      <c r="I56" s="12"/>
      <c r="J56" s="337"/>
      <c r="K56" s="557"/>
      <c r="L56" s="558"/>
      <c r="M56" s="554"/>
      <c r="N56" s="537"/>
      <c r="O56" s="537"/>
      <c r="P56" s="537"/>
      <c r="Q56" s="537"/>
      <c r="R56" s="537"/>
      <c r="S56" s="537"/>
      <c r="T56" s="537"/>
      <c r="U56" s="537"/>
      <c r="V56" s="537"/>
      <c r="W56" s="537"/>
      <c r="X56" s="537"/>
      <c r="Y56" s="537"/>
      <c r="Z56" s="537"/>
      <c r="AA56" s="537"/>
      <c r="AB56" s="537"/>
      <c r="AC56" s="537"/>
      <c r="AD56" s="537"/>
      <c r="AE56" s="537"/>
      <c r="AF56" s="537"/>
      <c r="AG56" s="537"/>
      <c r="AH56" s="537"/>
      <c r="AI56" s="537"/>
    </row>
    <row r="57" spans="1:35" s="308" customFormat="1" ht="13.5" customHeight="1">
      <c r="A57" s="576"/>
      <c r="B57" s="555">
        <v>1105</v>
      </c>
      <c r="C57" s="726" t="s">
        <v>617</v>
      </c>
      <c r="D57" s="736"/>
      <c r="E57" s="652"/>
      <c r="F57" s="556" t="s">
        <v>620</v>
      </c>
      <c r="G57" s="367"/>
      <c r="H57" s="361" t="s">
        <v>25</v>
      </c>
      <c r="I57" s="368"/>
      <c r="J57" s="396"/>
      <c r="K57" s="613" t="s">
        <v>575</v>
      </c>
      <c r="L57" s="631"/>
      <c r="M57" s="554"/>
      <c r="N57" s="537"/>
      <c r="O57" s="537"/>
      <c r="P57" s="537"/>
      <c r="Q57" s="537"/>
      <c r="R57" s="537"/>
      <c r="S57" s="537"/>
      <c r="T57" s="537"/>
      <c r="U57" s="537"/>
      <c r="V57" s="537"/>
      <c r="W57" s="537"/>
      <c r="X57" s="537"/>
      <c r="Y57" s="537"/>
      <c r="Z57" s="537"/>
      <c r="AA57" s="537"/>
      <c r="AB57" s="537"/>
      <c r="AC57" s="537"/>
      <c r="AD57" s="537"/>
      <c r="AE57" s="537"/>
      <c r="AF57" s="537"/>
      <c r="AG57" s="537"/>
      <c r="AH57" s="537"/>
      <c r="AI57" s="537"/>
    </row>
    <row r="58" spans="1:35" s="308" customFormat="1" ht="13.5" customHeight="1">
      <c r="A58" s="576"/>
      <c r="B58" s="555"/>
      <c r="C58" s="726"/>
      <c r="D58" s="736"/>
      <c r="E58" s="652"/>
      <c r="F58" s="556"/>
      <c r="G58" s="369"/>
      <c r="H58" s="364" t="s">
        <v>579</v>
      </c>
      <c r="I58" s="370"/>
      <c r="J58" s="397"/>
      <c r="K58" s="614"/>
      <c r="L58" s="632"/>
      <c r="M58" s="554"/>
      <c r="N58" s="537"/>
      <c r="O58" s="537"/>
      <c r="P58" s="537"/>
      <c r="Q58" s="537"/>
      <c r="R58" s="537"/>
      <c r="S58" s="537"/>
      <c r="T58" s="537"/>
      <c r="U58" s="537"/>
      <c r="V58" s="537"/>
      <c r="W58" s="537"/>
      <c r="X58" s="537"/>
      <c r="Y58" s="537"/>
      <c r="Z58" s="537"/>
      <c r="AA58" s="537"/>
      <c r="AB58" s="537"/>
      <c r="AC58" s="537"/>
      <c r="AD58" s="537"/>
      <c r="AE58" s="537"/>
      <c r="AF58" s="537"/>
      <c r="AG58" s="537"/>
      <c r="AH58" s="537"/>
      <c r="AI58" s="537"/>
    </row>
    <row r="59" spans="1:35" s="309" customFormat="1" ht="13.5" customHeight="1">
      <c r="A59" s="576"/>
      <c r="B59" s="639"/>
      <c r="C59" s="556" t="s">
        <v>618</v>
      </c>
      <c r="D59" s="685"/>
      <c r="E59" s="652"/>
      <c r="F59" s="556" t="s">
        <v>621</v>
      </c>
      <c r="G59" s="360"/>
      <c r="H59" s="361"/>
      <c r="I59" s="379"/>
      <c r="J59" s="362"/>
      <c r="K59" s="613" t="s">
        <v>848</v>
      </c>
      <c r="L59" s="559"/>
      <c r="M59" s="619"/>
      <c r="N59" s="537"/>
      <c r="O59" s="537"/>
      <c r="P59" s="537"/>
      <c r="Q59" s="537"/>
      <c r="R59" s="537"/>
      <c r="S59" s="537"/>
      <c r="T59" s="537"/>
      <c r="U59" s="537"/>
      <c r="V59" s="537"/>
      <c r="W59" s="537"/>
      <c r="X59" s="537"/>
      <c r="Y59" s="537"/>
      <c r="Z59" s="537"/>
      <c r="AA59" s="537"/>
      <c r="AB59" s="537"/>
      <c r="AC59" s="537"/>
      <c r="AD59" s="537"/>
      <c r="AE59" s="537"/>
      <c r="AF59" s="537"/>
      <c r="AG59" s="537"/>
      <c r="AH59" s="537"/>
      <c r="AI59" s="537"/>
    </row>
    <row r="60" spans="1:35" s="309" customFormat="1" ht="13.5" customHeight="1">
      <c r="A60" s="576"/>
      <c r="B60" s="639"/>
      <c r="C60" s="556"/>
      <c r="D60" s="685"/>
      <c r="E60" s="652"/>
      <c r="F60" s="556"/>
      <c r="G60" s="363"/>
      <c r="H60" s="364"/>
      <c r="I60" s="383"/>
      <c r="J60" s="366"/>
      <c r="K60" s="614"/>
      <c r="L60" s="560"/>
      <c r="M60" s="620"/>
      <c r="N60" s="537"/>
      <c r="O60" s="537"/>
      <c r="P60" s="537"/>
      <c r="Q60" s="537"/>
      <c r="R60" s="537"/>
      <c r="S60" s="537"/>
      <c r="T60" s="537"/>
      <c r="U60" s="537"/>
      <c r="V60" s="537"/>
      <c r="W60" s="537"/>
      <c r="X60" s="537"/>
      <c r="Y60" s="537"/>
      <c r="Z60" s="537"/>
      <c r="AA60" s="537"/>
      <c r="AB60" s="537"/>
      <c r="AC60" s="537"/>
      <c r="AD60" s="537"/>
      <c r="AE60" s="537"/>
      <c r="AF60" s="537"/>
      <c r="AG60" s="537"/>
      <c r="AH60" s="537"/>
      <c r="AI60" s="537"/>
    </row>
    <row r="61" spans="1:35" ht="13.5" customHeight="1">
      <c r="A61" s="576"/>
      <c r="B61" s="690"/>
      <c r="C61" s="556" t="s">
        <v>619</v>
      </c>
      <c r="D61" s="685"/>
      <c r="E61" s="652"/>
      <c r="F61" s="622" t="s">
        <v>537</v>
      </c>
      <c r="G61" s="20" t="s">
        <v>26</v>
      </c>
      <c r="H61" s="13" t="s">
        <v>25</v>
      </c>
      <c r="I61" s="12"/>
      <c r="J61" s="337"/>
      <c r="K61" s="557" t="s">
        <v>847</v>
      </c>
      <c r="L61" s="558"/>
      <c r="M61" s="554"/>
    </row>
    <row r="62" spans="1:35" ht="13.5" customHeight="1">
      <c r="A62" s="576"/>
      <c r="B62" s="691"/>
      <c r="C62" s="694"/>
      <c r="D62" s="686"/>
      <c r="E62" s="571"/>
      <c r="F62" s="774"/>
      <c r="G62" s="525" t="s">
        <v>100</v>
      </c>
      <c r="H62" s="19" t="s">
        <v>147</v>
      </c>
      <c r="I62" s="8"/>
      <c r="J62" s="339"/>
      <c r="K62" s="561"/>
      <c r="L62" s="564"/>
      <c r="M62" s="551"/>
    </row>
    <row r="63" spans="1:35" s="319" customFormat="1" ht="13.5" customHeight="1">
      <c r="A63" s="576"/>
      <c r="B63" s="668"/>
      <c r="C63" s="621" t="s">
        <v>439</v>
      </c>
      <c r="D63" s="707" t="s">
        <v>636</v>
      </c>
      <c r="E63" s="571" t="s">
        <v>77</v>
      </c>
      <c r="F63" s="623" t="s">
        <v>485</v>
      </c>
      <c r="G63" s="20" t="s">
        <v>26</v>
      </c>
      <c r="H63" s="13"/>
      <c r="I63" s="12"/>
      <c r="J63" s="337"/>
      <c r="K63" s="562" t="s">
        <v>847</v>
      </c>
      <c r="L63" s="563"/>
      <c r="M63" s="552"/>
      <c r="N63" s="537"/>
      <c r="O63" s="537"/>
      <c r="P63" s="537"/>
      <c r="Q63" s="537"/>
      <c r="R63" s="537"/>
      <c r="S63" s="537"/>
      <c r="T63" s="537"/>
      <c r="U63" s="537"/>
      <c r="V63" s="537"/>
      <c r="W63" s="537"/>
      <c r="X63" s="537"/>
      <c r="Y63" s="537"/>
      <c r="Z63" s="537"/>
      <c r="AA63" s="537"/>
      <c r="AB63" s="537"/>
      <c r="AC63" s="537"/>
      <c r="AD63" s="537"/>
      <c r="AE63" s="537"/>
      <c r="AF63" s="537"/>
      <c r="AG63" s="537"/>
      <c r="AH63" s="537"/>
      <c r="AI63" s="537"/>
    </row>
    <row r="64" spans="1:35" s="319" customFormat="1" ht="13.5" customHeight="1">
      <c r="A64" s="576"/>
      <c r="B64" s="589"/>
      <c r="C64" s="626"/>
      <c r="D64" s="590"/>
      <c r="E64" s="572"/>
      <c r="F64" s="569"/>
      <c r="G64" s="525" t="s">
        <v>571</v>
      </c>
      <c r="H64" s="19"/>
      <c r="I64" s="8"/>
      <c r="J64" s="339"/>
      <c r="K64" s="561"/>
      <c r="L64" s="564"/>
      <c r="M64" s="551"/>
      <c r="N64" s="537"/>
      <c r="O64" s="537"/>
      <c r="P64" s="537"/>
      <c r="Q64" s="537"/>
      <c r="R64" s="537"/>
      <c r="S64" s="537"/>
      <c r="T64" s="537"/>
      <c r="U64" s="537"/>
      <c r="V64" s="537"/>
      <c r="W64" s="537"/>
      <c r="X64" s="537"/>
      <c r="Y64" s="537"/>
      <c r="Z64" s="537"/>
      <c r="AA64" s="537"/>
      <c r="AB64" s="537"/>
      <c r="AC64" s="537"/>
      <c r="AD64" s="537"/>
      <c r="AE64" s="537"/>
      <c r="AF64" s="537"/>
      <c r="AG64" s="537"/>
      <c r="AH64" s="537"/>
      <c r="AI64" s="537"/>
    </row>
    <row r="65" spans="1:35" ht="13.5" customHeight="1">
      <c r="A65" s="576"/>
      <c r="B65" s="692"/>
      <c r="C65" s="569" t="s">
        <v>41</v>
      </c>
      <c r="D65" s="707"/>
      <c r="E65" s="571" t="s">
        <v>77</v>
      </c>
      <c r="F65" s="574" t="s">
        <v>120</v>
      </c>
      <c r="G65" s="20" t="s">
        <v>26</v>
      </c>
      <c r="H65" s="13" t="s">
        <v>25</v>
      </c>
      <c r="I65" s="12"/>
      <c r="J65" s="337"/>
      <c r="K65" s="557" t="s">
        <v>849</v>
      </c>
      <c r="L65" s="564"/>
      <c r="M65" s="554"/>
    </row>
    <row r="66" spans="1:35" ht="13.5" customHeight="1">
      <c r="A66" s="576"/>
      <c r="B66" s="589"/>
      <c r="C66" s="570"/>
      <c r="D66" s="590"/>
      <c r="E66" s="572"/>
      <c r="F66" s="621"/>
      <c r="G66" s="525" t="s">
        <v>101</v>
      </c>
      <c r="H66" s="19" t="s">
        <v>151</v>
      </c>
      <c r="I66" s="8"/>
      <c r="J66" s="339"/>
      <c r="K66" s="561"/>
      <c r="L66" s="580"/>
      <c r="M66" s="551"/>
    </row>
    <row r="67" spans="1:35" s="241" customFormat="1" ht="13.5" customHeight="1">
      <c r="A67" s="576"/>
      <c r="B67" s="666"/>
      <c r="C67" s="569" t="s">
        <v>40</v>
      </c>
      <c r="D67" s="707"/>
      <c r="E67" s="571" t="s">
        <v>77</v>
      </c>
      <c r="F67" s="574" t="s">
        <v>500</v>
      </c>
      <c r="G67" s="20" t="s">
        <v>26</v>
      </c>
      <c r="H67" s="13" t="s">
        <v>25</v>
      </c>
      <c r="I67" s="12" t="s">
        <v>172</v>
      </c>
      <c r="J67" s="337"/>
      <c r="K67" s="562" t="s">
        <v>848</v>
      </c>
      <c r="L67" s="563"/>
      <c r="M67" s="552"/>
      <c r="N67" s="537"/>
      <c r="O67" s="537"/>
      <c r="P67" s="537"/>
      <c r="Q67" s="537"/>
      <c r="R67" s="537"/>
      <c r="S67" s="537"/>
      <c r="T67" s="537"/>
      <c r="U67" s="537"/>
      <c r="V67" s="537"/>
      <c r="W67" s="537"/>
      <c r="X67" s="537"/>
      <c r="Y67" s="537"/>
      <c r="Z67" s="537"/>
      <c r="AA67" s="537"/>
      <c r="AB67" s="537"/>
      <c r="AC67" s="537"/>
      <c r="AD67" s="537"/>
      <c r="AE67" s="537"/>
      <c r="AF67" s="537"/>
      <c r="AG67" s="537"/>
      <c r="AH67" s="537"/>
      <c r="AI67" s="537"/>
    </row>
    <row r="68" spans="1:35" s="241" customFormat="1" ht="13.5" customHeight="1">
      <c r="A68" s="576"/>
      <c r="B68" s="639"/>
      <c r="C68" s="570"/>
      <c r="D68" s="590"/>
      <c r="E68" s="572"/>
      <c r="F68" s="621"/>
      <c r="G68" s="525" t="s">
        <v>101</v>
      </c>
      <c r="H68" s="19" t="s">
        <v>148</v>
      </c>
      <c r="I68" s="11">
        <v>43907</v>
      </c>
      <c r="J68" s="338"/>
      <c r="K68" s="561"/>
      <c r="L68" s="564"/>
      <c r="M68" s="551"/>
      <c r="N68" s="537"/>
      <c r="O68" s="537"/>
      <c r="P68" s="537"/>
      <c r="Q68" s="537"/>
      <c r="R68" s="537"/>
      <c r="S68" s="537"/>
      <c r="T68" s="537"/>
      <c r="U68" s="537"/>
      <c r="V68" s="537"/>
      <c r="W68" s="537"/>
      <c r="X68" s="537"/>
      <c r="Y68" s="537"/>
      <c r="Z68" s="537"/>
      <c r="AA68" s="537"/>
      <c r="AB68" s="537"/>
      <c r="AC68" s="537"/>
      <c r="AD68" s="537"/>
      <c r="AE68" s="537"/>
      <c r="AF68" s="537"/>
      <c r="AG68" s="537"/>
      <c r="AH68" s="537"/>
      <c r="AI68" s="537"/>
    </row>
    <row r="69" spans="1:35" s="331" customFormat="1" ht="13.5" customHeight="1">
      <c r="A69" s="576"/>
      <c r="B69" s="732"/>
      <c r="C69" s="693" t="s">
        <v>498</v>
      </c>
      <c r="D69" s="642"/>
      <c r="E69" s="658" t="s">
        <v>77</v>
      </c>
      <c r="F69" s="574" t="s">
        <v>501</v>
      </c>
      <c r="G69" s="20"/>
      <c r="H69" s="13"/>
      <c r="I69" s="12" t="s">
        <v>116</v>
      </c>
      <c r="J69" s="337"/>
      <c r="K69" s="562" t="s">
        <v>847</v>
      </c>
      <c r="L69" s="580"/>
      <c r="M69" s="552"/>
      <c r="N69" s="537"/>
      <c r="O69" s="537"/>
      <c r="P69" s="537"/>
      <c r="Q69" s="537"/>
      <c r="R69" s="537"/>
      <c r="S69" s="537"/>
      <c r="T69" s="537"/>
      <c r="U69" s="537"/>
      <c r="V69" s="537"/>
      <c r="W69" s="537"/>
      <c r="X69" s="537"/>
      <c r="Y69" s="537"/>
      <c r="Z69" s="537"/>
      <c r="AA69" s="537"/>
      <c r="AB69" s="537"/>
      <c r="AC69" s="537"/>
      <c r="AD69" s="537"/>
      <c r="AE69" s="537"/>
      <c r="AF69" s="537"/>
      <c r="AG69" s="537"/>
      <c r="AH69" s="537"/>
      <c r="AI69" s="537"/>
    </row>
    <row r="70" spans="1:35" s="331" customFormat="1" ht="13.5" customHeight="1">
      <c r="A70" s="576"/>
      <c r="B70" s="733"/>
      <c r="C70" s="693"/>
      <c r="D70" s="642"/>
      <c r="E70" s="652"/>
      <c r="F70" s="574"/>
      <c r="G70" s="20"/>
      <c r="H70" s="13"/>
      <c r="I70" s="15">
        <v>43171</v>
      </c>
      <c r="J70" s="337"/>
      <c r="K70" s="557"/>
      <c r="L70" s="580"/>
      <c r="M70" s="554"/>
      <c r="N70" s="537"/>
      <c r="O70" s="537"/>
      <c r="P70" s="537"/>
      <c r="Q70" s="537"/>
      <c r="R70" s="537"/>
      <c r="S70" s="537"/>
      <c r="T70" s="537"/>
      <c r="U70" s="537"/>
      <c r="V70" s="537"/>
      <c r="W70" s="537"/>
      <c r="X70" s="537"/>
      <c r="Y70" s="537"/>
      <c r="Z70" s="537"/>
      <c r="AA70" s="537"/>
      <c r="AB70" s="537"/>
      <c r="AC70" s="537"/>
      <c r="AD70" s="537"/>
      <c r="AE70" s="537"/>
      <c r="AF70" s="537"/>
      <c r="AG70" s="537"/>
      <c r="AH70" s="537"/>
      <c r="AI70" s="537"/>
    </row>
    <row r="71" spans="1:35" s="331" customFormat="1" ht="13.5" customHeight="1">
      <c r="A71" s="576"/>
      <c r="B71" s="733"/>
      <c r="C71" s="693"/>
      <c r="D71" s="642"/>
      <c r="E71" s="652"/>
      <c r="F71" s="574"/>
      <c r="G71" s="20"/>
      <c r="H71" s="13"/>
      <c r="I71" s="12" t="s">
        <v>171</v>
      </c>
      <c r="J71" s="337"/>
      <c r="K71" s="557"/>
      <c r="L71" s="580"/>
      <c r="M71" s="554"/>
      <c r="N71" s="537"/>
      <c r="O71" s="537"/>
      <c r="P71" s="537"/>
      <c r="Q71" s="537"/>
      <c r="R71" s="537"/>
      <c r="S71" s="537"/>
      <c r="T71" s="537"/>
      <c r="U71" s="537"/>
      <c r="V71" s="537"/>
      <c r="W71" s="537"/>
      <c r="X71" s="537"/>
      <c r="Y71" s="537"/>
      <c r="Z71" s="537"/>
      <c r="AA71" s="537"/>
      <c r="AB71" s="537"/>
      <c r="AC71" s="537"/>
      <c r="AD71" s="537"/>
      <c r="AE71" s="537"/>
      <c r="AF71" s="537"/>
      <c r="AG71" s="537"/>
      <c r="AH71" s="537"/>
      <c r="AI71" s="537"/>
    </row>
    <row r="72" spans="1:35" s="331" customFormat="1" ht="13.5" customHeight="1">
      <c r="A72" s="576"/>
      <c r="B72" s="733"/>
      <c r="C72" s="693"/>
      <c r="D72" s="642"/>
      <c r="E72" s="652"/>
      <c r="F72" s="574"/>
      <c r="G72" s="20"/>
      <c r="H72" s="13"/>
      <c r="I72" s="15">
        <v>43903</v>
      </c>
      <c r="J72" s="337"/>
      <c r="K72" s="557"/>
      <c r="L72" s="580"/>
      <c r="M72" s="554"/>
      <c r="N72" s="537"/>
      <c r="O72" s="537"/>
      <c r="P72" s="537"/>
      <c r="Q72" s="537"/>
      <c r="R72" s="537"/>
      <c r="S72" s="537"/>
      <c r="T72" s="537"/>
      <c r="U72" s="537"/>
      <c r="V72" s="537"/>
      <c r="W72" s="537"/>
      <c r="X72" s="537"/>
      <c r="Y72" s="537"/>
      <c r="Z72" s="537"/>
      <c r="AA72" s="537"/>
      <c r="AB72" s="537"/>
      <c r="AC72" s="537"/>
      <c r="AD72" s="537"/>
      <c r="AE72" s="537"/>
      <c r="AF72" s="537"/>
      <c r="AG72" s="537"/>
      <c r="AH72" s="537"/>
      <c r="AI72" s="537"/>
    </row>
    <row r="73" spans="1:35" s="331" customFormat="1" ht="13.5" customHeight="1">
      <c r="A73" s="576"/>
      <c r="B73" s="733"/>
      <c r="C73" s="693"/>
      <c r="D73" s="642"/>
      <c r="E73" s="652"/>
      <c r="F73" s="574"/>
      <c r="G73" s="20"/>
      <c r="H73" s="13"/>
      <c r="I73" s="15"/>
      <c r="J73" s="337"/>
      <c r="K73" s="557"/>
      <c r="L73" s="580"/>
      <c r="M73" s="554"/>
      <c r="N73" s="537"/>
      <c r="O73" s="537"/>
      <c r="P73" s="537"/>
      <c r="Q73" s="537"/>
      <c r="R73" s="537"/>
      <c r="S73" s="537"/>
      <c r="T73" s="537"/>
      <c r="U73" s="537"/>
      <c r="V73" s="537"/>
      <c r="W73" s="537"/>
      <c r="X73" s="537"/>
      <c r="Y73" s="537"/>
      <c r="Z73" s="537"/>
      <c r="AA73" s="537"/>
      <c r="AB73" s="537"/>
      <c r="AC73" s="537"/>
      <c r="AD73" s="537"/>
      <c r="AE73" s="537"/>
      <c r="AF73" s="537"/>
      <c r="AG73" s="537"/>
      <c r="AH73" s="537"/>
      <c r="AI73" s="537"/>
    </row>
    <row r="74" spans="1:35" s="331" customFormat="1" ht="13.5" customHeight="1">
      <c r="A74" s="576"/>
      <c r="B74" s="733"/>
      <c r="C74" s="693"/>
      <c r="D74" s="642"/>
      <c r="E74" s="652"/>
      <c r="F74" s="574"/>
      <c r="G74" s="20"/>
      <c r="H74" s="13"/>
      <c r="I74" s="12"/>
      <c r="J74" s="337"/>
      <c r="K74" s="557"/>
      <c r="L74" s="580"/>
      <c r="M74" s="554"/>
      <c r="N74" s="537"/>
      <c r="O74" s="537"/>
      <c r="P74" s="537"/>
      <c r="Q74" s="537"/>
      <c r="R74" s="537"/>
      <c r="S74" s="537"/>
      <c r="T74" s="537"/>
      <c r="U74" s="537"/>
      <c r="V74" s="537"/>
      <c r="W74" s="537"/>
      <c r="X74" s="537"/>
      <c r="Y74" s="537"/>
      <c r="Z74" s="537"/>
      <c r="AA74" s="537"/>
      <c r="AB74" s="537"/>
      <c r="AC74" s="537"/>
      <c r="AD74" s="537"/>
      <c r="AE74" s="537"/>
      <c r="AF74" s="537"/>
      <c r="AG74" s="537"/>
      <c r="AH74" s="537"/>
      <c r="AI74" s="537"/>
    </row>
    <row r="75" spans="1:35" s="331" customFormat="1" ht="13.5" customHeight="1">
      <c r="A75" s="576"/>
      <c r="B75" s="733"/>
      <c r="C75" s="693"/>
      <c r="D75" s="642"/>
      <c r="E75" s="652"/>
      <c r="F75" s="623"/>
      <c r="G75" s="20"/>
      <c r="H75" s="13"/>
      <c r="I75" s="15"/>
      <c r="J75" s="337"/>
      <c r="K75" s="557"/>
      <c r="L75" s="563"/>
      <c r="M75" s="554"/>
      <c r="N75" s="537"/>
      <c r="O75" s="537"/>
      <c r="P75" s="537"/>
      <c r="Q75" s="537"/>
      <c r="R75" s="537"/>
      <c r="S75" s="537"/>
      <c r="T75" s="537"/>
      <c r="U75" s="537"/>
      <c r="V75" s="537"/>
      <c r="W75" s="537"/>
      <c r="X75" s="537"/>
      <c r="Y75" s="537"/>
      <c r="Z75" s="537"/>
      <c r="AA75" s="537"/>
      <c r="AB75" s="537"/>
      <c r="AC75" s="537"/>
      <c r="AD75" s="537"/>
      <c r="AE75" s="537"/>
      <c r="AF75" s="537"/>
      <c r="AG75" s="537"/>
      <c r="AH75" s="537"/>
      <c r="AI75" s="537"/>
    </row>
    <row r="76" spans="1:35" ht="13.5" customHeight="1">
      <c r="A76" s="576"/>
      <c r="B76" s="733"/>
      <c r="C76" s="780" t="s">
        <v>603</v>
      </c>
      <c r="D76" s="765"/>
      <c r="E76" s="652"/>
      <c r="F76" s="772" t="s">
        <v>123</v>
      </c>
      <c r="G76" s="360" t="s">
        <v>26</v>
      </c>
      <c r="H76" s="361" t="s">
        <v>25</v>
      </c>
      <c r="I76" s="379"/>
      <c r="J76" s="362"/>
      <c r="K76" s="613" t="s">
        <v>847</v>
      </c>
      <c r="L76" s="559"/>
      <c r="M76" s="619"/>
    </row>
    <row r="77" spans="1:35" ht="13.5" customHeight="1">
      <c r="A77" s="576"/>
      <c r="B77" s="733"/>
      <c r="C77" s="781"/>
      <c r="D77" s="766"/>
      <c r="E77" s="652"/>
      <c r="F77" s="773"/>
      <c r="G77" s="363" t="s">
        <v>101</v>
      </c>
      <c r="H77" s="364" t="s">
        <v>149</v>
      </c>
      <c r="I77" s="383"/>
      <c r="J77" s="366"/>
      <c r="K77" s="614"/>
      <c r="L77" s="560"/>
      <c r="M77" s="620"/>
    </row>
    <row r="78" spans="1:35" ht="13.5" customHeight="1">
      <c r="A78" s="576"/>
      <c r="B78" s="733"/>
      <c r="C78" s="569" t="s">
        <v>604</v>
      </c>
      <c r="D78" s="707"/>
      <c r="E78" s="652"/>
      <c r="F78" s="623" t="s">
        <v>124</v>
      </c>
      <c r="G78" s="20" t="s">
        <v>26</v>
      </c>
      <c r="H78" s="13" t="s">
        <v>25</v>
      </c>
      <c r="I78" s="12"/>
      <c r="J78" s="337"/>
      <c r="K78" s="557" t="s">
        <v>849</v>
      </c>
      <c r="L78" s="558"/>
      <c r="M78" s="554"/>
    </row>
    <row r="79" spans="1:35" ht="13.5" customHeight="1">
      <c r="A79" s="576"/>
      <c r="B79" s="567"/>
      <c r="C79" s="570"/>
      <c r="D79" s="590"/>
      <c r="E79" s="571"/>
      <c r="F79" s="569"/>
      <c r="G79" s="525" t="s">
        <v>101</v>
      </c>
      <c r="H79" s="19" t="s">
        <v>150</v>
      </c>
      <c r="I79" s="8"/>
      <c r="J79" s="339"/>
      <c r="K79" s="561"/>
      <c r="L79" s="564"/>
      <c r="M79" s="551"/>
    </row>
    <row r="80" spans="1:35" ht="13.5" customHeight="1">
      <c r="A80" s="576"/>
      <c r="B80" s="729"/>
      <c r="C80" s="569" t="s">
        <v>34</v>
      </c>
      <c r="D80" s="707"/>
      <c r="E80" s="571" t="s">
        <v>77</v>
      </c>
      <c r="F80" s="574" t="s">
        <v>491</v>
      </c>
      <c r="G80" s="20" t="s">
        <v>26</v>
      </c>
      <c r="H80" s="13" t="s">
        <v>122</v>
      </c>
      <c r="I80" s="12"/>
      <c r="J80" s="337"/>
      <c r="K80" s="562" t="s">
        <v>847</v>
      </c>
      <c r="L80" s="580"/>
      <c r="M80" s="552"/>
    </row>
    <row r="81" spans="1:13" ht="13.5" customHeight="1">
      <c r="A81" s="576"/>
      <c r="B81" s="589"/>
      <c r="C81" s="570"/>
      <c r="D81" s="590"/>
      <c r="E81" s="572"/>
      <c r="F81" s="621"/>
      <c r="G81" s="525" t="s">
        <v>103</v>
      </c>
      <c r="H81" s="19" t="s">
        <v>102</v>
      </c>
      <c r="I81" s="8"/>
      <c r="J81" s="339"/>
      <c r="K81" s="561"/>
      <c r="L81" s="580"/>
      <c r="M81" s="551"/>
    </row>
    <row r="82" spans="1:13" ht="13.5" customHeight="1">
      <c r="A82" s="576"/>
      <c r="B82" s="771">
        <v>1110</v>
      </c>
      <c r="C82" s="763" t="s">
        <v>434</v>
      </c>
      <c r="D82" s="642"/>
      <c r="E82" s="652" t="s">
        <v>75</v>
      </c>
      <c r="F82" s="574" t="s">
        <v>516</v>
      </c>
      <c r="G82" s="20" t="s">
        <v>659</v>
      </c>
      <c r="H82" s="13"/>
      <c r="I82" s="12" t="s">
        <v>104</v>
      </c>
      <c r="J82" s="337"/>
      <c r="K82" s="562" t="s">
        <v>847</v>
      </c>
      <c r="L82" s="580"/>
      <c r="M82" s="552"/>
    </row>
    <row r="83" spans="1:13" ht="13.5" customHeight="1">
      <c r="A83" s="576"/>
      <c r="B83" s="771"/>
      <c r="C83" s="763"/>
      <c r="D83" s="642"/>
      <c r="E83" s="652"/>
      <c r="F83" s="574"/>
      <c r="G83" s="20" t="s">
        <v>662</v>
      </c>
      <c r="H83" s="13"/>
      <c r="I83" s="15">
        <v>42851</v>
      </c>
      <c r="J83" s="337"/>
      <c r="K83" s="557"/>
      <c r="L83" s="580"/>
      <c r="M83" s="554"/>
    </row>
    <row r="84" spans="1:13" ht="13.5" customHeight="1">
      <c r="A84" s="576"/>
      <c r="B84" s="719"/>
      <c r="C84" s="764"/>
      <c r="D84" s="643"/>
      <c r="E84" s="571"/>
      <c r="F84" s="621"/>
      <c r="G84" s="525"/>
      <c r="H84" s="19"/>
      <c r="I84" s="11"/>
      <c r="J84" s="340"/>
      <c r="K84" s="561"/>
      <c r="L84" s="580"/>
      <c r="M84" s="551"/>
    </row>
    <row r="85" spans="1:13" ht="13.5" customHeight="1">
      <c r="A85" s="576"/>
      <c r="B85" s="729"/>
      <c r="C85" s="656" t="s">
        <v>173</v>
      </c>
      <c r="D85" s="644"/>
      <c r="E85" s="658" t="s">
        <v>77</v>
      </c>
      <c r="F85" s="637" t="s">
        <v>492</v>
      </c>
      <c r="G85" s="80"/>
      <c r="H85" s="38"/>
      <c r="I85" s="384" t="s">
        <v>175</v>
      </c>
      <c r="J85" s="342"/>
      <c r="K85" s="562" t="s">
        <v>575</v>
      </c>
      <c r="L85" s="563"/>
      <c r="M85" s="552"/>
    </row>
    <row r="86" spans="1:13" ht="13.5" customHeight="1">
      <c r="A86" s="576"/>
      <c r="B86" s="589"/>
      <c r="C86" s="657"/>
      <c r="D86" s="645"/>
      <c r="E86" s="571"/>
      <c r="F86" s="638"/>
      <c r="G86" s="525"/>
      <c r="H86" s="19"/>
      <c r="I86" s="11">
        <v>43916</v>
      </c>
      <c r="J86" s="340"/>
      <c r="K86" s="561"/>
      <c r="L86" s="564"/>
      <c r="M86" s="554"/>
    </row>
    <row r="87" spans="1:13" s="21" customFormat="1" ht="13.5" customHeight="1">
      <c r="A87" s="576"/>
      <c r="B87" s="588"/>
      <c r="C87" s="762" t="s">
        <v>174</v>
      </c>
      <c r="D87" s="653"/>
      <c r="E87" s="652" t="s">
        <v>77</v>
      </c>
      <c r="F87" s="574" t="s">
        <v>484</v>
      </c>
      <c r="G87" s="20"/>
      <c r="H87" s="13"/>
      <c r="I87" s="15" t="s">
        <v>176</v>
      </c>
      <c r="J87" s="336"/>
      <c r="K87" s="562" t="s">
        <v>847</v>
      </c>
      <c r="L87" s="563"/>
      <c r="M87" s="552"/>
    </row>
    <row r="88" spans="1:13" s="21" customFormat="1" ht="13.5" customHeight="1">
      <c r="A88" s="576"/>
      <c r="B88" s="589"/>
      <c r="C88" s="762"/>
      <c r="D88" s="653"/>
      <c r="E88" s="652"/>
      <c r="F88" s="621"/>
      <c r="G88" s="20"/>
      <c r="H88" s="13"/>
      <c r="I88" s="15">
        <v>43916</v>
      </c>
      <c r="J88" s="336"/>
      <c r="K88" s="561"/>
      <c r="L88" s="564"/>
      <c r="M88" s="554"/>
    </row>
    <row r="89" spans="1:13" s="21" customFormat="1" ht="13.5" customHeight="1">
      <c r="A89" s="576"/>
      <c r="B89" s="728">
        <v>1120</v>
      </c>
      <c r="C89" s="656" t="s">
        <v>248</v>
      </c>
      <c r="D89" s="654" t="s">
        <v>665</v>
      </c>
      <c r="E89" s="658" t="s">
        <v>75</v>
      </c>
      <c r="F89" s="573" t="s">
        <v>517</v>
      </c>
      <c r="G89" s="80"/>
      <c r="H89" s="38"/>
      <c r="I89" s="384"/>
      <c r="J89" s="342"/>
      <c r="K89" s="562" t="s">
        <v>847</v>
      </c>
      <c r="L89" s="563"/>
      <c r="M89" s="552"/>
    </row>
    <row r="90" spans="1:13" s="21" customFormat="1" ht="13.5" customHeight="1" thickBot="1">
      <c r="A90" s="576"/>
      <c r="B90" s="779"/>
      <c r="C90" s="714"/>
      <c r="D90" s="655"/>
      <c r="E90" s="601"/>
      <c r="F90" s="636"/>
      <c r="G90" s="17"/>
      <c r="H90" s="18"/>
      <c r="I90" s="378"/>
      <c r="J90" s="335"/>
      <c r="K90" s="582"/>
      <c r="L90" s="584"/>
      <c r="M90" s="553"/>
    </row>
    <row r="91" spans="1:13" s="21" customFormat="1" ht="13.5" customHeight="1" thickTop="1">
      <c r="A91" s="576"/>
      <c r="B91" s="728">
        <v>1130</v>
      </c>
      <c r="C91" s="656" t="s">
        <v>581</v>
      </c>
      <c r="D91" s="644"/>
      <c r="E91" s="658" t="s">
        <v>75</v>
      </c>
      <c r="F91" s="573" t="s">
        <v>834</v>
      </c>
      <c r="G91" s="80"/>
      <c r="H91" s="38"/>
      <c r="I91" s="384" t="s">
        <v>657</v>
      </c>
      <c r="J91" s="342"/>
      <c r="K91" s="562" t="s">
        <v>577</v>
      </c>
      <c r="L91" s="563"/>
      <c r="M91" s="550"/>
    </row>
    <row r="92" spans="1:13" s="21" customFormat="1" ht="13.5" customHeight="1">
      <c r="A92" s="576"/>
      <c r="B92" s="719"/>
      <c r="C92" s="657"/>
      <c r="D92" s="645"/>
      <c r="E92" s="571"/>
      <c r="F92" s="659"/>
      <c r="G92" s="525"/>
      <c r="H92" s="19"/>
      <c r="I92" s="11">
        <v>44181</v>
      </c>
      <c r="J92" s="340"/>
      <c r="K92" s="561"/>
      <c r="L92" s="564"/>
      <c r="M92" s="551"/>
    </row>
    <row r="93" spans="1:13" s="21" customFormat="1" ht="13.5" customHeight="1">
      <c r="A93" s="576"/>
      <c r="B93" s="728">
        <v>1140</v>
      </c>
      <c r="C93" s="656" t="s">
        <v>582</v>
      </c>
      <c r="D93" s="644"/>
      <c r="E93" s="658" t="s">
        <v>75</v>
      </c>
      <c r="F93" s="573" t="s">
        <v>835</v>
      </c>
      <c r="G93" s="80"/>
      <c r="H93" s="38"/>
      <c r="I93" s="384" t="s">
        <v>658</v>
      </c>
      <c r="J93" s="342"/>
      <c r="K93" s="562" t="s">
        <v>846</v>
      </c>
      <c r="L93" s="563"/>
      <c r="M93" s="552"/>
    </row>
    <row r="94" spans="1:13" s="21" customFormat="1" ht="13.5" customHeight="1">
      <c r="A94" s="576"/>
      <c r="B94" s="719"/>
      <c r="C94" s="657"/>
      <c r="D94" s="645"/>
      <c r="E94" s="571"/>
      <c r="F94" s="659"/>
      <c r="G94" s="525"/>
      <c r="H94" s="19"/>
      <c r="I94" s="11">
        <v>44181</v>
      </c>
      <c r="J94" s="340"/>
      <c r="K94" s="561"/>
      <c r="L94" s="564"/>
      <c r="M94" s="551"/>
    </row>
    <row r="95" spans="1:13" s="21" customFormat="1" ht="13.5" customHeight="1">
      <c r="A95" s="576"/>
      <c r="B95" s="769"/>
      <c r="C95" s="762" t="s">
        <v>588</v>
      </c>
      <c r="D95" s="653"/>
      <c r="E95" s="652" t="s">
        <v>77</v>
      </c>
      <c r="F95" s="574" t="s">
        <v>836</v>
      </c>
      <c r="G95" s="20" t="s">
        <v>837</v>
      </c>
      <c r="H95" s="13"/>
      <c r="I95" s="15"/>
      <c r="J95" s="336"/>
      <c r="K95" s="557" t="s">
        <v>846</v>
      </c>
      <c r="L95" s="558"/>
      <c r="M95" s="552"/>
    </row>
    <row r="96" spans="1:13" s="21" customFormat="1" ht="13.5" customHeight="1" thickBot="1">
      <c r="A96" s="579"/>
      <c r="B96" s="770"/>
      <c r="C96" s="714"/>
      <c r="D96" s="655"/>
      <c r="E96" s="601"/>
      <c r="F96" s="636"/>
      <c r="G96" s="528" t="s">
        <v>838</v>
      </c>
      <c r="H96" s="18"/>
      <c r="I96" s="378"/>
      <c r="J96" s="335"/>
      <c r="K96" s="582"/>
      <c r="L96" s="584"/>
      <c r="M96" s="553"/>
    </row>
    <row r="97" spans="1:35" s="241" customFormat="1" ht="13.5" customHeight="1" thickTop="1">
      <c r="A97" s="578" t="s">
        <v>42</v>
      </c>
      <c r="B97" s="629"/>
      <c r="C97" s="569" t="s">
        <v>435</v>
      </c>
      <c r="D97" s="707"/>
      <c r="E97" s="571" t="s">
        <v>77</v>
      </c>
      <c r="F97" s="635" t="s">
        <v>249</v>
      </c>
      <c r="G97" s="20" t="s">
        <v>26</v>
      </c>
      <c r="H97" s="13" t="s">
        <v>105</v>
      </c>
      <c r="I97" s="12" t="s">
        <v>172</v>
      </c>
      <c r="J97" s="337"/>
      <c r="K97" s="557" t="s">
        <v>848</v>
      </c>
      <c r="L97" s="558"/>
      <c r="M97" s="554"/>
      <c r="N97" s="537"/>
      <c r="O97" s="537"/>
      <c r="P97" s="537"/>
      <c r="Q97" s="537"/>
      <c r="R97" s="537"/>
      <c r="S97" s="537"/>
      <c r="T97" s="537"/>
      <c r="U97" s="537"/>
      <c r="V97" s="537"/>
      <c r="W97" s="537"/>
      <c r="X97" s="537"/>
      <c r="Y97" s="537"/>
      <c r="Z97" s="537"/>
      <c r="AA97" s="537"/>
      <c r="AB97" s="537"/>
      <c r="AC97" s="537"/>
      <c r="AD97" s="537"/>
      <c r="AE97" s="537"/>
      <c r="AF97" s="537"/>
      <c r="AG97" s="537"/>
      <c r="AH97" s="537"/>
      <c r="AI97" s="537"/>
    </row>
    <row r="98" spans="1:35" s="241" customFormat="1" ht="13.5" customHeight="1">
      <c r="A98" s="576"/>
      <c r="B98" s="589"/>
      <c r="C98" s="570"/>
      <c r="D98" s="590"/>
      <c r="E98" s="572"/>
      <c r="F98" s="634"/>
      <c r="G98" s="525" t="s">
        <v>96</v>
      </c>
      <c r="H98" s="19" t="s">
        <v>141</v>
      </c>
      <c r="I98" s="11">
        <v>43907</v>
      </c>
      <c r="J98" s="339"/>
      <c r="K98" s="561"/>
      <c r="L98" s="564"/>
      <c r="M98" s="551"/>
      <c r="N98" s="537"/>
      <c r="O98" s="537"/>
      <c r="P98" s="537"/>
      <c r="Q98" s="537"/>
      <c r="R98" s="537"/>
      <c r="S98" s="537"/>
      <c r="T98" s="537"/>
      <c r="U98" s="537"/>
      <c r="V98" s="537"/>
      <c r="W98" s="537"/>
      <c r="X98" s="537"/>
      <c r="Y98" s="537"/>
      <c r="Z98" s="537"/>
      <c r="AA98" s="537"/>
      <c r="AB98" s="537"/>
      <c r="AC98" s="537"/>
      <c r="AD98" s="537"/>
      <c r="AE98" s="537"/>
      <c r="AF98" s="537"/>
      <c r="AG98" s="537"/>
      <c r="AH98" s="537"/>
      <c r="AI98" s="537"/>
    </row>
    <row r="99" spans="1:35" s="241" customFormat="1" ht="13.5" customHeight="1">
      <c r="A99" s="576"/>
      <c r="B99" s="729"/>
      <c r="C99" s="569" t="s">
        <v>83</v>
      </c>
      <c r="D99" s="707"/>
      <c r="E99" s="571" t="s">
        <v>77</v>
      </c>
      <c r="F99" s="574" t="s">
        <v>493</v>
      </c>
      <c r="G99" s="20" t="s">
        <v>659</v>
      </c>
      <c r="H99" s="13" t="s">
        <v>25</v>
      </c>
      <c r="I99" s="12" t="s">
        <v>84</v>
      </c>
      <c r="J99" s="337"/>
      <c r="K99" s="585" t="s">
        <v>848</v>
      </c>
      <c r="L99" s="580"/>
      <c r="M99" s="552"/>
      <c r="N99" s="537"/>
      <c r="O99" s="537"/>
      <c r="P99" s="537"/>
      <c r="Q99" s="537"/>
      <c r="R99" s="537"/>
      <c r="S99" s="537"/>
      <c r="T99" s="537"/>
      <c r="U99" s="537"/>
      <c r="V99" s="537"/>
      <c r="W99" s="537"/>
      <c r="X99" s="537"/>
      <c r="Y99" s="537"/>
      <c r="Z99" s="537"/>
      <c r="AA99" s="537"/>
      <c r="AB99" s="537"/>
      <c r="AC99" s="537"/>
      <c r="AD99" s="537"/>
      <c r="AE99" s="537"/>
      <c r="AF99" s="537"/>
      <c r="AG99" s="537"/>
      <c r="AH99" s="537"/>
      <c r="AI99" s="537"/>
    </row>
    <row r="100" spans="1:35" s="241" customFormat="1" ht="13.5" customHeight="1">
      <c r="A100" s="576"/>
      <c r="B100" s="588"/>
      <c r="C100" s="569"/>
      <c r="D100" s="707"/>
      <c r="E100" s="571"/>
      <c r="F100" s="574"/>
      <c r="G100" s="20" t="s">
        <v>660</v>
      </c>
      <c r="H100" s="13" t="s">
        <v>483</v>
      </c>
      <c r="I100" s="373">
        <v>42356</v>
      </c>
      <c r="J100" s="337"/>
      <c r="K100" s="585"/>
      <c r="L100" s="580"/>
      <c r="M100" s="554"/>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row>
    <row r="101" spans="1:35" s="241" customFormat="1" ht="13.5" customHeight="1">
      <c r="A101" s="576"/>
      <c r="B101" s="589"/>
      <c r="C101" s="570"/>
      <c r="D101" s="590"/>
      <c r="E101" s="572"/>
      <c r="F101" s="621"/>
      <c r="G101" s="525"/>
      <c r="H101" s="19"/>
      <c r="I101" s="11"/>
      <c r="J101" s="340"/>
      <c r="K101" s="585"/>
      <c r="L101" s="580"/>
      <c r="M101" s="551"/>
      <c r="N101" s="537"/>
      <c r="O101" s="537"/>
      <c r="P101" s="537"/>
      <c r="Q101" s="537"/>
      <c r="R101" s="537"/>
      <c r="S101" s="537"/>
      <c r="T101" s="537"/>
      <c r="U101" s="537"/>
      <c r="V101" s="537"/>
      <c r="W101" s="537"/>
      <c r="X101" s="537"/>
      <c r="Y101" s="537"/>
      <c r="Z101" s="537"/>
      <c r="AA101" s="537"/>
      <c r="AB101" s="537"/>
      <c r="AC101" s="537"/>
      <c r="AD101" s="537"/>
      <c r="AE101" s="537"/>
      <c r="AF101" s="537"/>
      <c r="AG101" s="537"/>
      <c r="AH101" s="537"/>
      <c r="AI101" s="537"/>
    </row>
    <row r="102" spans="1:35" s="244" customFormat="1" ht="13.5" customHeight="1">
      <c r="A102" s="576"/>
      <c r="B102" s="729"/>
      <c r="C102" s="569" t="s">
        <v>117</v>
      </c>
      <c r="D102" s="707" t="s">
        <v>635</v>
      </c>
      <c r="E102" s="571" t="s">
        <v>77</v>
      </c>
      <c r="F102" s="634" t="s">
        <v>502</v>
      </c>
      <c r="G102" s="20"/>
      <c r="H102" s="13" t="s">
        <v>25</v>
      </c>
      <c r="I102" s="12"/>
      <c r="J102" s="337"/>
      <c r="K102" s="585" t="s">
        <v>847</v>
      </c>
      <c r="L102" s="580"/>
      <c r="M102" s="552"/>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row>
    <row r="103" spans="1:35" s="241" customFormat="1" ht="13.5" customHeight="1">
      <c r="A103" s="576"/>
      <c r="B103" s="589"/>
      <c r="C103" s="712"/>
      <c r="D103" s="646"/>
      <c r="E103" s="658"/>
      <c r="F103" s="633"/>
      <c r="G103" s="20"/>
      <c r="H103" s="13" t="s">
        <v>152</v>
      </c>
      <c r="I103" s="12"/>
      <c r="J103" s="337"/>
      <c r="K103" s="585"/>
      <c r="L103" s="580"/>
      <c r="M103" s="554"/>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row>
    <row r="104" spans="1:35" s="241" customFormat="1" ht="13.5" customHeight="1">
      <c r="A104" s="576"/>
      <c r="B104" s="639"/>
      <c r="C104" s="570" t="s">
        <v>289</v>
      </c>
      <c r="D104" s="590" t="s">
        <v>640</v>
      </c>
      <c r="E104" s="572" t="s">
        <v>75</v>
      </c>
      <c r="F104" s="591" t="s">
        <v>518</v>
      </c>
      <c r="G104" s="80"/>
      <c r="H104" s="38"/>
      <c r="I104" s="9"/>
      <c r="J104" s="341"/>
      <c r="K104" s="585" t="s">
        <v>847</v>
      </c>
      <c r="L104" s="580"/>
      <c r="M104" s="552"/>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row>
    <row r="105" spans="1:35" s="241" customFormat="1" ht="13.5" customHeight="1">
      <c r="A105" s="576"/>
      <c r="B105" s="639"/>
      <c r="C105" s="570"/>
      <c r="D105" s="590"/>
      <c r="E105" s="572"/>
      <c r="F105" s="591"/>
      <c r="G105" s="525"/>
      <c r="H105" s="19"/>
      <c r="I105" s="8"/>
      <c r="J105" s="339"/>
      <c r="K105" s="585"/>
      <c r="L105" s="580"/>
      <c r="M105" s="551"/>
      <c r="N105" s="537"/>
      <c r="O105" s="537"/>
      <c r="P105" s="537"/>
      <c r="Q105" s="537"/>
      <c r="R105" s="537"/>
      <c r="S105" s="537"/>
      <c r="T105" s="537"/>
      <c r="U105" s="537"/>
      <c r="V105" s="537"/>
      <c r="W105" s="537"/>
      <c r="X105" s="537"/>
      <c r="Y105" s="537"/>
      <c r="Z105" s="537"/>
      <c r="AA105" s="537"/>
      <c r="AB105" s="537"/>
      <c r="AC105" s="537"/>
      <c r="AD105" s="537"/>
      <c r="AE105" s="537"/>
      <c r="AF105" s="537"/>
      <c r="AG105" s="537"/>
      <c r="AH105" s="537"/>
      <c r="AI105" s="537"/>
    </row>
    <row r="106" spans="1:35" s="241" customFormat="1" ht="13.5" customHeight="1">
      <c r="A106" s="576"/>
      <c r="B106" s="575">
        <v>1150</v>
      </c>
      <c r="C106" s="570" t="s">
        <v>324</v>
      </c>
      <c r="D106" s="590" t="s">
        <v>647</v>
      </c>
      <c r="E106" s="572" t="s">
        <v>75</v>
      </c>
      <c r="F106" s="591" t="s">
        <v>519</v>
      </c>
      <c r="G106" s="80"/>
      <c r="H106" s="38"/>
      <c r="I106" s="9"/>
      <c r="J106" s="341"/>
      <c r="K106" s="585" t="s">
        <v>847</v>
      </c>
      <c r="L106" s="580"/>
      <c r="M106" s="552"/>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row>
    <row r="107" spans="1:35" s="241" customFormat="1" ht="13.5" customHeight="1">
      <c r="A107" s="576"/>
      <c r="B107" s="575"/>
      <c r="C107" s="570"/>
      <c r="D107" s="590"/>
      <c r="E107" s="572"/>
      <c r="F107" s="591"/>
      <c r="G107" s="525"/>
      <c r="H107" s="19"/>
      <c r="I107" s="8"/>
      <c r="J107" s="339"/>
      <c r="K107" s="585"/>
      <c r="L107" s="580"/>
      <c r="M107" s="551"/>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row>
    <row r="108" spans="1:35" s="241" customFormat="1" ht="13.5" customHeight="1">
      <c r="A108" s="576"/>
      <c r="B108" s="729"/>
      <c r="C108" s="570" t="s">
        <v>333</v>
      </c>
      <c r="D108" s="590" t="s">
        <v>648</v>
      </c>
      <c r="E108" s="572" t="s">
        <v>77</v>
      </c>
      <c r="F108" s="591" t="s">
        <v>520</v>
      </c>
      <c r="G108" s="80"/>
      <c r="H108" s="38"/>
      <c r="I108" s="9"/>
      <c r="J108" s="341"/>
      <c r="K108" s="585" t="s">
        <v>575</v>
      </c>
      <c r="L108" s="580"/>
      <c r="M108" s="552"/>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row>
    <row r="109" spans="1:35" s="241" customFormat="1" ht="13.5" customHeight="1">
      <c r="A109" s="576"/>
      <c r="B109" s="589"/>
      <c r="C109" s="570"/>
      <c r="D109" s="590"/>
      <c r="E109" s="572"/>
      <c r="F109" s="591"/>
      <c r="G109" s="525"/>
      <c r="H109" s="19"/>
      <c r="I109" s="8"/>
      <c r="J109" s="339"/>
      <c r="K109" s="585"/>
      <c r="L109" s="580"/>
      <c r="M109" s="551"/>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row>
    <row r="110" spans="1:35" s="241" customFormat="1" ht="13.5" customHeight="1">
      <c r="A110" s="576"/>
      <c r="B110" s="639"/>
      <c r="C110" s="570" t="s">
        <v>288</v>
      </c>
      <c r="D110" s="590" t="s">
        <v>639</v>
      </c>
      <c r="E110" s="572" t="s">
        <v>75</v>
      </c>
      <c r="F110" s="591" t="s">
        <v>521</v>
      </c>
      <c r="G110" s="80"/>
      <c r="H110" s="38"/>
      <c r="I110" s="9"/>
      <c r="J110" s="341"/>
      <c r="K110" s="585" t="s">
        <v>847</v>
      </c>
      <c r="L110" s="580"/>
      <c r="M110" s="552"/>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row>
    <row r="111" spans="1:35" s="241" customFormat="1" ht="13.5" customHeight="1">
      <c r="A111" s="576"/>
      <c r="B111" s="639"/>
      <c r="C111" s="570"/>
      <c r="D111" s="590"/>
      <c r="E111" s="572"/>
      <c r="F111" s="591"/>
      <c r="G111" s="525"/>
      <c r="H111" s="19"/>
      <c r="I111" s="8"/>
      <c r="J111" s="339"/>
      <c r="K111" s="585"/>
      <c r="L111" s="580"/>
      <c r="M111" s="551"/>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row>
    <row r="112" spans="1:35" s="241" customFormat="1" ht="13.5" customHeight="1">
      <c r="A112" s="576"/>
      <c r="B112" s="575">
        <v>1160</v>
      </c>
      <c r="C112" s="626" t="s">
        <v>480</v>
      </c>
      <c r="D112" s="590" t="s">
        <v>627</v>
      </c>
      <c r="E112" s="572" t="s">
        <v>77</v>
      </c>
      <c r="F112" s="633" t="s">
        <v>522</v>
      </c>
      <c r="G112" s="80"/>
      <c r="H112" s="38"/>
      <c r="I112" s="9"/>
      <c r="J112" s="341"/>
      <c r="K112" s="585" t="s">
        <v>575</v>
      </c>
      <c r="L112" s="580"/>
      <c r="M112" s="552"/>
      <c r="N112" s="537"/>
      <c r="O112" s="537"/>
      <c r="P112" s="537"/>
      <c r="Q112" s="537"/>
      <c r="R112" s="537"/>
      <c r="S112" s="537"/>
      <c r="T112" s="537"/>
      <c r="U112" s="537"/>
      <c r="V112" s="537"/>
      <c r="W112" s="537"/>
      <c r="X112" s="537"/>
      <c r="Y112" s="537"/>
      <c r="Z112" s="537"/>
      <c r="AA112" s="537"/>
      <c r="AB112" s="537"/>
      <c r="AC112" s="537"/>
      <c r="AD112" s="537"/>
      <c r="AE112" s="537"/>
      <c r="AF112" s="537"/>
      <c r="AG112" s="537"/>
      <c r="AH112" s="537"/>
      <c r="AI112" s="537"/>
    </row>
    <row r="113" spans="1:35" s="241" customFormat="1" ht="13.5" customHeight="1">
      <c r="A113" s="576"/>
      <c r="B113" s="575"/>
      <c r="C113" s="570"/>
      <c r="D113" s="590"/>
      <c r="E113" s="572"/>
      <c r="F113" s="634"/>
      <c r="G113" s="354"/>
      <c r="H113" s="19"/>
      <c r="I113" s="385"/>
      <c r="J113" s="340"/>
      <c r="K113" s="585"/>
      <c r="L113" s="580"/>
      <c r="M113" s="551"/>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row>
    <row r="114" spans="1:35" s="241" customFormat="1" ht="13.5" customHeight="1">
      <c r="A114" s="576"/>
      <c r="B114" s="575">
        <v>1170</v>
      </c>
      <c r="C114" s="569" t="s">
        <v>580</v>
      </c>
      <c r="D114" s="707"/>
      <c r="E114" s="571"/>
      <c r="F114" s="709" t="s">
        <v>839</v>
      </c>
      <c r="G114" s="20"/>
      <c r="H114" s="13"/>
      <c r="I114" s="12" t="s">
        <v>666</v>
      </c>
      <c r="J114" s="337"/>
      <c r="K114" s="585" t="s">
        <v>847</v>
      </c>
      <c r="L114" s="580"/>
      <c r="M114" s="554"/>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row>
    <row r="115" spans="1:35" s="241" customFormat="1" ht="13.5" customHeight="1">
      <c r="A115" s="576"/>
      <c r="B115" s="575"/>
      <c r="C115" s="570"/>
      <c r="D115" s="590"/>
      <c r="E115" s="572"/>
      <c r="F115" s="710"/>
      <c r="G115" s="525"/>
      <c r="H115" s="19"/>
      <c r="I115" s="11">
        <v>41359</v>
      </c>
      <c r="J115" s="339"/>
      <c r="K115" s="585"/>
      <c r="L115" s="580"/>
      <c r="M115" s="551"/>
      <c r="N115" s="537"/>
      <c r="O115" s="537"/>
      <c r="P115" s="537"/>
      <c r="Q115" s="537"/>
      <c r="R115" s="537"/>
      <c r="S115" s="537"/>
      <c r="T115" s="537"/>
      <c r="U115" s="537"/>
      <c r="V115" s="537"/>
      <c r="W115" s="537"/>
      <c r="X115" s="537"/>
      <c r="Y115" s="537"/>
      <c r="Z115" s="537"/>
      <c r="AA115" s="537"/>
      <c r="AB115" s="537"/>
      <c r="AC115" s="537"/>
      <c r="AD115" s="537"/>
      <c r="AE115" s="537"/>
      <c r="AF115" s="537"/>
      <c r="AG115" s="537"/>
      <c r="AH115" s="537"/>
      <c r="AI115" s="537"/>
    </row>
    <row r="116" spans="1:35" s="308" customFormat="1" ht="13.5" customHeight="1">
      <c r="A116" s="576"/>
      <c r="B116" s="567"/>
      <c r="C116" s="569" t="s">
        <v>28</v>
      </c>
      <c r="D116" s="707"/>
      <c r="E116" s="571" t="s">
        <v>77</v>
      </c>
      <c r="F116" s="634" t="s">
        <v>168</v>
      </c>
      <c r="G116" s="20" t="s">
        <v>26</v>
      </c>
      <c r="H116" s="13" t="s">
        <v>25</v>
      </c>
      <c r="I116" s="12"/>
      <c r="J116" s="337"/>
      <c r="K116" s="585" t="s">
        <v>847</v>
      </c>
      <c r="L116" s="580"/>
      <c r="M116" s="554"/>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row>
    <row r="117" spans="1:35" s="308" customFormat="1" ht="13.5" customHeight="1">
      <c r="A117" s="576"/>
      <c r="B117" s="768"/>
      <c r="C117" s="570"/>
      <c r="D117" s="590"/>
      <c r="E117" s="572"/>
      <c r="F117" s="591"/>
      <c r="G117" s="525" t="s">
        <v>88</v>
      </c>
      <c r="H117" s="19" t="s">
        <v>134</v>
      </c>
      <c r="I117" s="8"/>
      <c r="J117" s="339"/>
      <c r="K117" s="585"/>
      <c r="L117" s="580"/>
      <c r="M117" s="551"/>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row>
    <row r="118" spans="1:35" s="241" customFormat="1" ht="13.5" customHeight="1">
      <c r="A118" s="576"/>
      <c r="B118" s="639"/>
      <c r="C118" s="649" t="s">
        <v>182</v>
      </c>
      <c r="D118" s="590" t="s">
        <v>630</v>
      </c>
      <c r="E118" s="651" t="s">
        <v>77</v>
      </c>
      <c r="F118" s="646" t="s">
        <v>523</v>
      </c>
      <c r="G118" s="351"/>
      <c r="H118" s="13"/>
      <c r="I118" s="12"/>
      <c r="J118" s="337"/>
      <c r="K118" s="585" t="s">
        <v>575</v>
      </c>
      <c r="L118" s="580"/>
      <c r="M118" s="624"/>
      <c r="N118" s="537"/>
      <c r="O118" s="537"/>
      <c r="P118" s="537"/>
      <c r="Q118" s="537"/>
      <c r="R118" s="537"/>
      <c r="S118" s="537"/>
      <c r="T118" s="537"/>
      <c r="U118" s="537"/>
      <c r="V118" s="537"/>
      <c r="W118" s="537"/>
      <c r="X118" s="537"/>
      <c r="Y118" s="537"/>
      <c r="Z118" s="537"/>
      <c r="AA118" s="537"/>
      <c r="AB118" s="537"/>
      <c r="AC118" s="537"/>
      <c r="AD118" s="537"/>
      <c r="AE118" s="537"/>
      <c r="AF118" s="537"/>
      <c r="AG118" s="537"/>
      <c r="AH118" s="537"/>
      <c r="AI118" s="537"/>
    </row>
    <row r="119" spans="1:35" s="241" customFormat="1" ht="13.5" customHeight="1">
      <c r="A119" s="576"/>
      <c r="B119" s="639"/>
      <c r="C119" s="650"/>
      <c r="D119" s="590"/>
      <c r="E119" s="650"/>
      <c r="F119" s="711"/>
      <c r="G119" s="354"/>
      <c r="H119" s="19"/>
      <c r="I119" s="8"/>
      <c r="J119" s="339"/>
      <c r="K119" s="585"/>
      <c r="L119" s="580"/>
      <c r="M119" s="625"/>
      <c r="N119" s="537"/>
      <c r="O119" s="537"/>
      <c r="P119" s="537"/>
      <c r="Q119" s="537"/>
      <c r="R119" s="537"/>
      <c r="S119" s="537"/>
      <c r="T119" s="537"/>
      <c r="U119" s="537"/>
      <c r="V119" s="537"/>
      <c r="W119" s="537"/>
      <c r="X119" s="537"/>
      <c r="Y119" s="537"/>
      <c r="Z119" s="537"/>
      <c r="AA119" s="537"/>
      <c r="AB119" s="537"/>
      <c r="AC119" s="537"/>
      <c r="AD119" s="537"/>
      <c r="AE119" s="537"/>
      <c r="AF119" s="537"/>
      <c r="AG119" s="537"/>
      <c r="AH119" s="537"/>
      <c r="AI119" s="537"/>
    </row>
    <row r="120" spans="1:35" s="241" customFormat="1" ht="13.5" customHeight="1">
      <c r="A120" s="576"/>
      <c r="B120" s="724"/>
      <c r="C120" s="763" t="s">
        <v>43</v>
      </c>
      <c r="D120" s="642"/>
      <c r="E120" s="767" t="s">
        <v>125</v>
      </c>
      <c r="F120" s="634" t="s">
        <v>200</v>
      </c>
      <c r="G120" s="20"/>
      <c r="H120" s="13"/>
      <c r="I120" s="12"/>
      <c r="J120" s="337"/>
      <c r="K120" s="585" t="s">
        <v>847</v>
      </c>
      <c r="L120" s="580"/>
      <c r="M120" s="554"/>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row>
    <row r="121" spans="1:35" s="241" customFormat="1" ht="13.5" customHeight="1" thickBot="1">
      <c r="A121" s="579"/>
      <c r="B121" s="725"/>
      <c r="C121" s="764"/>
      <c r="D121" s="643"/>
      <c r="E121" s="572"/>
      <c r="F121" s="591"/>
      <c r="G121" s="525"/>
      <c r="H121" s="19"/>
      <c r="I121" s="8"/>
      <c r="J121" s="339"/>
      <c r="K121" s="562"/>
      <c r="L121" s="563"/>
      <c r="M121" s="551"/>
      <c r="N121" s="537"/>
      <c r="O121" s="537"/>
      <c r="P121" s="537"/>
      <c r="Q121" s="537"/>
      <c r="R121" s="537"/>
      <c r="S121" s="537"/>
      <c r="T121" s="537"/>
      <c r="U121" s="537"/>
      <c r="V121" s="537"/>
      <c r="W121" s="537"/>
      <c r="X121" s="537"/>
      <c r="Y121" s="537"/>
      <c r="Z121" s="537"/>
      <c r="AA121" s="537"/>
      <c r="AB121" s="537"/>
      <c r="AC121" s="537"/>
      <c r="AD121" s="537"/>
      <c r="AE121" s="537"/>
      <c r="AF121" s="537"/>
      <c r="AG121" s="537"/>
      <c r="AH121" s="537"/>
      <c r="AI121" s="537"/>
    </row>
    <row r="122" spans="1:35" s="244" customFormat="1" ht="13.5" customHeight="1" thickTop="1">
      <c r="A122" s="775" t="s">
        <v>163</v>
      </c>
      <c r="B122" s="575">
        <v>1180</v>
      </c>
      <c r="C122" s="640" t="s">
        <v>524</v>
      </c>
      <c r="D122" s="648" t="s">
        <v>644</v>
      </c>
      <c r="E122" s="641" t="s">
        <v>75</v>
      </c>
      <c r="F122" s="761" t="s">
        <v>44</v>
      </c>
      <c r="G122" s="349" t="s">
        <v>26</v>
      </c>
      <c r="H122" s="16" t="s">
        <v>25</v>
      </c>
      <c r="I122" s="16"/>
      <c r="J122" s="332" t="s">
        <v>37</v>
      </c>
      <c r="K122" s="592" t="s">
        <v>575</v>
      </c>
      <c r="L122" s="593"/>
      <c r="M122" s="550"/>
      <c r="N122" s="537"/>
      <c r="O122" s="537"/>
      <c r="P122" s="537"/>
      <c r="Q122" s="537"/>
      <c r="R122" s="537"/>
      <c r="S122" s="537"/>
      <c r="T122" s="537"/>
      <c r="U122" s="537"/>
      <c r="V122" s="537"/>
      <c r="W122" s="537"/>
      <c r="X122" s="537"/>
      <c r="Y122" s="537"/>
      <c r="Z122" s="537"/>
      <c r="AA122" s="537"/>
      <c r="AB122" s="537"/>
      <c r="AC122" s="537"/>
      <c r="AD122" s="537"/>
      <c r="AE122" s="537"/>
      <c r="AF122" s="537"/>
      <c r="AG122" s="537"/>
      <c r="AH122" s="537"/>
      <c r="AI122" s="537"/>
    </row>
    <row r="123" spans="1:35" s="244" customFormat="1" ht="13.5" customHeight="1">
      <c r="A123" s="775"/>
      <c r="B123" s="575"/>
      <c r="C123" s="712"/>
      <c r="D123" s="646"/>
      <c r="E123" s="658"/>
      <c r="F123" s="635"/>
      <c r="G123" s="20" t="s">
        <v>107</v>
      </c>
      <c r="H123" s="13" t="s">
        <v>153</v>
      </c>
      <c r="I123" s="13"/>
      <c r="J123" s="337" t="s">
        <v>106</v>
      </c>
      <c r="K123" s="585"/>
      <c r="L123" s="580"/>
      <c r="M123" s="554"/>
      <c r="N123" s="537"/>
      <c r="O123" s="537"/>
      <c r="P123" s="537"/>
      <c r="Q123" s="537"/>
      <c r="R123" s="537"/>
      <c r="S123" s="537"/>
      <c r="T123" s="537"/>
      <c r="U123" s="537"/>
      <c r="V123" s="537"/>
      <c r="W123" s="537"/>
      <c r="X123" s="537"/>
      <c r="Y123" s="537"/>
      <c r="Z123" s="537"/>
      <c r="AA123" s="537"/>
      <c r="AB123" s="537"/>
      <c r="AC123" s="537"/>
      <c r="AD123" s="537"/>
      <c r="AE123" s="537"/>
      <c r="AF123" s="537"/>
      <c r="AG123" s="537"/>
      <c r="AH123" s="537"/>
      <c r="AI123" s="537"/>
    </row>
    <row r="124" spans="1:35" s="241" customFormat="1" ht="13.5" customHeight="1">
      <c r="A124" s="775"/>
      <c r="B124" s="575">
        <v>1190</v>
      </c>
      <c r="C124" s="570" t="s">
        <v>408</v>
      </c>
      <c r="D124" s="590" t="s">
        <v>641</v>
      </c>
      <c r="E124" s="572" t="s">
        <v>3</v>
      </c>
      <c r="F124" s="633" t="s">
        <v>503</v>
      </c>
      <c r="G124" s="80"/>
      <c r="H124" s="38"/>
      <c r="I124" s="38"/>
      <c r="J124" s="341"/>
      <c r="K124" s="585"/>
      <c r="L124" s="580" t="s">
        <v>575</v>
      </c>
      <c r="M124" s="552"/>
      <c r="N124" s="537"/>
      <c r="O124" s="537"/>
      <c r="P124" s="537"/>
      <c r="Q124" s="537"/>
      <c r="R124" s="537"/>
      <c r="S124" s="537"/>
      <c r="T124" s="537"/>
      <c r="U124" s="537"/>
      <c r="V124" s="537"/>
      <c r="W124" s="537"/>
      <c r="X124" s="537"/>
      <c r="Y124" s="537"/>
      <c r="Z124" s="537"/>
      <c r="AA124" s="537"/>
      <c r="AB124" s="537"/>
      <c r="AC124" s="537"/>
      <c r="AD124" s="537"/>
      <c r="AE124" s="537"/>
      <c r="AF124" s="537"/>
      <c r="AG124" s="537"/>
      <c r="AH124" s="537"/>
      <c r="AI124" s="537"/>
    </row>
    <row r="125" spans="1:35" s="241" customFormat="1" ht="13.5" customHeight="1">
      <c r="A125" s="775"/>
      <c r="B125" s="575"/>
      <c r="C125" s="712"/>
      <c r="D125" s="646"/>
      <c r="E125" s="658"/>
      <c r="F125" s="635"/>
      <c r="G125" s="20"/>
      <c r="H125" s="13"/>
      <c r="I125" s="13"/>
      <c r="J125" s="337"/>
      <c r="K125" s="585"/>
      <c r="L125" s="580"/>
      <c r="M125" s="554"/>
      <c r="N125" s="537"/>
      <c r="O125" s="537"/>
      <c r="P125" s="537"/>
      <c r="Q125" s="537"/>
      <c r="R125" s="537"/>
      <c r="S125" s="537"/>
      <c r="T125" s="537"/>
      <c r="U125" s="537"/>
      <c r="V125" s="537"/>
      <c r="W125" s="537"/>
      <c r="X125" s="537"/>
      <c r="Y125" s="537"/>
      <c r="Z125" s="537"/>
      <c r="AA125" s="537"/>
      <c r="AB125" s="537"/>
      <c r="AC125" s="537"/>
      <c r="AD125" s="537"/>
      <c r="AE125" s="537"/>
      <c r="AF125" s="537"/>
      <c r="AG125" s="537"/>
      <c r="AH125" s="537"/>
      <c r="AI125" s="537"/>
    </row>
    <row r="126" spans="1:35" s="241" customFormat="1" ht="13.5" customHeight="1">
      <c r="A126" s="775"/>
      <c r="B126" s="575">
        <v>1200</v>
      </c>
      <c r="C126" s="570" t="s">
        <v>297</v>
      </c>
      <c r="D126" s="590" t="s">
        <v>642</v>
      </c>
      <c r="E126" s="572" t="s">
        <v>75</v>
      </c>
      <c r="F126" s="633" t="s">
        <v>504</v>
      </c>
      <c r="G126" s="80"/>
      <c r="H126" s="38"/>
      <c r="I126" s="38"/>
      <c r="J126" s="341"/>
      <c r="K126" s="585" t="s">
        <v>575</v>
      </c>
      <c r="L126" s="580"/>
      <c r="M126" s="552"/>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row>
    <row r="127" spans="1:35" s="241" customFormat="1" ht="13.5" customHeight="1">
      <c r="A127" s="775"/>
      <c r="B127" s="575"/>
      <c r="C127" s="712"/>
      <c r="D127" s="646"/>
      <c r="E127" s="658"/>
      <c r="F127" s="635"/>
      <c r="G127" s="20"/>
      <c r="H127" s="13"/>
      <c r="I127" s="13"/>
      <c r="J127" s="337"/>
      <c r="K127" s="585"/>
      <c r="L127" s="580"/>
      <c r="M127" s="554"/>
      <c r="N127" s="537"/>
      <c r="O127" s="537"/>
      <c r="P127" s="537"/>
      <c r="Q127" s="537"/>
      <c r="R127" s="537"/>
      <c r="S127" s="537"/>
      <c r="T127" s="537"/>
      <c r="U127" s="537"/>
      <c r="V127" s="537"/>
      <c r="W127" s="537"/>
      <c r="X127" s="537"/>
      <c r="Y127" s="537"/>
      <c r="Z127" s="537"/>
      <c r="AA127" s="537"/>
      <c r="AB127" s="537"/>
      <c r="AC127" s="537"/>
      <c r="AD127" s="537"/>
      <c r="AE127" s="537"/>
      <c r="AF127" s="537"/>
      <c r="AG127" s="537"/>
      <c r="AH127" s="537"/>
      <c r="AI127" s="537"/>
    </row>
    <row r="128" spans="1:35" s="241" customFormat="1" ht="13.5" customHeight="1">
      <c r="A128" s="775"/>
      <c r="B128" s="575">
        <v>1210</v>
      </c>
      <c r="C128" s="570" t="s">
        <v>304</v>
      </c>
      <c r="D128" s="590" t="s">
        <v>643</v>
      </c>
      <c r="E128" s="572" t="s">
        <v>75</v>
      </c>
      <c r="F128" s="633" t="s">
        <v>505</v>
      </c>
      <c r="G128" s="80"/>
      <c r="H128" s="38"/>
      <c r="I128" s="38"/>
      <c r="J128" s="341"/>
      <c r="K128" s="585" t="s">
        <v>848</v>
      </c>
      <c r="L128" s="580"/>
      <c r="M128" s="552"/>
      <c r="N128" s="537"/>
      <c r="O128" s="537"/>
      <c r="P128" s="537"/>
      <c r="Q128" s="537"/>
      <c r="R128" s="537"/>
      <c r="S128" s="537"/>
      <c r="T128" s="537"/>
      <c r="U128" s="537"/>
      <c r="V128" s="537"/>
      <c r="W128" s="537"/>
      <c r="X128" s="537"/>
      <c r="Y128" s="537"/>
      <c r="Z128" s="537"/>
      <c r="AA128" s="537"/>
      <c r="AB128" s="537"/>
      <c r="AC128" s="537"/>
      <c r="AD128" s="537"/>
      <c r="AE128" s="537"/>
      <c r="AF128" s="537"/>
      <c r="AG128" s="537"/>
      <c r="AH128" s="537"/>
      <c r="AI128" s="537"/>
    </row>
    <row r="129" spans="1:35" s="241" customFormat="1" ht="13.5" customHeight="1" thickBot="1">
      <c r="A129" s="776"/>
      <c r="B129" s="778"/>
      <c r="C129" s="697"/>
      <c r="D129" s="647"/>
      <c r="E129" s="698"/>
      <c r="F129" s="727"/>
      <c r="G129" s="17"/>
      <c r="H129" s="18"/>
      <c r="I129" s="18"/>
      <c r="J129" s="343"/>
      <c r="K129" s="594"/>
      <c r="L129" s="595"/>
      <c r="M129" s="553"/>
      <c r="N129" s="537"/>
      <c r="O129" s="537"/>
      <c r="P129" s="537"/>
      <c r="Q129" s="537"/>
      <c r="R129" s="537"/>
      <c r="S129" s="537"/>
      <c r="T129" s="537"/>
      <c r="U129" s="537"/>
      <c r="V129" s="537"/>
      <c r="W129" s="537"/>
      <c r="X129" s="537"/>
      <c r="Y129" s="537"/>
      <c r="Z129" s="537"/>
      <c r="AA129" s="537"/>
      <c r="AB129" s="537"/>
      <c r="AC129" s="537"/>
      <c r="AD129" s="537"/>
      <c r="AE129" s="537"/>
      <c r="AF129" s="537"/>
      <c r="AG129" s="537"/>
      <c r="AH129" s="537"/>
      <c r="AI129" s="537"/>
    </row>
    <row r="130" spans="1:35" s="241" customFormat="1" ht="13.5" customHeight="1" thickTop="1">
      <c r="A130" s="578" t="s">
        <v>112</v>
      </c>
      <c r="B130" s="639"/>
      <c r="C130" s="640" t="s">
        <v>478</v>
      </c>
      <c r="D130" s="648" t="s">
        <v>651</v>
      </c>
      <c r="E130" s="641" t="s">
        <v>75</v>
      </c>
      <c r="F130" s="759" t="s">
        <v>506</v>
      </c>
      <c r="G130" s="349" t="s">
        <v>26</v>
      </c>
      <c r="H130" s="16" t="s">
        <v>25</v>
      </c>
      <c r="I130" s="377"/>
      <c r="J130" s="332" t="s">
        <v>108</v>
      </c>
      <c r="K130" s="561" t="s">
        <v>575</v>
      </c>
      <c r="L130" s="564"/>
      <c r="M130" s="550"/>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row>
    <row r="131" spans="1:35" s="241" customFormat="1" ht="13.5" customHeight="1">
      <c r="A131" s="576"/>
      <c r="B131" s="639"/>
      <c r="C131" s="570"/>
      <c r="D131" s="590"/>
      <c r="E131" s="572"/>
      <c r="F131" s="569"/>
      <c r="G131" s="525" t="s">
        <v>107</v>
      </c>
      <c r="H131" s="19" t="s">
        <v>153</v>
      </c>
      <c r="I131" s="8"/>
      <c r="J131" s="339" t="s">
        <v>109</v>
      </c>
      <c r="K131" s="585"/>
      <c r="L131" s="580"/>
      <c r="M131" s="551"/>
      <c r="N131" s="537"/>
      <c r="O131" s="537"/>
      <c r="P131" s="537"/>
      <c r="Q131" s="537"/>
      <c r="R131" s="537"/>
      <c r="S131" s="537"/>
      <c r="T131" s="537"/>
      <c r="U131" s="537"/>
      <c r="V131" s="537"/>
      <c r="W131" s="537"/>
      <c r="X131" s="537"/>
      <c r="Y131" s="537"/>
      <c r="Z131" s="537"/>
      <c r="AA131" s="537"/>
      <c r="AB131" s="537"/>
      <c r="AC131" s="537"/>
      <c r="AD131" s="537"/>
      <c r="AE131" s="537"/>
      <c r="AF131" s="537"/>
      <c r="AG131" s="537"/>
      <c r="AH131" s="537"/>
      <c r="AI131" s="537"/>
    </row>
    <row r="132" spans="1:35" s="376" customFormat="1" ht="13.5" customHeight="1">
      <c r="A132" s="576"/>
      <c r="B132" s="588"/>
      <c r="C132" s="570" t="s">
        <v>336</v>
      </c>
      <c r="D132" s="590" t="s">
        <v>652</v>
      </c>
      <c r="E132" s="572" t="s">
        <v>75</v>
      </c>
      <c r="F132" s="591" t="s">
        <v>495</v>
      </c>
      <c r="G132" s="80"/>
      <c r="H132" s="38"/>
      <c r="I132" s="9"/>
      <c r="J132" s="341"/>
      <c r="K132" s="562"/>
      <c r="L132" s="563" t="s">
        <v>847</v>
      </c>
      <c r="M132" s="552"/>
      <c r="N132" s="537"/>
      <c r="O132" s="537"/>
      <c r="P132" s="537"/>
      <c r="Q132" s="537"/>
      <c r="R132" s="537"/>
      <c r="S132" s="537"/>
      <c r="T132" s="537"/>
      <c r="U132" s="537"/>
      <c r="V132" s="537"/>
      <c r="W132" s="537"/>
      <c r="X132" s="537"/>
      <c r="Y132" s="537"/>
      <c r="Z132" s="537"/>
      <c r="AA132" s="537"/>
      <c r="AB132" s="537"/>
      <c r="AC132" s="537"/>
      <c r="AD132" s="537"/>
      <c r="AE132" s="537"/>
      <c r="AF132" s="537"/>
      <c r="AG132" s="537"/>
      <c r="AH132" s="537"/>
      <c r="AI132" s="537"/>
    </row>
    <row r="133" spans="1:35" s="376" customFormat="1" ht="13.5" customHeight="1">
      <c r="A133" s="576"/>
      <c r="B133" s="589"/>
      <c r="C133" s="570"/>
      <c r="D133" s="590"/>
      <c r="E133" s="572"/>
      <c r="F133" s="591"/>
      <c r="G133" s="525"/>
      <c r="H133" s="19"/>
      <c r="I133" s="8"/>
      <c r="J133" s="339"/>
      <c r="K133" s="561"/>
      <c r="L133" s="564"/>
      <c r="M133" s="551"/>
      <c r="N133" s="537"/>
      <c r="O133" s="537"/>
      <c r="P133" s="537"/>
      <c r="Q133" s="537"/>
      <c r="R133" s="537"/>
      <c r="S133" s="537"/>
      <c r="T133" s="537"/>
      <c r="U133" s="537"/>
      <c r="V133" s="537"/>
      <c r="W133" s="537"/>
      <c r="X133" s="537"/>
      <c r="Y133" s="537"/>
      <c r="Z133" s="537"/>
      <c r="AA133" s="537"/>
      <c r="AB133" s="537"/>
      <c r="AC133" s="537"/>
      <c r="AD133" s="537"/>
      <c r="AE133" s="537"/>
      <c r="AF133" s="537"/>
      <c r="AG133" s="537"/>
      <c r="AH133" s="537"/>
      <c r="AI133" s="537"/>
    </row>
    <row r="134" spans="1:35" s="241" customFormat="1" ht="13.5" customHeight="1">
      <c r="A134" s="576"/>
      <c r="B134" s="575">
        <v>1220</v>
      </c>
      <c r="C134" s="569" t="s">
        <v>653</v>
      </c>
      <c r="D134" s="707" t="s">
        <v>654</v>
      </c>
      <c r="E134" s="571" t="s">
        <v>3</v>
      </c>
      <c r="F134" s="634" t="s">
        <v>507</v>
      </c>
      <c r="G134" s="20" t="s">
        <v>26</v>
      </c>
      <c r="H134" s="13" t="s">
        <v>25</v>
      </c>
      <c r="I134" s="12"/>
      <c r="J134" s="337"/>
      <c r="K134" s="585" t="s">
        <v>848</v>
      </c>
      <c r="L134" s="580"/>
      <c r="M134" s="552"/>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row>
    <row r="135" spans="1:35" s="241" customFormat="1" ht="13.5" customHeight="1">
      <c r="A135" s="576"/>
      <c r="B135" s="575"/>
      <c r="C135" s="570"/>
      <c r="D135" s="590"/>
      <c r="E135" s="572"/>
      <c r="F135" s="591"/>
      <c r="G135" s="525" t="s">
        <v>110</v>
      </c>
      <c r="H135" s="19" t="s">
        <v>154</v>
      </c>
      <c r="I135" s="8"/>
      <c r="J135" s="339"/>
      <c r="K135" s="585"/>
      <c r="L135" s="580"/>
      <c r="M135" s="551"/>
      <c r="N135" s="537"/>
      <c r="O135" s="537"/>
      <c r="P135" s="537"/>
      <c r="Q135" s="537"/>
      <c r="R135" s="537"/>
      <c r="S135" s="537"/>
      <c r="T135" s="537"/>
      <c r="U135" s="537"/>
      <c r="V135" s="537"/>
      <c r="W135" s="537"/>
      <c r="X135" s="537"/>
      <c r="Y135" s="537"/>
      <c r="Z135" s="537"/>
      <c r="AA135" s="537"/>
      <c r="AB135" s="537"/>
      <c r="AC135" s="537"/>
      <c r="AD135" s="537"/>
      <c r="AE135" s="537"/>
      <c r="AF135" s="537"/>
      <c r="AG135" s="537"/>
      <c r="AH135" s="537"/>
      <c r="AI135" s="537"/>
    </row>
    <row r="136" spans="1:35" s="241" customFormat="1" ht="13.5" customHeight="1">
      <c r="A136" s="576"/>
      <c r="B136" s="565"/>
      <c r="C136" s="569" t="s">
        <v>45</v>
      </c>
      <c r="D136" s="707"/>
      <c r="E136" s="571" t="s">
        <v>3</v>
      </c>
      <c r="F136" s="634" t="s">
        <v>508</v>
      </c>
      <c r="G136" s="20" t="s">
        <v>26</v>
      </c>
      <c r="H136" s="13" t="s">
        <v>25</v>
      </c>
      <c r="I136" s="12"/>
      <c r="J136" s="337"/>
      <c r="K136" s="585" t="s">
        <v>847</v>
      </c>
      <c r="L136" s="580"/>
      <c r="M136" s="552"/>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row>
    <row r="137" spans="1:35" s="241" customFormat="1" ht="13.5" customHeight="1">
      <c r="A137" s="576"/>
      <c r="B137" s="566"/>
      <c r="C137" s="570"/>
      <c r="D137" s="590"/>
      <c r="E137" s="572"/>
      <c r="F137" s="591"/>
      <c r="G137" s="525" t="s">
        <v>111</v>
      </c>
      <c r="H137" s="19" t="s">
        <v>155</v>
      </c>
      <c r="I137" s="8"/>
      <c r="J137" s="339"/>
      <c r="K137" s="585"/>
      <c r="L137" s="580"/>
      <c r="M137" s="551"/>
      <c r="N137" s="537"/>
      <c r="O137" s="537"/>
      <c r="P137" s="537"/>
      <c r="Q137" s="537"/>
      <c r="R137" s="537"/>
      <c r="S137" s="537"/>
      <c r="T137" s="537"/>
      <c r="U137" s="537"/>
      <c r="V137" s="537"/>
      <c r="W137" s="537"/>
      <c r="X137" s="537"/>
      <c r="Y137" s="537"/>
      <c r="Z137" s="537"/>
      <c r="AA137" s="537"/>
      <c r="AB137" s="537"/>
      <c r="AC137" s="537"/>
      <c r="AD137" s="537"/>
      <c r="AE137" s="537"/>
      <c r="AF137" s="537"/>
      <c r="AG137" s="537"/>
      <c r="AH137" s="537"/>
      <c r="AI137" s="537"/>
    </row>
    <row r="138" spans="1:35" s="372" customFormat="1" ht="13.5" customHeight="1">
      <c r="A138" s="576"/>
      <c r="B138" s="565"/>
      <c r="C138" s="569" t="s">
        <v>608</v>
      </c>
      <c r="D138" s="707"/>
      <c r="E138" s="571" t="s">
        <v>3</v>
      </c>
      <c r="F138" s="787" t="s">
        <v>610</v>
      </c>
      <c r="G138" s="20"/>
      <c r="H138" s="13"/>
      <c r="I138" s="9" t="s">
        <v>609</v>
      </c>
      <c r="J138" s="337"/>
      <c r="K138" s="585" t="s">
        <v>575</v>
      </c>
      <c r="L138" s="580"/>
      <c r="M138" s="552"/>
      <c r="N138" s="537"/>
      <c r="O138" s="537"/>
      <c r="P138" s="537"/>
      <c r="Q138" s="537"/>
      <c r="R138" s="537"/>
      <c r="S138" s="537"/>
      <c r="T138" s="537"/>
      <c r="U138" s="537"/>
      <c r="V138" s="537"/>
      <c r="W138" s="537"/>
      <c r="X138" s="537"/>
      <c r="Y138" s="537"/>
      <c r="Z138" s="537"/>
      <c r="AA138" s="537"/>
      <c r="AB138" s="537"/>
      <c r="AC138" s="537"/>
      <c r="AD138" s="537"/>
      <c r="AE138" s="537"/>
      <c r="AF138" s="537"/>
      <c r="AG138" s="537"/>
      <c r="AH138" s="537"/>
      <c r="AI138" s="537"/>
    </row>
    <row r="139" spans="1:35" s="372" customFormat="1" ht="13.5" customHeight="1">
      <c r="A139" s="576"/>
      <c r="B139" s="565"/>
      <c r="C139" s="569"/>
      <c r="D139" s="707"/>
      <c r="E139" s="571"/>
      <c r="F139" s="787"/>
      <c r="G139" s="20"/>
      <c r="H139" s="13"/>
      <c r="I139" s="373">
        <v>37322</v>
      </c>
      <c r="J139" s="337"/>
      <c r="K139" s="585"/>
      <c r="L139" s="580"/>
      <c r="M139" s="554"/>
      <c r="N139" s="537"/>
      <c r="O139" s="537"/>
      <c r="P139" s="537"/>
      <c r="Q139" s="537"/>
      <c r="R139" s="537"/>
      <c r="S139" s="537"/>
      <c r="T139" s="537"/>
      <c r="U139" s="537"/>
      <c r="V139" s="537"/>
      <c r="W139" s="537"/>
      <c r="X139" s="537"/>
      <c r="Y139" s="537"/>
      <c r="Z139" s="537"/>
      <c r="AA139" s="537"/>
      <c r="AB139" s="537"/>
      <c r="AC139" s="537"/>
      <c r="AD139" s="537"/>
      <c r="AE139" s="537"/>
      <c r="AF139" s="537"/>
      <c r="AG139" s="537"/>
      <c r="AH139" s="537"/>
      <c r="AI139" s="537"/>
    </row>
    <row r="140" spans="1:35" s="372" customFormat="1" ht="13.5" customHeight="1">
      <c r="A140" s="576"/>
      <c r="B140" s="566"/>
      <c r="C140" s="570"/>
      <c r="D140" s="590"/>
      <c r="E140" s="572"/>
      <c r="F140" s="788"/>
      <c r="G140" s="525"/>
      <c r="H140" s="19"/>
      <c r="I140" s="8"/>
      <c r="J140" s="339"/>
      <c r="K140" s="585"/>
      <c r="L140" s="580"/>
      <c r="M140" s="551"/>
      <c r="N140" s="537"/>
      <c r="O140" s="537"/>
      <c r="P140" s="537"/>
      <c r="Q140" s="537"/>
      <c r="R140" s="537"/>
      <c r="S140" s="537"/>
      <c r="T140" s="537"/>
      <c r="U140" s="537"/>
      <c r="V140" s="537"/>
      <c r="W140" s="537"/>
      <c r="X140" s="537"/>
      <c r="Y140" s="537"/>
      <c r="Z140" s="537"/>
      <c r="AA140" s="537"/>
      <c r="AB140" s="537"/>
      <c r="AC140" s="537"/>
      <c r="AD140" s="537"/>
      <c r="AE140" s="537"/>
      <c r="AF140" s="537"/>
      <c r="AG140" s="537"/>
      <c r="AH140" s="537"/>
      <c r="AI140" s="537"/>
    </row>
    <row r="141" spans="1:35" s="241" customFormat="1" ht="13.5" customHeight="1">
      <c r="A141" s="576"/>
      <c r="B141" s="567"/>
      <c r="C141" s="569" t="s">
        <v>46</v>
      </c>
      <c r="D141" s="707"/>
      <c r="E141" s="571" t="s">
        <v>3</v>
      </c>
      <c r="F141" s="635" t="s">
        <v>47</v>
      </c>
      <c r="G141" s="20"/>
      <c r="H141" s="13"/>
      <c r="I141" s="13"/>
      <c r="J141" s="337" t="s">
        <v>37</v>
      </c>
      <c r="K141" s="585" t="s">
        <v>847</v>
      </c>
      <c r="L141" s="580"/>
      <c r="M141" s="552"/>
      <c r="N141" s="537"/>
      <c r="O141" s="537"/>
      <c r="P141" s="537"/>
      <c r="Q141" s="537"/>
      <c r="R141" s="537"/>
      <c r="S141" s="537"/>
      <c r="T141" s="537"/>
      <c r="U141" s="537"/>
      <c r="V141" s="537"/>
      <c r="W141" s="537"/>
      <c r="X141" s="537"/>
      <c r="Y141" s="537"/>
      <c r="Z141" s="537"/>
      <c r="AA141" s="537"/>
      <c r="AB141" s="537"/>
      <c r="AC141" s="537"/>
      <c r="AD141" s="537"/>
      <c r="AE141" s="537"/>
      <c r="AF141" s="537"/>
      <c r="AG141" s="537"/>
      <c r="AH141" s="537"/>
      <c r="AI141" s="537"/>
    </row>
    <row r="142" spans="1:35" s="241" customFormat="1" ht="13.5" customHeight="1">
      <c r="A142" s="576"/>
      <c r="B142" s="568"/>
      <c r="C142" s="570"/>
      <c r="D142" s="590"/>
      <c r="E142" s="572"/>
      <c r="F142" s="634"/>
      <c r="G142" s="525"/>
      <c r="H142" s="19"/>
      <c r="I142" s="19"/>
      <c r="J142" s="339" t="s">
        <v>99</v>
      </c>
      <c r="K142" s="585"/>
      <c r="L142" s="580"/>
      <c r="M142" s="551"/>
      <c r="N142" s="537"/>
      <c r="O142" s="537"/>
      <c r="P142" s="537"/>
      <c r="Q142" s="537"/>
      <c r="R142" s="537"/>
      <c r="S142" s="537"/>
      <c r="T142" s="537"/>
      <c r="U142" s="537"/>
      <c r="V142" s="537"/>
      <c r="W142" s="537"/>
      <c r="X142" s="537"/>
      <c r="Y142" s="537"/>
      <c r="Z142" s="537"/>
      <c r="AA142" s="537"/>
      <c r="AB142" s="537"/>
      <c r="AC142" s="537"/>
      <c r="AD142" s="537"/>
      <c r="AE142" s="537"/>
      <c r="AF142" s="537"/>
      <c r="AG142" s="537"/>
      <c r="AH142" s="537"/>
      <c r="AI142" s="537"/>
    </row>
    <row r="143" spans="1:35" s="241" customFormat="1" ht="13.5" customHeight="1">
      <c r="A143" s="576"/>
      <c r="B143" s="565"/>
      <c r="C143" s="569" t="s">
        <v>48</v>
      </c>
      <c r="D143" s="707"/>
      <c r="E143" s="571" t="s">
        <v>3</v>
      </c>
      <c r="F143" s="786" t="s">
        <v>49</v>
      </c>
      <c r="G143" s="20"/>
      <c r="H143" s="13" t="s">
        <v>25</v>
      </c>
      <c r="I143" s="12"/>
      <c r="J143" s="337"/>
      <c r="K143" s="585" t="s">
        <v>847</v>
      </c>
      <c r="L143" s="580"/>
      <c r="M143" s="552"/>
      <c r="N143" s="537"/>
      <c r="O143" s="537"/>
      <c r="P143" s="537"/>
      <c r="Q143" s="537"/>
      <c r="R143" s="537"/>
      <c r="S143" s="537"/>
      <c r="T143" s="537"/>
      <c r="U143" s="537"/>
      <c r="V143" s="537"/>
      <c r="W143" s="537"/>
      <c r="X143" s="537"/>
      <c r="Y143" s="537"/>
      <c r="Z143" s="537"/>
      <c r="AA143" s="537"/>
      <c r="AB143" s="537"/>
      <c r="AC143" s="537"/>
      <c r="AD143" s="537"/>
      <c r="AE143" s="537"/>
      <c r="AF143" s="537"/>
      <c r="AG143" s="537"/>
      <c r="AH143" s="537"/>
      <c r="AI143" s="537"/>
    </row>
    <row r="144" spans="1:35" s="241" customFormat="1" ht="13.5" customHeight="1">
      <c r="A144" s="576"/>
      <c r="B144" s="566"/>
      <c r="C144" s="570"/>
      <c r="D144" s="590"/>
      <c r="E144" s="572"/>
      <c r="F144" s="709"/>
      <c r="G144" s="525"/>
      <c r="H144" s="19" t="s">
        <v>156</v>
      </c>
      <c r="I144" s="8"/>
      <c r="J144" s="339"/>
      <c r="K144" s="585"/>
      <c r="L144" s="580"/>
      <c r="M144" s="551"/>
      <c r="N144" s="537"/>
      <c r="O144" s="537"/>
      <c r="P144" s="537"/>
      <c r="Q144" s="537"/>
      <c r="R144" s="537"/>
      <c r="S144" s="537"/>
      <c r="T144" s="537"/>
      <c r="U144" s="537"/>
      <c r="V144" s="537"/>
      <c r="W144" s="537"/>
      <c r="X144" s="537"/>
      <c r="Y144" s="537"/>
      <c r="Z144" s="537"/>
      <c r="AA144" s="537"/>
      <c r="AB144" s="537"/>
      <c r="AC144" s="537"/>
      <c r="AD144" s="537"/>
      <c r="AE144" s="537"/>
      <c r="AF144" s="537"/>
      <c r="AG144" s="537"/>
      <c r="AH144" s="537"/>
      <c r="AI144" s="537"/>
    </row>
    <row r="145" spans="1:35" s="241" customFormat="1" ht="13.5" customHeight="1">
      <c r="A145" s="576"/>
      <c r="B145" s="706"/>
      <c r="C145" s="569" t="s">
        <v>50</v>
      </c>
      <c r="D145" s="707"/>
      <c r="E145" s="571" t="s">
        <v>3</v>
      </c>
      <c r="F145" s="574" t="s">
        <v>525</v>
      </c>
      <c r="G145" s="20" t="s">
        <v>26</v>
      </c>
      <c r="H145" s="13" t="s">
        <v>25</v>
      </c>
      <c r="I145" s="12"/>
      <c r="J145" s="337"/>
      <c r="K145" s="585" t="s">
        <v>847</v>
      </c>
      <c r="L145" s="580"/>
      <c r="M145" s="552"/>
      <c r="N145" s="537"/>
      <c r="O145" s="537"/>
      <c r="P145" s="537"/>
      <c r="Q145" s="537"/>
      <c r="R145" s="537"/>
      <c r="S145" s="537"/>
      <c r="T145" s="537"/>
      <c r="U145" s="537"/>
      <c r="V145" s="537"/>
      <c r="W145" s="537"/>
      <c r="X145" s="537"/>
      <c r="Y145" s="537"/>
      <c r="Z145" s="537"/>
      <c r="AA145" s="537"/>
      <c r="AB145" s="537"/>
      <c r="AC145" s="537"/>
      <c r="AD145" s="537"/>
      <c r="AE145" s="537"/>
      <c r="AF145" s="537"/>
      <c r="AG145" s="537"/>
      <c r="AH145" s="537"/>
      <c r="AI145" s="537"/>
    </row>
    <row r="146" spans="1:35" s="241" customFormat="1" ht="13.5" customHeight="1">
      <c r="A146" s="576"/>
      <c r="B146" s="734"/>
      <c r="C146" s="570"/>
      <c r="D146" s="590"/>
      <c r="E146" s="572"/>
      <c r="F146" s="621"/>
      <c r="G146" s="525" t="s">
        <v>101</v>
      </c>
      <c r="H146" s="19" t="s">
        <v>154</v>
      </c>
      <c r="I146" s="8"/>
      <c r="J146" s="339"/>
      <c r="K146" s="585"/>
      <c r="L146" s="580"/>
      <c r="M146" s="551"/>
      <c r="N146" s="537"/>
      <c r="O146" s="537"/>
      <c r="P146" s="537"/>
      <c r="Q146" s="537"/>
      <c r="R146" s="537"/>
      <c r="S146" s="537"/>
      <c r="T146" s="537"/>
      <c r="U146" s="537"/>
      <c r="V146" s="537"/>
      <c r="W146" s="537"/>
      <c r="X146" s="537"/>
      <c r="Y146" s="537"/>
      <c r="Z146" s="537"/>
      <c r="AA146" s="537"/>
      <c r="AB146" s="537"/>
      <c r="AC146" s="537"/>
      <c r="AD146" s="537"/>
      <c r="AE146" s="537"/>
      <c r="AF146" s="537"/>
      <c r="AG146" s="537"/>
      <c r="AH146" s="537"/>
      <c r="AI146" s="537"/>
    </row>
    <row r="147" spans="1:35" s="241" customFormat="1" ht="13.5" customHeight="1">
      <c r="A147" s="576"/>
      <c r="B147" s="639"/>
      <c r="C147" s="569" t="s">
        <v>51</v>
      </c>
      <c r="D147" s="707"/>
      <c r="E147" s="571" t="s">
        <v>77</v>
      </c>
      <c r="F147" s="574" t="s">
        <v>119</v>
      </c>
      <c r="G147" s="20" t="s">
        <v>26</v>
      </c>
      <c r="H147" s="13" t="s">
        <v>25</v>
      </c>
      <c r="I147" s="12"/>
      <c r="J147" s="337"/>
      <c r="K147" s="585" t="s">
        <v>575</v>
      </c>
      <c r="L147" s="580"/>
      <c r="M147" s="552"/>
      <c r="N147" s="537"/>
      <c r="O147" s="537"/>
      <c r="P147" s="537"/>
      <c r="Q147" s="537"/>
      <c r="R147" s="537"/>
      <c r="S147" s="537"/>
      <c r="T147" s="537"/>
      <c r="U147" s="537"/>
      <c r="V147" s="537"/>
      <c r="W147" s="537"/>
      <c r="X147" s="537"/>
      <c r="Y147" s="537"/>
      <c r="Z147" s="537"/>
      <c r="AA147" s="537"/>
      <c r="AB147" s="537"/>
      <c r="AC147" s="537"/>
      <c r="AD147" s="537"/>
      <c r="AE147" s="537"/>
      <c r="AF147" s="537"/>
      <c r="AG147" s="537"/>
      <c r="AH147" s="537"/>
      <c r="AI147" s="537"/>
    </row>
    <row r="148" spans="1:35" s="241" customFormat="1" ht="13.5" customHeight="1">
      <c r="A148" s="576"/>
      <c r="B148" s="639"/>
      <c r="C148" s="570"/>
      <c r="D148" s="590"/>
      <c r="E148" s="572"/>
      <c r="F148" s="621"/>
      <c r="G148" s="525" t="s">
        <v>101</v>
      </c>
      <c r="H148" s="19" t="s">
        <v>151</v>
      </c>
      <c r="I148" s="8"/>
      <c r="J148" s="339"/>
      <c r="K148" s="585"/>
      <c r="L148" s="580"/>
      <c r="M148" s="551"/>
      <c r="N148" s="537"/>
      <c r="O148" s="537"/>
      <c r="P148" s="537"/>
      <c r="Q148" s="537"/>
      <c r="R148" s="537"/>
      <c r="S148" s="537"/>
      <c r="T148" s="537"/>
      <c r="U148" s="537"/>
      <c r="V148" s="537"/>
      <c r="W148" s="537"/>
      <c r="X148" s="537"/>
      <c r="Y148" s="537"/>
      <c r="Z148" s="537"/>
      <c r="AA148" s="537"/>
      <c r="AB148" s="537"/>
      <c r="AC148" s="537"/>
      <c r="AD148" s="537"/>
      <c r="AE148" s="537"/>
      <c r="AF148" s="537"/>
      <c r="AG148" s="537"/>
      <c r="AH148" s="537"/>
      <c r="AI148" s="537"/>
    </row>
    <row r="149" spans="1:35" s="241" customFormat="1" ht="13.5" customHeight="1">
      <c r="A149" s="576"/>
      <c r="B149" s="704"/>
      <c r="C149" s="708" t="s">
        <v>164</v>
      </c>
      <c r="D149" s="649"/>
      <c r="E149" s="572" t="s">
        <v>77</v>
      </c>
      <c r="F149" s="573" t="s">
        <v>166</v>
      </c>
      <c r="G149" s="80"/>
      <c r="H149" s="38"/>
      <c r="I149" s="9" t="s">
        <v>116</v>
      </c>
      <c r="J149" s="341"/>
      <c r="K149" s="562" t="s">
        <v>847</v>
      </c>
      <c r="L149" s="563"/>
      <c r="M149" s="552"/>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row>
    <row r="150" spans="1:35" s="241" customFormat="1" ht="13.5" customHeight="1">
      <c r="A150" s="576"/>
      <c r="B150" s="705"/>
      <c r="C150" s="693"/>
      <c r="D150" s="642"/>
      <c r="E150" s="571"/>
      <c r="F150" s="574"/>
      <c r="G150" s="20"/>
      <c r="H150" s="13"/>
      <c r="I150" s="373">
        <v>43171</v>
      </c>
      <c r="J150" s="337"/>
      <c r="K150" s="557"/>
      <c r="L150" s="558"/>
      <c r="M150" s="554"/>
      <c r="N150" s="537"/>
      <c r="O150" s="537"/>
      <c r="P150" s="537"/>
      <c r="Q150" s="537"/>
      <c r="R150" s="537"/>
      <c r="S150" s="537"/>
      <c r="T150" s="537"/>
      <c r="U150" s="537"/>
      <c r="V150" s="537"/>
      <c r="W150" s="537"/>
      <c r="X150" s="537"/>
      <c r="Y150" s="537"/>
      <c r="Z150" s="537"/>
      <c r="AA150" s="537"/>
      <c r="AB150" s="537"/>
      <c r="AC150" s="537"/>
      <c r="AD150" s="537"/>
      <c r="AE150" s="537"/>
      <c r="AF150" s="537"/>
      <c r="AG150" s="537"/>
      <c r="AH150" s="537"/>
      <c r="AI150" s="537"/>
    </row>
    <row r="151" spans="1:35" s="317" customFormat="1" ht="13.5" customHeight="1">
      <c r="A151" s="576"/>
      <c r="B151" s="705"/>
      <c r="C151" s="693"/>
      <c r="D151" s="642"/>
      <c r="E151" s="652"/>
      <c r="F151" s="574"/>
      <c r="G151" s="20"/>
      <c r="H151" s="13"/>
      <c r="I151" s="15"/>
      <c r="J151" s="337"/>
      <c r="K151" s="557"/>
      <c r="L151" s="558"/>
      <c r="M151" s="554"/>
      <c r="N151" s="537"/>
      <c r="O151" s="537"/>
      <c r="P151" s="537"/>
      <c r="Q151" s="537"/>
      <c r="R151" s="537"/>
      <c r="S151" s="537"/>
      <c r="T151" s="537"/>
      <c r="U151" s="537"/>
      <c r="V151" s="537"/>
      <c r="W151" s="537"/>
      <c r="X151" s="537"/>
      <c r="Y151" s="537"/>
      <c r="Z151" s="537"/>
      <c r="AA151" s="537"/>
      <c r="AB151" s="537"/>
      <c r="AC151" s="537"/>
      <c r="AD151" s="537"/>
      <c r="AE151" s="537"/>
      <c r="AF151" s="537"/>
      <c r="AG151" s="537"/>
      <c r="AH151" s="537"/>
      <c r="AI151" s="537"/>
    </row>
    <row r="152" spans="1:35" s="317" customFormat="1" ht="13.5" customHeight="1">
      <c r="A152" s="576"/>
      <c r="B152" s="705"/>
      <c r="C152" s="789" t="s">
        <v>611</v>
      </c>
      <c r="D152" s="782"/>
      <c r="E152" s="702" t="s">
        <v>77</v>
      </c>
      <c r="F152" s="784" t="s">
        <v>126</v>
      </c>
      <c r="G152" s="350" t="s">
        <v>26</v>
      </c>
      <c r="H152" s="357" t="s">
        <v>25</v>
      </c>
      <c r="I152" s="386"/>
      <c r="J152" s="334"/>
      <c r="K152" s="596" t="s">
        <v>575</v>
      </c>
      <c r="L152" s="598"/>
      <c r="M152" s="627"/>
      <c r="N152" s="537"/>
      <c r="O152" s="537"/>
      <c r="P152" s="537"/>
      <c r="Q152" s="537"/>
      <c r="R152" s="537"/>
      <c r="S152" s="537"/>
      <c r="T152" s="537"/>
      <c r="U152" s="537"/>
      <c r="V152" s="537"/>
      <c r="W152" s="537"/>
      <c r="X152" s="537"/>
      <c r="Y152" s="537"/>
      <c r="Z152" s="537"/>
      <c r="AA152" s="537"/>
      <c r="AB152" s="537"/>
      <c r="AC152" s="537"/>
      <c r="AD152" s="537"/>
      <c r="AE152" s="537"/>
      <c r="AF152" s="537"/>
      <c r="AG152" s="537"/>
      <c r="AH152" s="537"/>
      <c r="AI152" s="537"/>
    </row>
    <row r="153" spans="1:35" s="317" customFormat="1" ht="13.5" customHeight="1">
      <c r="A153" s="576"/>
      <c r="B153" s="705"/>
      <c r="C153" s="790"/>
      <c r="D153" s="783"/>
      <c r="E153" s="703"/>
      <c r="F153" s="785"/>
      <c r="G153" s="353" t="s">
        <v>101</v>
      </c>
      <c r="H153" s="356" t="s">
        <v>157</v>
      </c>
      <c r="I153" s="387"/>
      <c r="J153" s="333"/>
      <c r="K153" s="597"/>
      <c r="L153" s="599"/>
      <c r="M153" s="628"/>
      <c r="N153" s="537"/>
      <c r="O153" s="537"/>
      <c r="P153" s="537"/>
      <c r="Q153" s="537"/>
      <c r="R153" s="537"/>
      <c r="S153" s="537"/>
      <c r="T153" s="537"/>
      <c r="U153" s="537"/>
      <c r="V153" s="537"/>
      <c r="W153" s="537"/>
      <c r="X153" s="537"/>
      <c r="Y153" s="537"/>
      <c r="Z153" s="537"/>
      <c r="AA153" s="537"/>
      <c r="AB153" s="537"/>
      <c r="AC153" s="537"/>
      <c r="AD153" s="537"/>
      <c r="AE153" s="537"/>
      <c r="AF153" s="537"/>
      <c r="AG153" s="537"/>
      <c r="AH153" s="537"/>
      <c r="AI153" s="537"/>
    </row>
    <row r="154" spans="1:35" s="241" customFormat="1" ht="13.5" customHeight="1">
      <c r="A154" s="576"/>
      <c r="B154" s="705"/>
      <c r="C154" s="569" t="s">
        <v>612</v>
      </c>
      <c r="D154" s="707"/>
      <c r="E154" s="571" t="s">
        <v>77</v>
      </c>
      <c r="F154" s="574" t="s">
        <v>127</v>
      </c>
      <c r="G154" s="20" t="s">
        <v>26</v>
      </c>
      <c r="H154" s="13" t="s">
        <v>25</v>
      </c>
      <c r="I154" s="12"/>
      <c r="J154" s="337"/>
      <c r="K154" s="561" t="s">
        <v>575</v>
      </c>
      <c r="L154" s="564"/>
      <c r="M154" s="554"/>
      <c r="N154" s="537"/>
      <c r="O154" s="537"/>
      <c r="P154" s="537"/>
      <c r="Q154" s="537"/>
      <c r="R154" s="537"/>
      <c r="S154" s="537"/>
      <c r="T154" s="537"/>
      <c r="U154" s="537"/>
      <c r="V154" s="537"/>
      <c r="W154" s="537"/>
      <c r="X154" s="537"/>
      <c r="Y154" s="537"/>
      <c r="Z154" s="537"/>
      <c r="AA154" s="537"/>
      <c r="AB154" s="537"/>
      <c r="AC154" s="537"/>
      <c r="AD154" s="537"/>
      <c r="AE154" s="537"/>
      <c r="AF154" s="537"/>
      <c r="AG154" s="537"/>
      <c r="AH154" s="537"/>
      <c r="AI154" s="537"/>
    </row>
    <row r="155" spans="1:35" s="241" customFormat="1" ht="13.5" customHeight="1">
      <c r="A155" s="576"/>
      <c r="B155" s="706"/>
      <c r="C155" s="570"/>
      <c r="D155" s="590"/>
      <c r="E155" s="572"/>
      <c r="F155" s="621"/>
      <c r="G155" s="525" t="s">
        <v>101</v>
      </c>
      <c r="H155" s="19" t="s">
        <v>158</v>
      </c>
      <c r="I155" s="8"/>
      <c r="J155" s="339"/>
      <c r="K155" s="585"/>
      <c r="L155" s="580"/>
      <c r="M155" s="551"/>
      <c r="N155" s="537"/>
      <c r="O155" s="537"/>
      <c r="P155" s="537"/>
      <c r="Q155" s="537"/>
      <c r="R155" s="537"/>
      <c r="S155" s="537"/>
      <c r="T155" s="537"/>
      <c r="U155" s="537"/>
      <c r="V155" s="537"/>
      <c r="W155" s="537"/>
      <c r="X155" s="537"/>
      <c r="Y155" s="537"/>
      <c r="Z155" s="537"/>
      <c r="AA155" s="537"/>
      <c r="AB155" s="537"/>
      <c r="AC155" s="537"/>
      <c r="AD155" s="537"/>
      <c r="AE155" s="537"/>
      <c r="AF155" s="537"/>
      <c r="AG155" s="537"/>
      <c r="AH155" s="537"/>
      <c r="AI155" s="537"/>
    </row>
    <row r="156" spans="1:35" s="241" customFormat="1" ht="13.5" customHeight="1">
      <c r="A156" s="576"/>
      <c r="B156" s="565"/>
      <c r="C156" s="569" t="s">
        <v>568</v>
      </c>
      <c r="D156" s="707"/>
      <c r="E156" s="571" t="s">
        <v>3</v>
      </c>
      <c r="F156" s="634" t="s">
        <v>570</v>
      </c>
      <c r="G156" s="20" t="s">
        <v>26</v>
      </c>
      <c r="H156" s="13" t="s">
        <v>25</v>
      </c>
      <c r="I156" s="9"/>
      <c r="J156" s="337"/>
      <c r="K156" s="562" t="s">
        <v>846</v>
      </c>
      <c r="L156" s="563"/>
      <c r="M156" s="554"/>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row>
    <row r="157" spans="1:35" s="241" customFormat="1" ht="13.5" customHeight="1">
      <c r="A157" s="576"/>
      <c r="B157" s="566"/>
      <c r="C157" s="570"/>
      <c r="D157" s="590"/>
      <c r="E157" s="572"/>
      <c r="F157" s="591"/>
      <c r="G157" s="525" t="s">
        <v>91</v>
      </c>
      <c r="H157" s="19"/>
      <c r="I157" s="8"/>
      <c r="J157" s="339"/>
      <c r="K157" s="561"/>
      <c r="L157" s="564"/>
      <c r="M157" s="551"/>
      <c r="N157" s="537"/>
      <c r="O157" s="537"/>
      <c r="P157" s="537"/>
      <c r="Q157" s="537"/>
      <c r="R157" s="537"/>
      <c r="S157" s="537"/>
      <c r="T157" s="537"/>
      <c r="U157" s="537"/>
      <c r="V157" s="537"/>
      <c r="W157" s="537"/>
      <c r="X157" s="537"/>
      <c r="Y157" s="537"/>
      <c r="Z157" s="537"/>
      <c r="AA157" s="537"/>
      <c r="AB157" s="537"/>
      <c r="AC157" s="537"/>
      <c r="AD157" s="537"/>
      <c r="AE157" s="537"/>
      <c r="AF157" s="537"/>
      <c r="AG157" s="537"/>
      <c r="AH157" s="537"/>
      <c r="AI157" s="537"/>
    </row>
    <row r="158" spans="1:35" s="304" customFormat="1" ht="13.5" customHeight="1">
      <c r="A158" s="576"/>
      <c r="B158" s="567"/>
      <c r="C158" s="569" t="s">
        <v>28</v>
      </c>
      <c r="D158" s="707"/>
      <c r="E158" s="571" t="s">
        <v>77</v>
      </c>
      <c r="F158" s="634" t="s">
        <v>169</v>
      </c>
      <c r="G158" s="20" t="s">
        <v>26</v>
      </c>
      <c r="H158" s="13" t="s">
        <v>25</v>
      </c>
      <c r="I158" s="12"/>
      <c r="J158" s="337"/>
      <c r="K158" s="562" t="s">
        <v>847</v>
      </c>
      <c r="L158" s="563"/>
      <c r="M158" s="554"/>
      <c r="N158" s="537"/>
      <c r="O158" s="537"/>
      <c r="P158" s="537"/>
      <c r="Q158" s="537"/>
      <c r="R158" s="537"/>
      <c r="S158" s="537"/>
      <c r="T158" s="537"/>
      <c r="U158" s="537"/>
      <c r="V158" s="537"/>
      <c r="W158" s="537"/>
      <c r="X158" s="537"/>
      <c r="Y158" s="537"/>
      <c r="Z158" s="537"/>
      <c r="AA158" s="537"/>
      <c r="AB158" s="537"/>
      <c r="AC158" s="537"/>
      <c r="AD158" s="537"/>
      <c r="AE158" s="537"/>
      <c r="AF158" s="537"/>
      <c r="AG158" s="537"/>
      <c r="AH158" s="537"/>
      <c r="AI158" s="537"/>
    </row>
    <row r="159" spans="1:35" s="304" customFormat="1" ht="13.5" customHeight="1">
      <c r="A159" s="576"/>
      <c r="B159" s="768"/>
      <c r="C159" s="570"/>
      <c r="D159" s="590"/>
      <c r="E159" s="572"/>
      <c r="F159" s="591"/>
      <c r="G159" s="525" t="s">
        <v>88</v>
      </c>
      <c r="H159" s="19" t="s">
        <v>134</v>
      </c>
      <c r="I159" s="8"/>
      <c r="J159" s="339"/>
      <c r="K159" s="561"/>
      <c r="L159" s="564"/>
      <c r="M159" s="551"/>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row>
    <row r="160" spans="1:35" s="241" customFormat="1" ht="13.5" customHeight="1">
      <c r="A160" s="576"/>
      <c r="B160" s="639"/>
      <c r="C160" s="570" t="s">
        <v>372</v>
      </c>
      <c r="D160" s="590" t="s">
        <v>664</v>
      </c>
      <c r="E160" s="658" t="s">
        <v>3</v>
      </c>
      <c r="F160" s="591" t="s">
        <v>526</v>
      </c>
      <c r="G160" s="80"/>
      <c r="H160" s="38"/>
      <c r="I160" s="9"/>
      <c r="J160" s="341"/>
      <c r="K160" s="562" t="s">
        <v>575</v>
      </c>
      <c r="L160" s="563"/>
      <c r="M160" s="552"/>
      <c r="N160" s="537"/>
      <c r="O160" s="537"/>
      <c r="P160" s="537"/>
      <c r="Q160" s="537"/>
      <c r="R160" s="537"/>
      <c r="S160" s="537"/>
      <c r="T160" s="537"/>
      <c r="U160" s="537"/>
      <c r="V160" s="537"/>
      <c r="W160" s="537"/>
      <c r="X160" s="537"/>
      <c r="Y160" s="537"/>
      <c r="Z160" s="537"/>
      <c r="AA160" s="537"/>
      <c r="AB160" s="537"/>
      <c r="AC160" s="537"/>
      <c r="AD160" s="537"/>
      <c r="AE160" s="537"/>
      <c r="AF160" s="537"/>
      <c r="AG160" s="537"/>
      <c r="AH160" s="537"/>
      <c r="AI160" s="537"/>
    </row>
    <row r="161" spans="1:35" s="241" customFormat="1" ht="13.5" customHeight="1">
      <c r="A161" s="576"/>
      <c r="B161" s="639"/>
      <c r="C161" s="570"/>
      <c r="D161" s="590"/>
      <c r="E161" s="571"/>
      <c r="F161" s="591"/>
      <c r="G161" s="354"/>
      <c r="H161" s="19"/>
      <c r="I161" s="11"/>
      <c r="J161" s="339"/>
      <c r="K161" s="561"/>
      <c r="L161" s="564"/>
      <c r="M161" s="551"/>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row>
    <row r="162" spans="1:35" s="241" customFormat="1" ht="13.5" customHeight="1">
      <c r="A162" s="576"/>
      <c r="B162" s="575">
        <v>1230</v>
      </c>
      <c r="C162" s="570" t="s">
        <v>583</v>
      </c>
      <c r="D162" s="590"/>
      <c r="E162" s="572"/>
      <c r="F162" s="788" t="s">
        <v>840</v>
      </c>
      <c r="G162" s="80"/>
      <c r="H162" s="38"/>
      <c r="I162" s="9" t="s">
        <v>667</v>
      </c>
      <c r="J162" s="341"/>
      <c r="K162" s="562" t="s">
        <v>847</v>
      </c>
      <c r="L162" s="563"/>
      <c r="M162" s="552"/>
      <c r="N162" s="537"/>
      <c r="O162" s="537"/>
      <c r="P162" s="537"/>
      <c r="Q162" s="537"/>
      <c r="R162" s="537"/>
      <c r="S162" s="537"/>
      <c r="T162" s="537"/>
      <c r="U162" s="537"/>
      <c r="V162" s="537"/>
      <c r="W162" s="537"/>
      <c r="X162" s="537"/>
      <c r="Y162" s="537"/>
      <c r="Z162" s="537"/>
      <c r="AA162" s="537"/>
      <c r="AB162" s="537"/>
      <c r="AC162" s="537"/>
      <c r="AD162" s="537"/>
      <c r="AE162" s="537"/>
      <c r="AF162" s="537"/>
      <c r="AG162" s="537"/>
      <c r="AH162" s="537"/>
      <c r="AI162" s="537"/>
    </row>
    <row r="163" spans="1:35" s="241" customFormat="1" ht="13.5" customHeight="1">
      <c r="A163" s="576"/>
      <c r="B163" s="575"/>
      <c r="C163" s="570"/>
      <c r="D163" s="590"/>
      <c r="E163" s="572"/>
      <c r="F163" s="792"/>
      <c r="G163" s="525"/>
      <c r="H163" s="19"/>
      <c r="I163" s="11">
        <v>39751</v>
      </c>
      <c r="J163" s="339"/>
      <c r="K163" s="561"/>
      <c r="L163" s="564"/>
      <c r="M163" s="551"/>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row>
    <row r="164" spans="1:35" s="308" customFormat="1" ht="13.5" customHeight="1">
      <c r="A164" s="576"/>
      <c r="B164" s="575">
        <v>1240</v>
      </c>
      <c r="C164" s="570" t="s">
        <v>669</v>
      </c>
      <c r="D164" s="590"/>
      <c r="E164" s="572"/>
      <c r="F164" s="710" t="s">
        <v>841</v>
      </c>
      <c r="G164" s="80"/>
      <c r="H164" s="38"/>
      <c r="I164" s="9" t="s">
        <v>668</v>
      </c>
      <c r="J164" s="341"/>
      <c r="K164" s="562" t="s">
        <v>847</v>
      </c>
      <c r="L164" s="563"/>
      <c r="M164" s="552"/>
      <c r="N164" s="537"/>
      <c r="O164" s="537"/>
      <c r="P164" s="537"/>
      <c r="Q164" s="537"/>
      <c r="R164" s="537"/>
      <c r="S164" s="537"/>
      <c r="T164" s="537"/>
      <c r="U164" s="537"/>
      <c r="V164" s="537"/>
      <c r="W164" s="537"/>
      <c r="X164" s="537"/>
      <c r="Y164" s="537"/>
      <c r="Z164" s="537"/>
      <c r="AA164" s="537"/>
      <c r="AB164" s="537"/>
      <c r="AC164" s="537"/>
      <c r="AD164" s="537"/>
      <c r="AE164" s="537"/>
      <c r="AF164" s="537"/>
      <c r="AG164" s="537"/>
      <c r="AH164" s="537"/>
      <c r="AI164" s="537"/>
    </row>
    <row r="165" spans="1:35" s="308" customFormat="1" ht="13.5" customHeight="1">
      <c r="A165" s="576"/>
      <c r="B165" s="575"/>
      <c r="C165" s="570"/>
      <c r="D165" s="590"/>
      <c r="E165" s="572"/>
      <c r="F165" s="710"/>
      <c r="G165" s="525"/>
      <c r="H165" s="19"/>
      <c r="I165" s="11">
        <v>38077</v>
      </c>
      <c r="J165" s="339"/>
      <c r="K165" s="561"/>
      <c r="L165" s="564"/>
      <c r="M165" s="551"/>
      <c r="N165" s="537"/>
      <c r="O165" s="537"/>
      <c r="P165" s="537"/>
      <c r="Q165" s="537"/>
      <c r="R165" s="537"/>
      <c r="S165" s="537"/>
      <c r="T165" s="537"/>
      <c r="U165" s="537"/>
      <c r="V165" s="537"/>
      <c r="W165" s="537"/>
      <c r="X165" s="537"/>
      <c r="Y165" s="537"/>
      <c r="Z165" s="537"/>
      <c r="AA165" s="537"/>
      <c r="AB165" s="537"/>
      <c r="AC165" s="537"/>
      <c r="AD165" s="537"/>
      <c r="AE165" s="537"/>
      <c r="AF165" s="537"/>
      <c r="AG165" s="537"/>
      <c r="AH165" s="537"/>
      <c r="AI165" s="537"/>
    </row>
    <row r="166" spans="1:35" s="308" customFormat="1" ht="13.5" customHeight="1">
      <c r="A166" s="576"/>
      <c r="B166" s="639"/>
      <c r="C166" s="570" t="s">
        <v>584</v>
      </c>
      <c r="D166" s="590"/>
      <c r="E166" s="572"/>
      <c r="F166" s="591" t="s">
        <v>842</v>
      </c>
      <c r="G166" s="80"/>
      <c r="H166" s="38"/>
      <c r="I166" s="9" t="s">
        <v>670</v>
      </c>
      <c r="J166" s="341"/>
      <c r="K166" s="562" t="s">
        <v>847</v>
      </c>
      <c r="L166" s="563"/>
      <c r="M166" s="552"/>
      <c r="N166" s="537"/>
      <c r="O166" s="537"/>
      <c r="P166" s="537"/>
      <c r="Q166" s="537"/>
      <c r="R166" s="537"/>
      <c r="S166" s="537"/>
      <c r="T166" s="537"/>
      <c r="U166" s="537"/>
      <c r="V166" s="537"/>
      <c r="W166" s="537"/>
      <c r="X166" s="537"/>
      <c r="Y166" s="537"/>
      <c r="Z166" s="537"/>
      <c r="AA166" s="537"/>
      <c r="AB166" s="537"/>
      <c r="AC166" s="537"/>
      <c r="AD166" s="537"/>
      <c r="AE166" s="537"/>
      <c r="AF166" s="537"/>
      <c r="AG166" s="537"/>
      <c r="AH166" s="537"/>
      <c r="AI166" s="537"/>
    </row>
    <row r="167" spans="1:35" s="308" customFormat="1" ht="13.5" customHeight="1">
      <c r="A167" s="576"/>
      <c r="B167" s="639"/>
      <c r="C167" s="570"/>
      <c r="D167" s="590"/>
      <c r="E167" s="572"/>
      <c r="F167" s="591"/>
      <c r="G167" s="525"/>
      <c r="H167" s="19"/>
      <c r="I167" s="11">
        <v>40084</v>
      </c>
      <c r="J167" s="339"/>
      <c r="K167" s="561"/>
      <c r="L167" s="564"/>
      <c r="M167" s="551"/>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row>
    <row r="168" spans="1:35" s="308" customFormat="1" ht="13.5" customHeight="1">
      <c r="A168" s="576"/>
      <c r="B168" s="575">
        <v>1250</v>
      </c>
      <c r="C168" s="570" t="s">
        <v>585</v>
      </c>
      <c r="D168" s="590"/>
      <c r="E168" s="572"/>
      <c r="F168" s="710" t="s">
        <v>843</v>
      </c>
      <c r="G168" s="80"/>
      <c r="H168" s="38"/>
      <c r="I168" s="9" t="s">
        <v>671</v>
      </c>
      <c r="J168" s="341"/>
      <c r="K168" s="562" t="s">
        <v>575</v>
      </c>
      <c r="L168" s="563"/>
      <c r="M168" s="552"/>
      <c r="N168" s="537"/>
      <c r="O168" s="537"/>
      <c r="P168" s="537"/>
      <c r="Q168" s="537"/>
      <c r="R168" s="537"/>
      <c r="S168" s="537"/>
      <c r="T168" s="537"/>
      <c r="U168" s="537"/>
      <c r="V168" s="537"/>
      <c r="W168" s="537"/>
      <c r="X168" s="537"/>
      <c r="Y168" s="537"/>
      <c r="Z168" s="537"/>
      <c r="AA168" s="537"/>
      <c r="AB168" s="537"/>
      <c r="AC168" s="537"/>
      <c r="AD168" s="537"/>
      <c r="AE168" s="537"/>
      <c r="AF168" s="537"/>
      <c r="AG168" s="537"/>
      <c r="AH168" s="537"/>
      <c r="AI168" s="537"/>
    </row>
    <row r="169" spans="1:35" s="308" customFormat="1" ht="13.5" customHeight="1">
      <c r="A169" s="576"/>
      <c r="B169" s="575"/>
      <c r="C169" s="570"/>
      <c r="D169" s="590"/>
      <c r="E169" s="572"/>
      <c r="F169" s="710"/>
      <c r="G169" s="525"/>
      <c r="H169" s="19"/>
      <c r="I169" s="8" t="s">
        <v>672</v>
      </c>
      <c r="J169" s="339"/>
      <c r="K169" s="561"/>
      <c r="L169" s="564"/>
      <c r="M169" s="551"/>
      <c r="N169" s="537"/>
      <c r="O169" s="537"/>
      <c r="P169" s="537"/>
      <c r="Q169" s="537"/>
      <c r="R169" s="537"/>
      <c r="S169" s="537"/>
      <c r="T169" s="537"/>
      <c r="U169" s="537"/>
      <c r="V169" s="537"/>
      <c r="W169" s="537"/>
      <c r="X169" s="537"/>
      <c r="Y169" s="537"/>
      <c r="Z169" s="537"/>
      <c r="AA169" s="537"/>
      <c r="AB169" s="537"/>
      <c r="AC169" s="537"/>
      <c r="AD169" s="537"/>
      <c r="AE169" s="537"/>
      <c r="AF169" s="537"/>
      <c r="AG169" s="537"/>
      <c r="AH169" s="537"/>
      <c r="AI169" s="537"/>
    </row>
    <row r="170" spans="1:35" s="308" customFormat="1" ht="13.5" customHeight="1">
      <c r="A170" s="576"/>
      <c r="B170" s="575">
        <v>1260</v>
      </c>
      <c r="C170" s="570" t="s">
        <v>586</v>
      </c>
      <c r="D170" s="590"/>
      <c r="E170" s="572"/>
      <c r="F170" s="710" t="s">
        <v>844</v>
      </c>
      <c r="G170" s="80"/>
      <c r="H170" s="38"/>
      <c r="I170" s="9" t="s">
        <v>673</v>
      </c>
      <c r="J170" s="341"/>
      <c r="K170" s="562" t="s">
        <v>847</v>
      </c>
      <c r="L170" s="563"/>
      <c r="M170" s="552"/>
      <c r="N170" s="537"/>
      <c r="O170" s="537"/>
      <c r="P170" s="537"/>
      <c r="Q170" s="537"/>
      <c r="R170" s="537"/>
      <c r="S170" s="537"/>
      <c r="T170" s="537"/>
      <c r="U170" s="537"/>
      <c r="V170" s="537"/>
      <c r="W170" s="537"/>
      <c r="X170" s="537"/>
      <c r="Y170" s="537"/>
      <c r="Z170" s="537"/>
      <c r="AA170" s="537"/>
      <c r="AB170" s="537"/>
      <c r="AC170" s="537"/>
      <c r="AD170" s="537"/>
      <c r="AE170" s="537"/>
      <c r="AF170" s="537"/>
      <c r="AG170" s="537"/>
      <c r="AH170" s="537"/>
      <c r="AI170" s="537"/>
    </row>
    <row r="171" spans="1:35" s="308" customFormat="1" ht="13.5" customHeight="1">
      <c r="A171" s="576"/>
      <c r="B171" s="575"/>
      <c r="C171" s="570"/>
      <c r="D171" s="590"/>
      <c r="E171" s="572"/>
      <c r="F171" s="591"/>
      <c r="G171" s="525"/>
      <c r="H171" s="19"/>
      <c r="I171" s="11">
        <v>43343</v>
      </c>
      <c r="J171" s="339"/>
      <c r="K171" s="561"/>
      <c r="L171" s="564"/>
      <c r="M171" s="551"/>
      <c r="N171" s="537"/>
      <c r="O171" s="537"/>
      <c r="P171" s="537"/>
      <c r="Q171" s="537"/>
      <c r="R171" s="537"/>
      <c r="S171" s="537"/>
      <c r="T171" s="537"/>
      <c r="U171" s="537"/>
      <c r="V171" s="537"/>
      <c r="W171" s="537"/>
      <c r="X171" s="537"/>
      <c r="Y171" s="537"/>
      <c r="Z171" s="537"/>
      <c r="AA171" s="537"/>
      <c r="AB171" s="537"/>
      <c r="AC171" s="537"/>
      <c r="AD171" s="537"/>
      <c r="AE171" s="537"/>
      <c r="AF171" s="537"/>
      <c r="AG171" s="537"/>
      <c r="AH171" s="537"/>
      <c r="AI171" s="537"/>
    </row>
    <row r="172" spans="1:35" s="308" customFormat="1" ht="13.5" customHeight="1">
      <c r="A172" s="576"/>
      <c r="B172" s="729"/>
      <c r="C172" s="570" t="s">
        <v>334</v>
      </c>
      <c r="D172" s="590" t="s">
        <v>649</v>
      </c>
      <c r="E172" s="572" t="s">
        <v>77</v>
      </c>
      <c r="F172" s="591" t="s">
        <v>527</v>
      </c>
      <c r="G172" s="80"/>
      <c r="H172" s="38"/>
      <c r="I172" s="9"/>
      <c r="J172" s="341"/>
      <c r="K172" s="562" t="s">
        <v>575</v>
      </c>
      <c r="L172" s="563"/>
      <c r="M172" s="552"/>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row>
    <row r="173" spans="1:35" s="308" customFormat="1" ht="13.5" customHeight="1">
      <c r="A173" s="576"/>
      <c r="B173" s="589"/>
      <c r="C173" s="570"/>
      <c r="D173" s="590"/>
      <c r="E173" s="572"/>
      <c r="F173" s="591"/>
      <c r="G173" s="525"/>
      <c r="H173" s="19"/>
      <c r="I173" s="8"/>
      <c r="J173" s="339"/>
      <c r="K173" s="561"/>
      <c r="L173" s="564"/>
      <c r="M173" s="551"/>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row>
    <row r="174" spans="1:35" s="241" customFormat="1" ht="13.5" customHeight="1">
      <c r="A174" s="576"/>
      <c r="B174" s="729"/>
      <c r="C174" s="656" t="s">
        <v>335</v>
      </c>
      <c r="D174" s="644" t="s">
        <v>650</v>
      </c>
      <c r="E174" s="658" t="s">
        <v>77</v>
      </c>
      <c r="F174" s="637" t="s">
        <v>494</v>
      </c>
      <c r="G174" s="80"/>
      <c r="H174" s="38"/>
      <c r="I174" s="384"/>
      <c r="J174" s="342"/>
      <c r="K174" s="562" t="s">
        <v>575</v>
      </c>
      <c r="L174" s="563"/>
      <c r="M174" s="552"/>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row>
    <row r="175" spans="1:35" s="241" customFormat="1" ht="13.5" customHeight="1" thickBot="1">
      <c r="A175" s="579"/>
      <c r="B175" s="630"/>
      <c r="C175" s="714"/>
      <c r="D175" s="655"/>
      <c r="E175" s="601"/>
      <c r="F175" s="793"/>
      <c r="G175" s="17"/>
      <c r="H175" s="18"/>
      <c r="I175" s="378"/>
      <c r="J175" s="335"/>
      <c r="K175" s="557"/>
      <c r="L175" s="558"/>
      <c r="M175" s="551"/>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row>
    <row r="176" spans="1:35" s="241" customFormat="1" ht="13.5" customHeight="1" thickTop="1">
      <c r="A176" s="586" t="s">
        <v>162</v>
      </c>
      <c r="B176" s="629"/>
      <c r="C176" s="713" t="s">
        <v>482</v>
      </c>
      <c r="D176" s="648"/>
      <c r="E176" s="641" t="s">
        <v>77</v>
      </c>
      <c r="F176" s="759" t="s">
        <v>121</v>
      </c>
      <c r="G176" s="349"/>
      <c r="H176" s="16"/>
      <c r="I176" s="377"/>
      <c r="J176" s="332"/>
      <c r="K176" s="581" t="s">
        <v>847</v>
      </c>
      <c r="L176" s="583"/>
      <c r="M176" s="550"/>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row>
    <row r="177" spans="1:35" s="241" customFormat="1" ht="13.5" customHeight="1" thickBot="1">
      <c r="A177" s="587"/>
      <c r="B177" s="630"/>
      <c r="C177" s="697"/>
      <c r="D177" s="647"/>
      <c r="E177" s="698"/>
      <c r="F177" s="760"/>
      <c r="G177" s="17"/>
      <c r="H177" s="18"/>
      <c r="I177" s="388"/>
      <c r="J177" s="343"/>
      <c r="K177" s="582"/>
      <c r="L177" s="584"/>
      <c r="M177" s="553"/>
      <c r="N177" s="537"/>
      <c r="O177" s="537"/>
      <c r="P177" s="537"/>
      <c r="Q177" s="537"/>
      <c r="R177" s="537"/>
      <c r="S177" s="537"/>
      <c r="T177" s="537"/>
      <c r="U177" s="537"/>
      <c r="V177" s="537"/>
      <c r="W177" s="537"/>
      <c r="X177" s="537"/>
      <c r="Y177" s="537"/>
      <c r="Z177" s="537"/>
      <c r="AA177" s="537"/>
      <c r="AB177" s="537"/>
      <c r="AC177" s="537"/>
      <c r="AD177" s="537"/>
      <c r="AE177" s="537"/>
      <c r="AF177" s="537"/>
      <c r="AG177" s="537"/>
      <c r="AH177" s="537"/>
      <c r="AI177" s="537"/>
    </row>
    <row r="178" spans="1:35" s="241" customFormat="1" ht="13.5" customHeight="1" thickTop="1">
      <c r="A178" s="576" t="s">
        <v>663</v>
      </c>
      <c r="B178" s="719">
        <v>1270</v>
      </c>
      <c r="C178" s="569" t="s">
        <v>205</v>
      </c>
      <c r="D178" s="707" t="s">
        <v>632</v>
      </c>
      <c r="E178" s="571" t="s">
        <v>3</v>
      </c>
      <c r="F178" s="634" t="s">
        <v>206</v>
      </c>
      <c r="G178" s="20"/>
      <c r="H178" s="13"/>
      <c r="I178" s="12"/>
      <c r="J178" s="337"/>
      <c r="K178" s="562"/>
      <c r="L178" s="563" t="s">
        <v>847</v>
      </c>
      <c r="M178" s="554"/>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row>
    <row r="179" spans="1:35" s="241" customFormat="1" ht="13.5" customHeight="1">
      <c r="A179" s="576"/>
      <c r="B179" s="575"/>
      <c r="C179" s="712"/>
      <c r="D179" s="646"/>
      <c r="E179" s="658"/>
      <c r="F179" s="633"/>
      <c r="G179" s="20"/>
      <c r="H179" s="13"/>
      <c r="I179" s="12"/>
      <c r="J179" s="337"/>
      <c r="K179" s="561"/>
      <c r="L179" s="564"/>
      <c r="M179" s="554"/>
      <c r="N179" s="537"/>
      <c r="O179" s="537"/>
      <c r="P179" s="537"/>
      <c r="Q179" s="537"/>
      <c r="R179" s="537"/>
      <c r="S179" s="537"/>
      <c r="T179" s="537"/>
      <c r="U179" s="537"/>
      <c r="V179" s="537"/>
      <c r="W179" s="537"/>
      <c r="X179" s="537"/>
      <c r="Y179" s="537"/>
      <c r="Z179" s="537"/>
      <c r="AA179" s="537"/>
      <c r="AB179" s="537"/>
      <c r="AC179" s="537"/>
      <c r="AD179" s="537"/>
      <c r="AE179" s="537"/>
      <c r="AF179" s="537"/>
      <c r="AG179" s="537"/>
      <c r="AH179" s="537"/>
      <c r="AI179" s="537"/>
    </row>
    <row r="180" spans="1:35" s="241" customFormat="1" ht="13.5" customHeight="1">
      <c r="A180" s="576"/>
      <c r="B180" s="575">
        <v>1280</v>
      </c>
      <c r="C180" s="570" t="s">
        <v>246</v>
      </c>
      <c r="D180" s="723" t="s">
        <v>633</v>
      </c>
      <c r="E180" s="572" t="s">
        <v>3</v>
      </c>
      <c r="F180" s="591" t="s">
        <v>496</v>
      </c>
      <c r="G180" s="80"/>
      <c r="H180" s="38"/>
      <c r="I180" s="9"/>
      <c r="J180" s="341"/>
      <c r="K180" s="562"/>
      <c r="L180" s="563" t="s">
        <v>847</v>
      </c>
      <c r="M180" s="552"/>
      <c r="N180" s="537"/>
      <c r="O180" s="537"/>
      <c r="P180" s="537"/>
      <c r="Q180" s="537"/>
      <c r="R180" s="537"/>
      <c r="S180" s="537"/>
      <c r="T180" s="537"/>
      <c r="U180" s="537"/>
      <c r="V180" s="537"/>
      <c r="W180" s="537"/>
      <c r="X180" s="537"/>
      <c r="Y180" s="537"/>
      <c r="Z180" s="537"/>
      <c r="AA180" s="537"/>
      <c r="AB180" s="537"/>
      <c r="AC180" s="537"/>
      <c r="AD180" s="537"/>
      <c r="AE180" s="537"/>
      <c r="AF180" s="537"/>
      <c r="AG180" s="537"/>
      <c r="AH180" s="537"/>
      <c r="AI180" s="537"/>
    </row>
    <row r="181" spans="1:35" s="241" customFormat="1" ht="13.5" customHeight="1">
      <c r="A181" s="576"/>
      <c r="B181" s="575"/>
      <c r="C181" s="712"/>
      <c r="D181" s="723"/>
      <c r="E181" s="658"/>
      <c r="F181" s="633"/>
      <c r="G181" s="20"/>
      <c r="H181" s="13"/>
      <c r="I181" s="12"/>
      <c r="J181" s="337"/>
      <c r="K181" s="561"/>
      <c r="L181" s="564"/>
      <c r="M181" s="554"/>
      <c r="N181" s="537"/>
      <c r="O181" s="537"/>
      <c r="P181" s="537"/>
      <c r="Q181" s="537"/>
      <c r="R181" s="537"/>
      <c r="S181" s="537"/>
      <c r="T181" s="537"/>
      <c r="U181" s="537"/>
      <c r="V181" s="537"/>
      <c r="W181" s="537"/>
      <c r="X181" s="537"/>
      <c r="Y181" s="537"/>
      <c r="Z181" s="537"/>
      <c r="AA181" s="537"/>
      <c r="AB181" s="537"/>
      <c r="AC181" s="537"/>
      <c r="AD181" s="537"/>
      <c r="AE181" s="537"/>
      <c r="AF181" s="537"/>
      <c r="AG181" s="537"/>
      <c r="AH181" s="537"/>
      <c r="AI181" s="537"/>
    </row>
    <row r="182" spans="1:35" s="241" customFormat="1" ht="13.5" customHeight="1">
      <c r="A182" s="576"/>
      <c r="B182" s="575">
        <v>1290</v>
      </c>
      <c r="C182" s="570" t="s">
        <v>245</v>
      </c>
      <c r="D182" s="723" t="s">
        <v>634</v>
      </c>
      <c r="E182" s="572" t="s">
        <v>3</v>
      </c>
      <c r="F182" s="591" t="s">
        <v>497</v>
      </c>
      <c r="G182" s="80"/>
      <c r="H182" s="38"/>
      <c r="I182" s="9"/>
      <c r="J182" s="341"/>
      <c r="K182" s="562"/>
      <c r="L182" s="563" t="s">
        <v>848</v>
      </c>
      <c r="M182" s="552"/>
      <c r="N182" s="537"/>
      <c r="O182" s="537"/>
      <c r="P182" s="537"/>
      <c r="Q182" s="537"/>
      <c r="R182" s="537"/>
      <c r="S182" s="537"/>
      <c r="T182" s="537"/>
      <c r="U182" s="537"/>
      <c r="V182" s="537"/>
      <c r="W182" s="537"/>
      <c r="X182" s="537"/>
      <c r="Y182" s="537"/>
      <c r="Z182" s="537"/>
      <c r="AA182" s="537"/>
      <c r="AB182" s="537"/>
      <c r="AC182" s="537"/>
      <c r="AD182" s="537"/>
      <c r="AE182" s="537"/>
      <c r="AF182" s="537"/>
      <c r="AG182" s="537"/>
      <c r="AH182" s="537"/>
      <c r="AI182" s="537"/>
    </row>
    <row r="183" spans="1:35" s="241" customFormat="1" ht="13.5" customHeight="1">
      <c r="A183" s="576"/>
      <c r="B183" s="575"/>
      <c r="C183" s="570"/>
      <c r="D183" s="723"/>
      <c r="E183" s="572"/>
      <c r="F183" s="591"/>
      <c r="G183" s="525"/>
      <c r="H183" s="19"/>
      <c r="I183" s="8"/>
      <c r="J183" s="339"/>
      <c r="K183" s="561"/>
      <c r="L183" s="564"/>
      <c r="M183" s="551"/>
      <c r="N183" s="537"/>
      <c r="O183" s="537"/>
      <c r="P183" s="537"/>
      <c r="Q183" s="537"/>
      <c r="R183" s="537"/>
      <c r="S183" s="537"/>
      <c r="T183" s="537"/>
      <c r="U183" s="537"/>
      <c r="V183" s="537"/>
      <c r="W183" s="537"/>
      <c r="X183" s="537"/>
      <c r="Y183" s="537"/>
      <c r="Z183" s="537"/>
      <c r="AA183" s="537"/>
      <c r="AB183" s="537"/>
      <c r="AC183" s="537"/>
      <c r="AD183" s="537"/>
      <c r="AE183" s="537"/>
      <c r="AF183" s="537"/>
      <c r="AG183" s="537"/>
      <c r="AH183" s="537"/>
      <c r="AI183" s="537"/>
    </row>
    <row r="184" spans="1:35" s="309" customFormat="1" ht="13.5" customHeight="1">
      <c r="A184" s="576"/>
      <c r="B184" s="575">
        <v>1300</v>
      </c>
      <c r="C184" s="621" t="s">
        <v>477</v>
      </c>
      <c r="D184" s="707" t="s">
        <v>645</v>
      </c>
      <c r="E184" s="571" t="s">
        <v>75</v>
      </c>
      <c r="F184" s="634" t="s">
        <v>528</v>
      </c>
      <c r="G184" s="20"/>
      <c r="H184" s="13"/>
      <c r="I184" s="12"/>
      <c r="J184" s="337"/>
      <c r="K184" s="557" t="s">
        <v>848</v>
      </c>
      <c r="L184" s="558"/>
      <c r="M184" s="554"/>
      <c r="N184" s="537"/>
      <c r="O184" s="537"/>
      <c r="P184" s="537"/>
      <c r="Q184" s="537"/>
      <c r="R184" s="537"/>
      <c r="S184" s="537"/>
      <c r="T184" s="537"/>
      <c r="U184" s="537"/>
      <c r="V184" s="537"/>
      <c r="W184" s="537"/>
      <c r="X184" s="537"/>
      <c r="Y184" s="537"/>
      <c r="Z184" s="537"/>
      <c r="AA184" s="537"/>
      <c r="AB184" s="537"/>
      <c r="AC184" s="537"/>
      <c r="AD184" s="537"/>
      <c r="AE184" s="537"/>
      <c r="AF184" s="537"/>
      <c r="AG184" s="537"/>
      <c r="AH184" s="537"/>
      <c r="AI184" s="537"/>
    </row>
    <row r="185" spans="1:35" s="309" customFormat="1" ht="13.5" customHeight="1">
      <c r="A185" s="576"/>
      <c r="B185" s="575"/>
      <c r="C185" s="570"/>
      <c r="D185" s="590"/>
      <c r="E185" s="572"/>
      <c r="F185" s="591"/>
      <c r="G185" s="525"/>
      <c r="H185" s="19"/>
      <c r="I185" s="8"/>
      <c r="J185" s="339"/>
      <c r="K185" s="561"/>
      <c r="L185" s="564"/>
      <c r="M185" s="551"/>
      <c r="N185" s="537"/>
      <c r="O185" s="537"/>
      <c r="P185" s="537"/>
      <c r="Q185" s="537"/>
      <c r="R185" s="537"/>
      <c r="S185" s="537"/>
      <c r="T185" s="537"/>
      <c r="U185" s="537"/>
      <c r="V185" s="537"/>
      <c r="W185" s="537"/>
      <c r="X185" s="537"/>
      <c r="Y185" s="537"/>
      <c r="Z185" s="537"/>
      <c r="AA185" s="537"/>
      <c r="AB185" s="537"/>
      <c r="AC185" s="537"/>
      <c r="AD185" s="537"/>
      <c r="AE185" s="537"/>
      <c r="AF185" s="537"/>
      <c r="AG185" s="537"/>
      <c r="AH185" s="537"/>
      <c r="AI185" s="537"/>
    </row>
    <row r="186" spans="1:35" s="317" customFormat="1" ht="13.5" customHeight="1">
      <c r="A186" s="576"/>
      <c r="B186" s="575">
        <v>1310</v>
      </c>
      <c r="C186" s="570" t="s">
        <v>481</v>
      </c>
      <c r="D186" s="590" t="s">
        <v>646</v>
      </c>
      <c r="E186" s="572" t="s">
        <v>75</v>
      </c>
      <c r="F186" s="710" t="s">
        <v>529</v>
      </c>
      <c r="G186" s="80"/>
      <c r="H186" s="38"/>
      <c r="I186" s="9"/>
      <c r="J186" s="341"/>
      <c r="K186" s="562" t="s">
        <v>575</v>
      </c>
      <c r="L186" s="563"/>
      <c r="M186" s="552"/>
      <c r="N186" s="537"/>
      <c r="O186" s="537"/>
      <c r="P186" s="537"/>
      <c r="Q186" s="537"/>
      <c r="R186" s="537"/>
      <c r="S186" s="537"/>
      <c r="T186" s="537"/>
      <c r="U186" s="537"/>
      <c r="V186" s="537"/>
      <c r="W186" s="537"/>
      <c r="X186" s="537"/>
      <c r="Y186" s="537"/>
      <c r="Z186" s="537"/>
      <c r="AA186" s="537"/>
      <c r="AB186" s="537"/>
      <c r="AC186" s="537"/>
      <c r="AD186" s="537"/>
      <c r="AE186" s="537"/>
      <c r="AF186" s="537"/>
      <c r="AG186" s="537"/>
      <c r="AH186" s="537"/>
      <c r="AI186" s="537"/>
    </row>
    <row r="187" spans="1:35" s="317" customFormat="1" ht="13.5" customHeight="1">
      <c r="A187" s="576"/>
      <c r="B187" s="575"/>
      <c r="C187" s="570"/>
      <c r="D187" s="590"/>
      <c r="E187" s="572"/>
      <c r="F187" s="710"/>
      <c r="G187" s="525"/>
      <c r="H187" s="19"/>
      <c r="I187" s="8"/>
      <c r="J187" s="339"/>
      <c r="K187" s="561"/>
      <c r="L187" s="564"/>
      <c r="M187" s="551"/>
      <c r="N187" s="537"/>
      <c r="O187" s="537"/>
      <c r="P187" s="537"/>
      <c r="Q187" s="537"/>
      <c r="R187" s="537"/>
      <c r="S187" s="537"/>
      <c r="T187" s="537"/>
      <c r="U187" s="537"/>
      <c r="V187" s="537"/>
      <c r="W187" s="537"/>
      <c r="X187" s="537"/>
      <c r="Y187" s="537"/>
      <c r="Z187" s="537"/>
      <c r="AA187" s="537"/>
      <c r="AB187" s="537"/>
      <c r="AC187" s="537"/>
      <c r="AD187" s="537"/>
      <c r="AE187" s="537"/>
      <c r="AF187" s="537"/>
      <c r="AG187" s="537"/>
      <c r="AH187" s="537"/>
      <c r="AI187" s="537"/>
    </row>
    <row r="188" spans="1:35" s="317" customFormat="1" ht="13.5" customHeight="1">
      <c r="A188" s="576"/>
      <c r="B188" s="719"/>
      <c r="C188" s="569"/>
      <c r="D188" s="707"/>
      <c r="E188" s="571"/>
      <c r="F188" s="634"/>
      <c r="G188" s="20"/>
      <c r="H188" s="13"/>
      <c r="I188" s="12"/>
      <c r="J188" s="337"/>
      <c r="K188" s="557"/>
      <c r="L188" s="558"/>
      <c r="M188" s="554"/>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row>
    <row r="189" spans="1:35" s="317" customFormat="1" ht="13.5" customHeight="1" thickBot="1">
      <c r="A189" s="577"/>
      <c r="B189" s="720"/>
      <c r="C189" s="717"/>
      <c r="D189" s="722"/>
      <c r="E189" s="718"/>
      <c r="F189" s="721"/>
      <c r="G189" s="355"/>
      <c r="H189" s="358"/>
      <c r="I189" s="389"/>
      <c r="J189" s="344"/>
      <c r="K189" s="715"/>
      <c r="L189" s="716"/>
      <c r="M189" s="791"/>
      <c r="N189" s="537"/>
      <c r="O189" s="537"/>
      <c r="P189" s="537"/>
      <c r="Q189" s="537"/>
      <c r="R189" s="537"/>
      <c r="S189" s="537"/>
      <c r="T189" s="537"/>
      <c r="U189" s="537"/>
      <c r="V189" s="537"/>
      <c r="W189" s="537"/>
      <c r="X189" s="537"/>
      <c r="Y189" s="537"/>
      <c r="Z189" s="537"/>
      <c r="AA189" s="537"/>
      <c r="AB189" s="537"/>
      <c r="AC189" s="537"/>
      <c r="AD189" s="537"/>
      <c r="AE189" s="537"/>
      <c r="AF189" s="537"/>
      <c r="AG189" s="537"/>
      <c r="AH189" s="537"/>
      <c r="AI189" s="537"/>
    </row>
    <row r="190" spans="1:35" s="241" customFormat="1" ht="13.5" customHeight="1">
      <c r="A190" s="359"/>
      <c r="B190" s="527"/>
      <c r="C190" s="5"/>
      <c r="D190" s="374"/>
      <c r="E190" s="5"/>
      <c r="F190" s="5"/>
      <c r="G190" s="6"/>
      <c r="H190" s="6"/>
      <c r="I190" s="7"/>
      <c r="J190" s="7"/>
      <c r="K190" s="307"/>
      <c r="L190" s="307"/>
      <c r="M190" s="4"/>
      <c r="N190" s="537"/>
      <c r="O190" s="537"/>
      <c r="P190" s="537"/>
      <c r="Q190" s="537"/>
      <c r="R190" s="537"/>
      <c r="S190" s="537"/>
      <c r="T190" s="537"/>
      <c r="U190" s="537"/>
      <c r="V190" s="537"/>
      <c r="W190" s="537"/>
      <c r="X190" s="537"/>
      <c r="Y190" s="537"/>
      <c r="Z190" s="537"/>
      <c r="AA190" s="537"/>
      <c r="AB190" s="537"/>
      <c r="AC190" s="537"/>
      <c r="AD190" s="537"/>
      <c r="AE190" s="537"/>
      <c r="AF190" s="537"/>
      <c r="AG190" s="537"/>
      <c r="AH190" s="537"/>
      <c r="AI190" s="537"/>
    </row>
    <row r="191" spans="1:35" ht="15" customHeight="1">
      <c r="A191" s="5" t="s">
        <v>118</v>
      </c>
    </row>
    <row r="192" spans="1:35" ht="15" customHeight="1">
      <c r="A192" s="4" t="s">
        <v>113</v>
      </c>
    </row>
    <row r="193" spans="1:1" ht="15" customHeight="1">
      <c r="A193" s="4" t="s">
        <v>114</v>
      </c>
    </row>
    <row r="194" spans="1:1" ht="15" customHeight="1">
      <c r="A194" s="4" t="s">
        <v>170</v>
      </c>
    </row>
    <row r="195" spans="1:1" ht="15" customHeight="1">
      <c r="A195" s="4" t="s">
        <v>165</v>
      </c>
    </row>
  </sheetData>
  <mergeCells count="697">
    <mergeCell ref="D3:D4"/>
    <mergeCell ref="D5:D6"/>
    <mergeCell ref="D7:D8"/>
    <mergeCell ref="D9:D10"/>
    <mergeCell ref="D11:D12"/>
    <mergeCell ref="D13:D14"/>
    <mergeCell ref="D15:D16"/>
    <mergeCell ref="D17:D18"/>
    <mergeCell ref="D19:D20"/>
    <mergeCell ref="O9:P10"/>
    <mergeCell ref="E69:E79"/>
    <mergeCell ref="B160:B161"/>
    <mergeCell ref="C160:C161"/>
    <mergeCell ref="E160:E161"/>
    <mergeCell ref="F160:F161"/>
    <mergeCell ref="B158:B159"/>
    <mergeCell ref="C158:C159"/>
    <mergeCell ref="E158:E159"/>
    <mergeCell ref="L138:L140"/>
    <mergeCell ref="M138:M140"/>
    <mergeCell ref="C104:C105"/>
    <mergeCell ref="B85:B86"/>
    <mergeCell ref="B87:B88"/>
    <mergeCell ref="C85:C86"/>
    <mergeCell ref="C87:C88"/>
    <mergeCell ref="E87:E88"/>
    <mergeCell ref="B110:B111"/>
    <mergeCell ref="C110:C111"/>
    <mergeCell ref="K99:K101"/>
    <mergeCell ref="F108:F109"/>
    <mergeCell ref="E11:E12"/>
    <mergeCell ref="C13:C14"/>
    <mergeCell ref="K116:K117"/>
    <mergeCell ref="B178:B179"/>
    <mergeCell ref="B164:B165"/>
    <mergeCell ref="B172:B173"/>
    <mergeCell ref="B166:B167"/>
    <mergeCell ref="B168:B169"/>
    <mergeCell ref="B170:B171"/>
    <mergeCell ref="B174:B175"/>
    <mergeCell ref="M188:M189"/>
    <mergeCell ref="B180:B181"/>
    <mergeCell ref="C180:C181"/>
    <mergeCell ref="E180:E181"/>
    <mergeCell ref="F180:F181"/>
    <mergeCell ref="F178:F179"/>
    <mergeCell ref="E164:E165"/>
    <mergeCell ref="F164:F165"/>
    <mergeCell ref="F166:F167"/>
    <mergeCell ref="E166:E167"/>
    <mergeCell ref="E168:E169"/>
    <mergeCell ref="F168:F169"/>
    <mergeCell ref="E172:E173"/>
    <mergeCell ref="F176:F177"/>
    <mergeCell ref="E176:E177"/>
    <mergeCell ref="F174:F175"/>
    <mergeCell ref="D184:D185"/>
    <mergeCell ref="D180:D181"/>
    <mergeCell ref="D164:D165"/>
    <mergeCell ref="D166:D167"/>
    <mergeCell ref="D168:D169"/>
    <mergeCell ref="D170:D171"/>
    <mergeCell ref="D172:D173"/>
    <mergeCell ref="D174:D175"/>
    <mergeCell ref="D176:D177"/>
    <mergeCell ref="D178:D179"/>
    <mergeCell ref="B122:B123"/>
    <mergeCell ref="C122:C123"/>
    <mergeCell ref="F147:F148"/>
    <mergeCell ref="F152:F153"/>
    <mergeCell ref="F130:F131"/>
    <mergeCell ref="B134:B135"/>
    <mergeCell ref="F143:F144"/>
    <mergeCell ref="B136:B137"/>
    <mergeCell ref="B126:B127"/>
    <mergeCell ref="C136:C137"/>
    <mergeCell ref="E136:E137"/>
    <mergeCell ref="B138:B140"/>
    <mergeCell ref="E122:E123"/>
    <mergeCell ref="F122:F123"/>
    <mergeCell ref="C138:C140"/>
    <mergeCell ref="E138:E140"/>
    <mergeCell ref="D134:D135"/>
    <mergeCell ref="D136:D137"/>
    <mergeCell ref="F136:F137"/>
    <mergeCell ref="F138:F140"/>
    <mergeCell ref="E134:E135"/>
    <mergeCell ref="F134:F135"/>
    <mergeCell ref="B147:B148"/>
    <mergeCell ref="B145:B146"/>
    <mergeCell ref="C76:C77"/>
    <mergeCell ref="E170:E171"/>
    <mergeCell ref="F170:F171"/>
    <mergeCell ref="C128:C129"/>
    <mergeCell ref="C114:C115"/>
    <mergeCell ref="D63:D64"/>
    <mergeCell ref="D65:D66"/>
    <mergeCell ref="D67:D68"/>
    <mergeCell ref="L102:L103"/>
    <mergeCell ref="K102:K103"/>
    <mergeCell ref="K106:K107"/>
    <mergeCell ref="C89:C90"/>
    <mergeCell ref="K170:K171"/>
    <mergeCell ref="K164:K165"/>
    <mergeCell ref="C108:C109"/>
    <mergeCell ref="D104:D105"/>
    <mergeCell ref="D106:D107"/>
    <mergeCell ref="D152:D153"/>
    <mergeCell ref="D143:D144"/>
    <mergeCell ref="C154:C155"/>
    <mergeCell ref="E154:E155"/>
    <mergeCell ref="C145:C146"/>
    <mergeCell ref="E145:E146"/>
    <mergeCell ref="F145:F146"/>
    <mergeCell ref="A122:A129"/>
    <mergeCell ref="A25:A96"/>
    <mergeCell ref="A97:A121"/>
    <mergeCell ref="B19:B20"/>
    <mergeCell ref="K23:K24"/>
    <mergeCell ref="L23:L24"/>
    <mergeCell ref="K25:K26"/>
    <mergeCell ref="L25:L26"/>
    <mergeCell ref="K17:K18"/>
    <mergeCell ref="L17:L18"/>
    <mergeCell ref="D33:D34"/>
    <mergeCell ref="D35:D36"/>
    <mergeCell ref="D37:D38"/>
    <mergeCell ref="F25:F26"/>
    <mergeCell ref="D43:D44"/>
    <mergeCell ref="D45:D46"/>
    <mergeCell ref="B104:B105"/>
    <mergeCell ref="B128:B129"/>
    <mergeCell ref="B124:B125"/>
    <mergeCell ref="B114:B115"/>
    <mergeCell ref="B112:B113"/>
    <mergeCell ref="B89:B90"/>
    <mergeCell ref="B63:B64"/>
    <mergeCell ref="C124:C125"/>
    <mergeCell ref="F57:F58"/>
    <mergeCell ref="F49:F50"/>
    <mergeCell ref="F61:F62"/>
    <mergeCell ref="F59:F60"/>
    <mergeCell ref="E65:E66"/>
    <mergeCell ref="E67:E68"/>
    <mergeCell ref="K57:K58"/>
    <mergeCell ref="K59:K60"/>
    <mergeCell ref="L59:L60"/>
    <mergeCell ref="F65:F66"/>
    <mergeCell ref="F51:F52"/>
    <mergeCell ref="B102:B103"/>
    <mergeCell ref="B99:B101"/>
    <mergeCell ref="C99:C101"/>
    <mergeCell ref="F116:F117"/>
    <mergeCell ref="E108:E109"/>
    <mergeCell ref="E89:E90"/>
    <mergeCell ref="F89:F90"/>
    <mergeCell ref="L69:L75"/>
    <mergeCell ref="K69:K75"/>
    <mergeCell ref="E114:E115"/>
    <mergeCell ref="B116:B117"/>
    <mergeCell ref="D110:D111"/>
    <mergeCell ref="D112:D113"/>
    <mergeCell ref="B97:B98"/>
    <mergeCell ref="B91:B92"/>
    <mergeCell ref="B95:B96"/>
    <mergeCell ref="B80:B81"/>
    <mergeCell ref="B82:B84"/>
    <mergeCell ref="L116:L117"/>
    <mergeCell ref="F76:F77"/>
    <mergeCell ref="D99:D101"/>
    <mergeCell ref="D102:D103"/>
    <mergeCell ref="E99:E101"/>
    <mergeCell ref="E102:E103"/>
    <mergeCell ref="D78:D79"/>
    <mergeCell ref="E82:E84"/>
    <mergeCell ref="C120:C121"/>
    <mergeCell ref="E120:E121"/>
    <mergeCell ref="F120:F121"/>
    <mergeCell ref="D118:D119"/>
    <mergeCell ref="D116:D117"/>
    <mergeCell ref="C116:C117"/>
    <mergeCell ref="E116:E117"/>
    <mergeCell ref="E104:E105"/>
    <mergeCell ref="E112:E113"/>
    <mergeCell ref="F104:F105"/>
    <mergeCell ref="F110:F111"/>
    <mergeCell ref="E110:E111"/>
    <mergeCell ref="F11:F12"/>
    <mergeCell ref="F47:F48"/>
    <mergeCell ref="F102:F103"/>
    <mergeCell ref="F87:F88"/>
    <mergeCell ref="F93:F94"/>
    <mergeCell ref="F99:F101"/>
    <mergeCell ref="C21:C22"/>
    <mergeCell ref="E21:E22"/>
    <mergeCell ref="F21:F22"/>
    <mergeCell ref="C102:C103"/>
    <mergeCell ref="F33:F34"/>
    <mergeCell ref="D39:D40"/>
    <mergeCell ref="E13:E18"/>
    <mergeCell ref="F13:F14"/>
    <mergeCell ref="D97:D98"/>
    <mergeCell ref="C91:C92"/>
    <mergeCell ref="D80:D81"/>
    <mergeCell ref="C80:C81"/>
    <mergeCell ref="C95:C96"/>
    <mergeCell ref="E85:E86"/>
    <mergeCell ref="C82:C84"/>
    <mergeCell ref="C53:C54"/>
    <mergeCell ref="C59:C60"/>
    <mergeCell ref="D76:D77"/>
    <mergeCell ref="F7:F8"/>
    <mergeCell ref="F5:F6"/>
    <mergeCell ref="F9:F10"/>
    <mergeCell ref="E5:E6"/>
    <mergeCell ref="B9:B10"/>
    <mergeCell ref="C9:C10"/>
    <mergeCell ref="L9:L10"/>
    <mergeCell ref="E9:E10"/>
    <mergeCell ref="E7:E8"/>
    <mergeCell ref="L5:L6"/>
    <mergeCell ref="B7:B8"/>
    <mergeCell ref="K9:K10"/>
    <mergeCell ref="L7:L8"/>
    <mergeCell ref="B51:B52"/>
    <mergeCell ref="C51:C52"/>
    <mergeCell ref="B25:B30"/>
    <mergeCell ref="C47:C48"/>
    <mergeCell ref="B13:B14"/>
    <mergeCell ref="C19:C20"/>
    <mergeCell ref="E19:E20"/>
    <mergeCell ref="F19:F20"/>
    <mergeCell ref="C17:C18"/>
    <mergeCell ref="F15:F16"/>
    <mergeCell ref="C25:C26"/>
    <mergeCell ref="B35:B36"/>
    <mergeCell ref="C35:C36"/>
    <mergeCell ref="F37:F38"/>
    <mergeCell ref="F41:F42"/>
    <mergeCell ref="F39:F40"/>
    <mergeCell ref="B17:B18"/>
    <mergeCell ref="D21:D22"/>
    <mergeCell ref="D23:D24"/>
    <mergeCell ref="D25:D26"/>
    <mergeCell ref="D27:D28"/>
    <mergeCell ref="D29:D30"/>
    <mergeCell ref="D31:D32"/>
    <mergeCell ref="A21:A22"/>
    <mergeCell ref="E25:E30"/>
    <mergeCell ref="D41:D42"/>
    <mergeCell ref="A13:A20"/>
    <mergeCell ref="B47:B48"/>
    <mergeCell ref="E39:E48"/>
    <mergeCell ref="B67:B68"/>
    <mergeCell ref="B69:B79"/>
    <mergeCell ref="D69:D75"/>
    <mergeCell ref="B59:B60"/>
    <mergeCell ref="B33:B34"/>
    <mergeCell ref="C33:C34"/>
    <mergeCell ref="E33:E34"/>
    <mergeCell ref="D49:D50"/>
    <mergeCell ref="D51:D52"/>
    <mergeCell ref="D53:D54"/>
    <mergeCell ref="D55:D56"/>
    <mergeCell ref="B49:B50"/>
    <mergeCell ref="C49:C50"/>
    <mergeCell ref="E49:E50"/>
    <mergeCell ref="E51:E62"/>
    <mergeCell ref="D57:D58"/>
    <mergeCell ref="D59:D60"/>
    <mergeCell ref="D61:D62"/>
    <mergeCell ref="B53:B54"/>
    <mergeCell ref="K143:K144"/>
    <mergeCell ref="D154:D155"/>
    <mergeCell ref="D156:D157"/>
    <mergeCell ref="D138:D140"/>
    <mergeCell ref="D141:D142"/>
    <mergeCell ref="B120:B121"/>
    <mergeCell ref="K138:K140"/>
    <mergeCell ref="C57:C58"/>
    <mergeCell ref="D95:D96"/>
    <mergeCell ref="E91:E92"/>
    <mergeCell ref="C126:C127"/>
    <mergeCell ref="E126:E127"/>
    <mergeCell ref="F126:F127"/>
    <mergeCell ref="C134:C135"/>
    <mergeCell ref="F141:F142"/>
    <mergeCell ref="E63:E64"/>
    <mergeCell ref="E143:E144"/>
    <mergeCell ref="E128:E129"/>
    <mergeCell ref="F128:F129"/>
    <mergeCell ref="E97:E98"/>
    <mergeCell ref="B93:B94"/>
    <mergeCell ref="B108:B109"/>
    <mergeCell ref="D108:D109"/>
    <mergeCell ref="M182:M183"/>
    <mergeCell ref="C184:C185"/>
    <mergeCell ref="E184:E185"/>
    <mergeCell ref="F184:F185"/>
    <mergeCell ref="K184:K185"/>
    <mergeCell ref="B186:B187"/>
    <mergeCell ref="C186:C187"/>
    <mergeCell ref="E186:E187"/>
    <mergeCell ref="B184:B185"/>
    <mergeCell ref="M184:M185"/>
    <mergeCell ref="L184:L185"/>
    <mergeCell ref="K186:K187"/>
    <mergeCell ref="L186:L187"/>
    <mergeCell ref="M186:M187"/>
    <mergeCell ref="F186:F187"/>
    <mergeCell ref="D182:D183"/>
    <mergeCell ref="D186:D187"/>
    <mergeCell ref="K188:K189"/>
    <mergeCell ref="L188:L189"/>
    <mergeCell ref="B182:B183"/>
    <mergeCell ref="C182:C183"/>
    <mergeCell ref="E182:E183"/>
    <mergeCell ref="F182:F183"/>
    <mergeCell ref="K182:K183"/>
    <mergeCell ref="L182:L183"/>
    <mergeCell ref="C188:C189"/>
    <mergeCell ref="E188:E189"/>
    <mergeCell ref="B188:B189"/>
    <mergeCell ref="F188:F189"/>
    <mergeCell ref="D188:D189"/>
    <mergeCell ref="E124:E125"/>
    <mergeCell ref="C112:C113"/>
    <mergeCell ref="F118:F119"/>
    <mergeCell ref="D120:D121"/>
    <mergeCell ref="D122:D123"/>
    <mergeCell ref="F124:F125"/>
    <mergeCell ref="M180:M181"/>
    <mergeCell ref="K180:K181"/>
    <mergeCell ref="L180:L181"/>
    <mergeCell ref="D147:D148"/>
    <mergeCell ref="D149:D151"/>
    <mergeCell ref="C178:C179"/>
    <mergeCell ref="E178:E179"/>
    <mergeCell ref="C164:C165"/>
    <mergeCell ref="C172:C173"/>
    <mergeCell ref="C170:C171"/>
    <mergeCell ref="C166:C167"/>
    <mergeCell ref="C168:C169"/>
    <mergeCell ref="C176:C177"/>
    <mergeCell ref="C174:C175"/>
    <mergeCell ref="E174:E175"/>
    <mergeCell ref="M126:M127"/>
    <mergeCell ref="K126:K127"/>
    <mergeCell ref="L162:L163"/>
    <mergeCell ref="B106:B107"/>
    <mergeCell ref="C106:C107"/>
    <mergeCell ref="E106:E107"/>
    <mergeCell ref="F106:F107"/>
    <mergeCell ref="M170:M171"/>
    <mergeCell ref="F172:F173"/>
    <mergeCell ref="C156:C157"/>
    <mergeCell ref="E152:E153"/>
    <mergeCell ref="B149:B155"/>
    <mergeCell ref="E149:E151"/>
    <mergeCell ref="D145:D146"/>
    <mergeCell ref="C149:C151"/>
    <mergeCell ref="E156:E157"/>
    <mergeCell ref="F156:F157"/>
    <mergeCell ref="M110:M111"/>
    <mergeCell ref="M114:M115"/>
    <mergeCell ref="M124:M125"/>
    <mergeCell ref="M122:M123"/>
    <mergeCell ref="M108:M109"/>
    <mergeCell ref="F114:F115"/>
    <mergeCell ref="D114:D115"/>
    <mergeCell ref="E141:E142"/>
    <mergeCell ref="B143:B144"/>
    <mergeCell ref="C143:C144"/>
    <mergeCell ref="A23:A24"/>
    <mergeCell ref="B23:B24"/>
    <mergeCell ref="C23:C24"/>
    <mergeCell ref="E23:E24"/>
    <mergeCell ref="F23:F24"/>
    <mergeCell ref="E31:E32"/>
    <mergeCell ref="F31:F32"/>
    <mergeCell ref="C27:C28"/>
    <mergeCell ref="F27:F28"/>
    <mergeCell ref="B57:B58"/>
    <mergeCell ref="D93:D94"/>
    <mergeCell ref="D91:D92"/>
    <mergeCell ref="B41:B42"/>
    <mergeCell ref="C41:C42"/>
    <mergeCell ref="D47:D48"/>
    <mergeCell ref="F35:F36"/>
    <mergeCell ref="F53:F54"/>
    <mergeCell ref="A3:A4"/>
    <mergeCell ref="B3:B4"/>
    <mergeCell ref="C3:C4"/>
    <mergeCell ref="E3:E4"/>
    <mergeCell ref="F3:F4"/>
    <mergeCell ref="A5:A12"/>
    <mergeCell ref="B61:B62"/>
    <mergeCell ref="F78:F79"/>
    <mergeCell ref="B65:B66"/>
    <mergeCell ref="C65:C66"/>
    <mergeCell ref="C69:C75"/>
    <mergeCell ref="E80:E81"/>
    <mergeCell ref="F82:F84"/>
    <mergeCell ref="C61:C62"/>
    <mergeCell ref="C67:C68"/>
    <mergeCell ref="C78:C79"/>
    <mergeCell ref="G3:J4"/>
    <mergeCell ref="F17:F18"/>
    <mergeCell ref="B45:B46"/>
    <mergeCell ref="C45:C46"/>
    <mergeCell ref="B43:B44"/>
    <mergeCell ref="C43:C44"/>
    <mergeCell ref="B39:B40"/>
    <mergeCell ref="C39:C40"/>
    <mergeCell ref="B37:B38"/>
    <mergeCell ref="C37:C38"/>
    <mergeCell ref="E37:E38"/>
    <mergeCell ref="C29:C30"/>
    <mergeCell ref="E35:E36"/>
    <mergeCell ref="B15:B16"/>
    <mergeCell ref="F29:F30"/>
    <mergeCell ref="B31:B32"/>
    <mergeCell ref="C31:C32"/>
    <mergeCell ref="B21:B22"/>
    <mergeCell ref="C15:C16"/>
    <mergeCell ref="B11:B12"/>
    <mergeCell ref="C11:C12"/>
    <mergeCell ref="B5:B6"/>
    <mergeCell ref="C5:C6"/>
    <mergeCell ref="C7:C8"/>
    <mergeCell ref="M67:M68"/>
    <mergeCell ref="B130:B131"/>
    <mergeCell ref="C130:C131"/>
    <mergeCell ref="E130:E131"/>
    <mergeCell ref="D82:D84"/>
    <mergeCell ref="D85:D86"/>
    <mergeCell ref="D124:D125"/>
    <mergeCell ref="D126:D127"/>
    <mergeCell ref="D128:D129"/>
    <mergeCell ref="D130:D131"/>
    <mergeCell ref="C97:C98"/>
    <mergeCell ref="B118:B119"/>
    <mergeCell ref="C118:C119"/>
    <mergeCell ref="E118:E119"/>
    <mergeCell ref="E95:E96"/>
    <mergeCell ref="D87:D88"/>
    <mergeCell ref="D89:D90"/>
    <mergeCell ref="C93:C94"/>
    <mergeCell ref="E93:E94"/>
    <mergeCell ref="M112:M113"/>
    <mergeCell ref="M102:M103"/>
    <mergeCell ref="K76:K77"/>
    <mergeCell ref="F91:F92"/>
    <mergeCell ref="L97:L98"/>
    <mergeCell ref="B176:B177"/>
    <mergeCell ref="M59:M60"/>
    <mergeCell ref="M53:M54"/>
    <mergeCell ref="F43:F44"/>
    <mergeCell ref="K35:K36"/>
    <mergeCell ref="L35:L36"/>
    <mergeCell ref="L53:L54"/>
    <mergeCell ref="L57:L58"/>
    <mergeCell ref="M57:M58"/>
    <mergeCell ref="F112:F113"/>
    <mergeCell ref="M37:M38"/>
    <mergeCell ref="M41:M42"/>
    <mergeCell ref="M43:M44"/>
    <mergeCell ref="M39:M40"/>
    <mergeCell ref="M45:M46"/>
    <mergeCell ref="F97:F98"/>
    <mergeCell ref="M80:M81"/>
    <mergeCell ref="M82:M84"/>
    <mergeCell ref="L87:L88"/>
    <mergeCell ref="F95:F96"/>
    <mergeCell ref="F85:F86"/>
    <mergeCell ref="K78:K79"/>
    <mergeCell ref="L78:L79"/>
    <mergeCell ref="M104:M105"/>
    <mergeCell ref="C63:C64"/>
    <mergeCell ref="M178:M179"/>
    <mergeCell ref="M145:M146"/>
    <mergeCell ref="M147:M148"/>
    <mergeCell ref="M152:M153"/>
    <mergeCell ref="M154:M155"/>
    <mergeCell ref="M158:M159"/>
    <mergeCell ref="M130:M131"/>
    <mergeCell ref="M134:M135"/>
    <mergeCell ref="M136:M137"/>
    <mergeCell ref="M141:M142"/>
    <mergeCell ref="M143:M144"/>
    <mergeCell ref="M174:M175"/>
    <mergeCell ref="M160:M161"/>
    <mergeCell ref="M172:M173"/>
    <mergeCell ref="M149:M151"/>
    <mergeCell ref="M166:M167"/>
    <mergeCell ref="M162:M163"/>
    <mergeCell ref="M132:M133"/>
    <mergeCell ref="M164:M165"/>
    <mergeCell ref="M156:M157"/>
    <mergeCell ref="M176:M177"/>
    <mergeCell ref="M168:M169"/>
    <mergeCell ref="M99:M101"/>
    <mergeCell ref="M76:M77"/>
    <mergeCell ref="M91:M92"/>
    <mergeCell ref="M93:M94"/>
    <mergeCell ref="M95:M96"/>
    <mergeCell ref="M106:M107"/>
    <mergeCell ref="M116:M117"/>
    <mergeCell ref="M118:M119"/>
    <mergeCell ref="K91:K92"/>
    <mergeCell ref="K93:K94"/>
    <mergeCell ref="L93:L94"/>
    <mergeCell ref="L76:L77"/>
    <mergeCell ref="K85:K86"/>
    <mergeCell ref="L85:L86"/>
    <mergeCell ref="K82:K84"/>
    <mergeCell ref="M87:M88"/>
    <mergeCell ref="M89:M90"/>
    <mergeCell ref="L80:L81"/>
    <mergeCell ref="K80:K81"/>
    <mergeCell ref="L118:L119"/>
    <mergeCell ref="K89:K90"/>
    <mergeCell ref="L89:L90"/>
    <mergeCell ref="K11:K12"/>
    <mergeCell ref="L11:L12"/>
    <mergeCell ref="M27:M28"/>
    <mergeCell ref="M97:M98"/>
    <mergeCell ref="F80:F81"/>
    <mergeCell ref="F45:F46"/>
    <mergeCell ref="F67:F68"/>
    <mergeCell ref="F69:F75"/>
    <mergeCell ref="K53:K54"/>
    <mergeCell ref="K87:K88"/>
    <mergeCell ref="F63:F64"/>
    <mergeCell ref="M61:M62"/>
    <mergeCell ref="K63:K64"/>
    <mergeCell ref="L63:L64"/>
    <mergeCell ref="K61:K62"/>
    <mergeCell ref="L61:L62"/>
    <mergeCell ref="K67:K68"/>
    <mergeCell ref="L67:L68"/>
    <mergeCell ref="K95:K96"/>
    <mergeCell ref="L95:L96"/>
    <mergeCell ref="M63:M64"/>
    <mergeCell ref="L82:L84"/>
    <mergeCell ref="M47:M48"/>
    <mergeCell ref="M49:M50"/>
    <mergeCell ref="M51:M52"/>
    <mergeCell ref="M3:M4"/>
    <mergeCell ref="M13:M14"/>
    <mergeCell ref="M15:M16"/>
    <mergeCell ref="K39:K48"/>
    <mergeCell ref="K3:L3"/>
    <mergeCell ref="L15:L16"/>
    <mergeCell ref="K15:K16"/>
    <mergeCell ref="L13:L14"/>
    <mergeCell ref="K13:K14"/>
    <mergeCell ref="M19:M20"/>
    <mergeCell ref="M23:M24"/>
    <mergeCell ref="M25:M26"/>
    <mergeCell ref="M31:M32"/>
    <mergeCell ref="M33:M34"/>
    <mergeCell ref="M35:M36"/>
    <mergeCell ref="K21:K22"/>
    <mergeCell ref="L21:L22"/>
    <mergeCell ref="M17:M18"/>
    <mergeCell ref="M21:M22"/>
    <mergeCell ref="K31:K32"/>
    <mergeCell ref="K27:K28"/>
    <mergeCell ref="L33:L34"/>
    <mergeCell ref="K33:K34"/>
    <mergeCell ref="L31:L32"/>
    <mergeCell ref="L160:L161"/>
    <mergeCell ref="K145:K146"/>
    <mergeCell ref="L145:L146"/>
    <mergeCell ref="K147:K148"/>
    <mergeCell ref="L147:L148"/>
    <mergeCell ref="K152:K153"/>
    <mergeCell ref="L152:L153"/>
    <mergeCell ref="K156:K157"/>
    <mergeCell ref="L156:L157"/>
    <mergeCell ref="K130:K131"/>
    <mergeCell ref="L104:L105"/>
    <mergeCell ref="K104:K105"/>
    <mergeCell ref="L91:L92"/>
    <mergeCell ref="L120:L121"/>
    <mergeCell ref="K124:K125"/>
    <mergeCell ref="L124:L125"/>
    <mergeCell ref="K97:K98"/>
    <mergeCell ref="L65:L66"/>
    <mergeCell ref="K65:K66"/>
    <mergeCell ref="L106:L107"/>
    <mergeCell ref="K108:K109"/>
    <mergeCell ref="L108:L109"/>
    <mergeCell ref="L112:L113"/>
    <mergeCell ref="K110:K111"/>
    <mergeCell ref="L110:L111"/>
    <mergeCell ref="K112:K113"/>
    <mergeCell ref="K118:K119"/>
    <mergeCell ref="K37:K38"/>
    <mergeCell ref="L37:L38"/>
    <mergeCell ref="K49:K50"/>
    <mergeCell ref="L49:L50"/>
    <mergeCell ref="K51:K52"/>
    <mergeCell ref="L51:L52"/>
    <mergeCell ref="L39:L48"/>
    <mergeCell ref="M120:M121"/>
    <mergeCell ref="M128:M129"/>
    <mergeCell ref="K114:K115"/>
    <mergeCell ref="L114:L115"/>
    <mergeCell ref="K178:K179"/>
    <mergeCell ref="L178:L179"/>
    <mergeCell ref="L130:L131"/>
    <mergeCell ref="L143:L144"/>
    <mergeCell ref="K122:K123"/>
    <mergeCell ref="L122:L123"/>
    <mergeCell ref="K132:K133"/>
    <mergeCell ref="L132:L133"/>
    <mergeCell ref="K141:K142"/>
    <mergeCell ref="L170:L171"/>
    <mergeCell ref="K134:K135"/>
    <mergeCell ref="L134:L135"/>
    <mergeCell ref="K136:K137"/>
    <mergeCell ref="L136:L137"/>
    <mergeCell ref="L126:L127"/>
    <mergeCell ref="K128:K129"/>
    <mergeCell ref="L128:L129"/>
    <mergeCell ref="A178:A189"/>
    <mergeCell ref="A130:A175"/>
    <mergeCell ref="L99:L101"/>
    <mergeCell ref="K172:K173"/>
    <mergeCell ref="L172:L173"/>
    <mergeCell ref="K174:K175"/>
    <mergeCell ref="L174:L175"/>
    <mergeCell ref="K176:K177"/>
    <mergeCell ref="L176:L177"/>
    <mergeCell ref="K158:K159"/>
    <mergeCell ref="L158:L159"/>
    <mergeCell ref="K154:K155"/>
    <mergeCell ref="L154:L155"/>
    <mergeCell ref="L149:L151"/>
    <mergeCell ref="K149:K151"/>
    <mergeCell ref="K160:K161"/>
    <mergeCell ref="L141:L142"/>
    <mergeCell ref="K120:K121"/>
    <mergeCell ref="A176:A177"/>
    <mergeCell ref="B132:B133"/>
    <mergeCell ref="C132:C133"/>
    <mergeCell ref="D132:D133"/>
    <mergeCell ref="E132:E133"/>
    <mergeCell ref="F132:F133"/>
    <mergeCell ref="B156:B157"/>
    <mergeCell ref="B141:B142"/>
    <mergeCell ref="C141:C142"/>
    <mergeCell ref="C147:C148"/>
    <mergeCell ref="E147:E148"/>
    <mergeCell ref="F149:F151"/>
    <mergeCell ref="K168:K169"/>
    <mergeCell ref="L168:L169"/>
    <mergeCell ref="B162:B163"/>
    <mergeCell ref="C162:C163"/>
    <mergeCell ref="K166:K167"/>
    <mergeCell ref="L166:L167"/>
    <mergeCell ref="L164:L165"/>
    <mergeCell ref="K162:K163"/>
    <mergeCell ref="F154:F155"/>
    <mergeCell ref="C152:C153"/>
    <mergeCell ref="F158:F159"/>
    <mergeCell ref="E162:E163"/>
    <mergeCell ref="F162:F163"/>
    <mergeCell ref="D158:D159"/>
    <mergeCell ref="D160:D161"/>
    <mergeCell ref="D162:D163"/>
    <mergeCell ref="A1:M1"/>
    <mergeCell ref="A2:C2"/>
    <mergeCell ref="D2:H2"/>
    <mergeCell ref="K2:M2"/>
    <mergeCell ref="M5:M6"/>
    <mergeCell ref="M7:M8"/>
    <mergeCell ref="M9:M10"/>
    <mergeCell ref="M11:M12"/>
    <mergeCell ref="M85:M86"/>
    <mergeCell ref="M78:M79"/>
    <mergeCell ref="M69:M75"/>
    <mergeCell ref="M65:M66"/>
    <mergeCell ref="B55:B56"/>
    <mergeCell ref="C55:C56"/>
    <mergeCell ref="F55:F56"/>
    <mergeCell ref="K55:K56"/>
    <mergeCell ref="L55:L56"/>
    <mergeCell ref="M55:M56"/>
    <mergeCell ref="M29:M30"/>
    <mergeCell ref="L27:L28"/>
    <mergeCell ref="K29:K30"/>
    <mergeCell ref="K19:K20"/>
    <mergeCell ref="L19:L20"/>
    <mergeCell ref="L29:L30"/>
  </mergeCells>
  <phoneticPr fontId="7"/>
  <hyperlinks>
    <hyperlink ref="B82:B84" location="'1110'!A1" display="'1110'!A1"/>
    <hyperlink ref="B89:B90" location="'1120'!A1" display="'1120'!A1"/>
    <hyperlink ref="B91:B92" location="'1130'!A1" display="'1130'!A1"/>
    <hyperlink ref="B93:B94" location="'1140'!A1" display="'1140'!A1"/>
    <hyperlink ref="B106:B107" location="'1150'!A1" display="'1150'!A1"/>
    <hyperlink ref="B112:B113" location="'1160'!Print_Area" display="'1160'!Print_Area"/>
    <hyperlink ref="B114:B115" location="'1170'!A1" display="'1170'!A1"/>
    <hyperlink ref="B122:B123" location="'1180'!A1" display="'1180'!A1"/>
    <hyperlink ref="B124:B125" location="'1190'!A1" display="'1190'!A1"/>
    <hyperlink ref="B126:B127" location="'1200'!A1" display="'1200'!A1"/>
    <hyperlink ref="B128:B129" location="'1210'!A1" display="'1210'!A1"/>
    <hyperlink ref="B134:B135" location="'1220-1'!A1" display="'1220-1'!A1"/>
    <hyperlink ref="B162:B163" location="'1230'!A1" display="'1230'!A1"/>
    <hyperlink ref="B164:B165" location="'1240'!A1" display="'1240'!A1"/>
    <hyperlink ref="B168:B169" location="'1250'!A1" display="'1250'!A1"/>
    <hyperlink ref="B170:B171" location="'1260'!A1" display="'1260'!A1"/>
    <hyperlink ref="B55:B56" location="'1100'!A1" display="'1100'!A1"/>
    <hyperlink ref="B57:B58" location="'1105'!Print_Area" display="'1105'!Print_Area"/>
    <hyperlink ref="B178:B179" location="'1270'!A1" display="'1270'!A1"/>
    <hyperlink ref="B180:B181" location="'1280'!A1" display="'1280'!A1"/>
    <hyperlink ref="B182:B183" location="'1290'!A1" display="'1290'!A1"/>
    <hyperlink ref="B184:B185" location="'1300'!A1" display="'1300'!A1"/>
    <hyperlink ref="B186:B187" location="'1310'!A1" display="'1310'!A1"/>
  </hyperlinks>
  <printOptions horizontalCentered="1"/>
  <pageMargins left="0.7" right="0.7" top="0.75" bottom="0.75" header="0.3" footer="0.3"/>
  <pageSetup paperSize="8" scale="67" fitToHeight="0" orientation="portrait" r:id="rId1"/>
  <headerFooter alignWithMargins="0"/>
  <rowBreaks count="1" manualBreakCount="1">
    <brk id="12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B1" zoomScale="80" zoomScaleNormal="95" zoomScaleSheetLayoutView="80" workbookViewId="0">
      <selection sqref="A1:M1"/>
    </sheetView>
  </sheetViews>
  <sheetFormatPr defaultRowHeight="13.5"/>
  <cols>
    <col min="1" max="1" width="12.5" style="77" customWidth="1"/>
    <col min="2" max="3" width="6.75" style="77" bestFit="1" customWidth="1"/>
    <col min="4" max="4" width="6.75" style="77" customWidth="1"/>
    <col min="5" max="5" width="12.5" style="77" customWidth="1"/>
    <col min="6" max="7" width="6.75" style="77" bestFit="1" customWidth="1"/>
    <col min="8" max="8" width="6.75" style="77" customWidth="1"/>
    <col min="9" max="9" width="12.5" style="77" customWidth="1"/>
    <col min="10" max="11" width="6.75" style="77" bestFit="1" customWidth="1"/>
    <col min="12" max="12" width="6.75" style="77" customWidth="1"/>
    <col min="13" max="13" width="12.5" style="77" customWidth="1"/>
    <col min="14" max="15" width="6.75" style="77" bestFit="1" customWidth="1"/>
    <col min="16" max="16" width="6.75" style="77" customWidth="1"/>
    <col min="17" max="256" width="9" style="77"/>
    <col min="257" max="257" width="12.5" style="77" customWidth="1"/>
    <col min="258" max="259" width="6.75" style="77" bestFit="1" customWidth="1"/>
    <col min="260" max="260" width="6.75" style="77" customWidth="1"/>
    <col min="261" max="261" width="12.5" style="77" customWidth="1"/>
    <col min="262" max="263" width="6.75" style="77" bestFit="1" customWidth="1"/>
    <col min="264" max="264" width="6.75" style="77" customWidth="1"/>
    <col min="265" max="265" width="12.5" style="77" customWidth="1"/>
    <col min="266" max="267" width="6.75" style="77" bestFit="1" customWidth="1"/>
    <col min="268" max="268" width="6.75" style="77" customWidth="1"/>
    <col min="269" max="269" width="12.5" style="77" customWidth="1"/>
    <col min="270" max="271" width="6.75" style="77" bestFit="1" customWidth="1"/>
    <col min="272" max="272" width="6.75" style="77" customWidth="1"/>
    <col min="273" max="512" width="9" style="77"/>
    <col min="513" max="513" width="12.5" style="77" customWidth="1"/>
    <col min="514" max="515" width="6.75" style="77" bestFit="1" customWidth="1"/>
    <col min="516" max="516" width="6.75" style="77" customWidth="1"/>
    <col min="517" max="517" width="12.5" style="77" customWidth="1"/>
    <col min="518" max="519" width="6.75" style="77" bestFit="1" customWidth="1"/>
    <col min="520" max="520" width="6.75" style="77" customWidth="1"/>
    <col min="521" max="521" width="12.5" style="77" customWidth="1"/>
    <col min="522" max="523" width="6.75" style="77" bestFit="1" customWidth="1"/>
    <col min="524" max="524" width="6.75" style="77" customWidth="1"/>
    <col min="525" max="525" width="12.5" style="77" customWidth="1"/>
    <col min="526" max="527" width="6.75" style="77" bestFit="1" customWidth="1"/>
    <col min="528" max="528" width="6.75" style="77" customWidth="1"/>
    <col min="529" max="768" width="9" style="77"/>
    <col min="769" max="769" width="12.5" style="77" customWidth="1"/>
    <col min="770" max="771" width="6.75" style="77" bestFit="1" customWidth="1"/>
    <col min="772" max="772" width="6.75" style="77" customWidth="1"/>
    <col min="773" max="773" width="12.5" style="77" customWidth="1"/>
    <col min="774" max="775" width="6.75" style="77" bestFit="1" customWidth="1"/>
    <col min="776" max="776" width="6.75" style="77" customWidth="1"/>
    <col min="777" max="777" width="12.5" style="77" customWidth="1"/>
    <col min="778" max="779" width="6.75" style="77" bestFit="1" customWidth="1"/>
    <col min="780" max="780" width="6.75" style="77" customWidth="1"/>
    <col min="781" max="781" width="12.5" style="77" customWidth="1"/>
    <col min="782" max="783" width="6.75" style="77" bestFit="1" customWidth="1"/>
    <col min="784" max="784" width="6.75" style="77" customWidth="1"/>
    <col min="785" max="1024" width="9" style="77"/>
    <col min="1025" max="1025" width="12.5" style="77" customWidth="1"/>
    <col min="1026" max="1027" width="6.75" style="77" bestFit="1" customWidth="1"/>
    <col min="1028" max="1028" width="6.75" style="77" customWidth="1"/>
    <col min="1029" max="1029" width="12.5" style="77" customWidth="1"/>
    <col min="1030" max="1031" width="6.75" style="77" bestFit="1" customWidth="1"/>
    <col min="1032" max="1032" width="6.75" style="77" customWidth="1"/>
    <col min="1033" max="1033" width="12.5" style="77" customWidth="1"/>
    <col min="1034" max="1035" width="6.75" style="77" bestFit="1" customWidth="1"/>
    <col min="1036" max="1036" width="6.75" style="77" customWidth="1"/>
    <col min="1037" max="1037" width="12.5" style="77" customWidth="1"/>
    <col min="1038" max="1039" width="6.75" style="77" bestFit="1" customWidth="1"/>
    <col min="1040" max="1040" width="6.75" style="77" customWidth="1"/>
    <col min="1041" max="1280" width="9" style="77"/>
    <col min="1281" max="1281" width="12.5" style="77" customWidth="1"/>
    <col min="1282" max="1283" width="6.75" style="77" bestFit="1" customWidth="1"/>
    <col min="1284" max="1284" width="6.75" style="77" customWidth="1"/>
    <col min="1285" max="1285" width="12.5" style="77" customWidth="1"/>
    <col min="1286" max="1287" width="6.75" style="77" bestFit="1" customWidth="1"/>
    <col min="1288" max="1288" width="6.75" style="77" customWidth="1"/>
    <col min="1289" max="1289" width="12.5" style="77" customWidth="1"/>
    <col min="1290" max="1291" width="6.75" style="77" bestFit="1" customWidth="1"/>
    <col min="1292" max="1292" width="6.75" style="77" customWidth="1"/>
    <col min="1293" max="1293" width="12.5" style="77" customWidth="1"/>
    <col min="1294" max="1295" width="6.75" style="77" bestFit="1" customWidth="1"/>
    <col min="1296" max="1296" width="6.75" style="77" customWidth="1"/>
    <col min="1297" max="1536" width="9" style="77"/>
    <col min="1537" max="1537" width="12.5" style="77" customWidth="1"/>
    <col min="1538" max="1539" width="6.75" style="77" bestFit="1" customWidth="1"/>
    <col min="1540" max="1540" width="6.75" style="77" customWidth="1"/>
    <col min="1541" max="1541" width="12.5" style="77" customWidth="1"/>
    <col min="1542" max="1543" width="6.75" style="77" bestFit="1" customWidth="1"/>
    <col min="1544" max="1544" width="6.75" style="77" customWidth="1"/>
    <col min="1545" max="1545" width="12.5" style="77" customWidth="1"/>
    <col min="1546" max="1547" width="6.75" style="77" bestFit="1" customWidth="1"/>
    <col min="1548" max="1548" width="6.75" style="77" customWidth="1"/>
    <col min="1549" max="1549" width="12.5" style="77" customWidth="1"/>
    <col min="1550" max="1551" width="6.75" style="77" bestFit="1" customWidth="1"/>
    <col min="1552" max="1552" width="6.75" style="77" customWidth="1"/>
    <col min="1553" max="1792" width="9" style="77"/>
    <col min="1793" max="1793" width="12.5" style="77" customWidth="1"/>
    <col min="1794" max="1795" width="6.75" style="77" bestFit="1" customWidth="1"/>
    <col min="1796" max="1796" width="6.75" style="77" customWidth="1"/>
    <col min="1797" max="1797" width="12.5" style="77" customWidth="1"/>
    <col min="1798" max="1799" width="6.75" style="77" bestFit="1" customWidth="1"/>
    <col min="1800" max="1800" width="6.75" style="77" customWidth="1"/>
    <col min="1801" max="1801" width="12.5" style="77" customWidth="1"/>
    <col min="1802" max="1803" width="6.75" style="77" bestFit="1" customWidth="1"/>
    <col min="1804" max="1804" width="6.75" style="77" customWidth="1"/>
    <col min="1805" max="1805" width="12.5" style="77" customWidth="1"/>
    <col min="1806" max="1807" width="6.75" style="77" bestFit="1" customWidth="1"/>
    <col min="1808" max="1808" width="6.75" style="77" customWidth="1"/>
    <col min="1809" max="2048" width="9" style="77"/>
    <col min="2049" max="2049" width="12.5" style="77" customWidth="1"/>
    <col min="2050" max="2051" width="6.75" style="77" bestFit="1" customWidth="1"/>
    <col min="2052" max="2052" width="6.75" style="77" customWidth="1"/>
    <col min="2053" max="2053" width="12.5" style="77" customWidth="1"/>
    <col min="2054" max="2055" width="6.75" style="77" bestFit="1" customWidth="1"/>
    <col min="2056" max="2056" width="6.75" style="77" customWidth="1"/>
    <col min="2057" max="2057" width="12.5" style="77" customWidth="1"/>
    <col min="2058" max="2059" width="6.75" style="77" bestFit="1" customWidth="1"/>
    <col min="2060" max="2060" width="6.75" style="77" customWidth="1"/>
    <col min="2061" max="2061" width="12.5" style="77" customWidth="1"/>
    <col min="2062" max="2063" width="6.75" style="77" bestFit="1" customWidth="1"/>
    <col min="2064" max="2064" width="6.75" style="77" customWidth="1"/>
    <col min="2065" max="2304" width="9" style="77"/>
    <col min="2305" max="2305" width="12.5" style="77" customWidth="1"/>
    <col min="2306" max="2307" width="6.75" style="77" bestFit="1" customWidth="1"/>
    <col min="2308" max="2308" width="6.75" style="77" customWidth="1"/>
    <col min="2309" max="2309" width="12.5" style="77" customWidth="1"/>
    <col min="2310" max="2311" width="6.75" style="77" bestFit="1" customWidth="1"/>
    <col min="2312" max="2312" width="6.75" style="77" customWidth="1"/>
    <col min="2313" max="2313" width="12.5" style="77" customWidth="1"/>
    <col min="2314" max="2315" width="6.75" style="77" bestFit="1" customWidth="1"/>
    <col min="2316" max="2316" width="6.75" style="77" customWidth="1"/>
    <col min="2317" max="2317" width="12.5" style="77" customWidth="1"/>
    <col min="2318" max="2319" width="6.75" style="77" bestFit="1" customWidth="1"/>
    <col min="2320" max="2320" width="6.75" style="77" customWidth="1"/>
    <col min="2321" max="2560" width="9" style="77"/>
    <col min="2561" max="2561" width="12.5" style="77" customWidth="1"/>
    <col min="2562" max="2563" width="6.75" style="77" bestFit="1" customWidth="1"/>
    <col min="2564" max="2564" width="6.75" style="77" customWidth="1"/>
    <col min="2565" max="2565" width="12.5" style="77" customWidth="1"/>
    <col min="2566" max="2567" width="6.75" style="77" bestFit="1" customWidth="1"/>
    <col min="2568" max="2568" width="6.75" style="77" customWidth="1"/>
    <col min="2569" max="2569" width="12.5" style="77" customWidth="1"/>
    <col min="2570" max="2571" width="6.75" style="77" bestFit="1" customWidth="1"/>
    <col min="2572" max="2572" width="6.75" style="77" customWidth="1"/>
    <col min="2573" max="2573" width="12.5" style="77" customWidth="1"/>
    <col min="2574" max="2575" width="6.75" style="77" bestFit="1" customWidth="1"/>
    <col min="2576" max="2576" width="6.75" style="77" customWidth="1"/>
    <col min="2577" max="2816" width="9" style="77"/>
    <col min="2817" max="2817" width="12.5" style="77" customWidth="1"/>
    <col min="2818" max="2819" width="6.75" style="77" bestFit="1" customWidth="1"/>
    <col min="2820" max="2820" width="6.75" style="77" customWidth="1"/>
    <col min="2821" max="2821" width="12.5" style="77" customWidth="1"/>
    <col min="2822" max="2823" width="6.75" style="77" bestFit="1" customWidth="1"/>
    <col min="2824" max="2824" width="6.75" style="77" customWidth="1"/>
    <col min="2825" max="2825" width="12.5" style="77" customWidth="1"/>
    <col min="2826" max="2827" width="6.75" style="77" bestFit="1" customWidth="1"/>
    <col min="2828" max="2828" width="6.75" style="77" customWidth="1"/>
    <col min="2829" max="2829" width="12.5" style="77" customWidth="1"/>
    <col min="2830" max="2831" width="6.75" style="77" bestFit="1" customWidth="1"/>
    <col min="2832" max="2832" width="6.75" style="77" customWidth="1"/>
    <col min="2833" max="3072" width="9" style="77"/>
    <col min="3073" max="3073" width="12.5" style="77" customWidth="1"/>
    <col min="3074" max="3075" width="6.75" style="77" bestFit="1" customWidth="1"/>
    <col min="3076" max="3076" width="6.75" style="77" customWidth="1"/>
    <col min="3077" max="3077" width="12.5" style="77" customWidth="1"/>
    <col min="3078" max="3079" width="6.75" style="77" bestFit="1" customWidth="1"/>
    <col min="3080" max="3080" width="6.75" style="77" customWidth="1"/>
    <col min="3081" max="3081" width="12.5" style="77" customWidth="1"/>
    <col min="3082" max="3083" width="6.75" style="77" bestFit="1" customWidth="1"/>
    <col min="3084" max="3084" width="6.75" style="77" customWidth="1"/>
    <col min="3085" max="3085" width="12.5" style="77" customWidth="1"/>
    <col min="3086" max="3087" width="6.75" style="77" bestFit="1" customWidth="1"/>
    <col min="3088" max="3088" width="6.75" style="77" customWidth="1"/>
    <col min="3089" max="3328" width="9" style="77"/>
    <col min="3329" max="3329" width="12.5" style="77" customWidth="1"/>
    <col min="3330" max="3331" width="6.75" style="77" bestFit="1" customWidth="1"/>
    <col min="3332" max="3332" width="6.75" style="77" customWidth="1"/>
    <col min="3333" max="3333" width="12.5" style="77" customWidth="1"/>
    <col min="3334" max="3335" width="6.75" style="77" bestFit="1" customWidth="1"/>
    <col min="3336" max="3336" width="6.75" style="77" customWidth="1"/>
    <col min="3337" max="3337" width="12.5" style="77" customWidth="1"/>
    <col min="3338" max="3339" width="6.75" style="77" bestFit="1" customWidth="1"/>
    <col min="3340" max="3340" width="6.75" style="77" customWidth="1"/>
    <col min="3341" max="3341" width="12.5" style="77" customWidth="1"/>
    <col min="3342" max="3343" width="6.75" style="77" bestFit="1" customWidth="1"/>
    <col min="3344" max="3344" width="6.75" style="77" customWidth="1"/>
    <col min="3345" max="3584" width="9" style="77"/>
    <col min="3585" max="3585" width="12.5" style="77" customWidth="1"/>
    <col min="3586" max="3587" width="6.75" style="77" bestFit="1" customWidth="1"/>
    <col min="3588" max="3588" width="6.75" style="77" customWidth="1"/>
    <col min="3589" max="3589" width="12.5" style="77" customWidth="1"/>
    <col min="3590" max="3591" width="6.75" style="77" bestFit="1" customWidth="1"/>
    <col min="3592" max="3592" width="6.75" style="77" customWidth="1"/>
    <col min="3593" max="3593" width="12.5" style="77" customWidth="1"/>
    <col min="3594" max="3595" width="6.75" style="77" bestFit="1" customWidth="1"/>
    <col min="3596" max="3596" width="6.75" style="77" customWidth="1"/>
    <col min="3597" max="3597" width="12.5" style="77" customWidth="1"/>
    <col min="3598" max="3599" width="6.75" style="77" bestFit="1" customWidth="1"/>
    <col min="3600" max="3600" width="6.75" style="77" customWidth="1"/>
    <col min="3601" max="3840" width="9" style="77"/>
    <col min="3841" max="3841" width="12.5" style="77" customWidth="1"/>
    <col min="3842" max="3843" width="6.75" style="77" bestFit="1" customWidth="1"/>
    <col min="3844" max="3844" width="6.75" style="77" customWidth="1"/>
    <col min="3845" max="3845" width="12.5" style="77" customWidth="1"/>
    <col min="3846" max="3847" width="6.75" style="77" bestFit="1" customWidth="1"/>
    <col min="3848" max="3848" width="6.75" style="77" customWidth="1"/>
    <col min="3849" max="3849" width="12.5" style="77" customWidth="1"/>
    <col min="3850" max="3851" width="6.75" style="77" bestFit="1" customWidth="1"/>
    <col min="3852" max="3852" width="6.75" style="77" customWidth="1"/>
    <col min="3853" max="3853" width="12.5" style="77" customWidth="1"/>
    <col min="3854" max="3855" width="6.75" style="77" bestFit="1" customWidth="1"/>
    <col min="3856" max="3856" width="6.75" style="77" customWidth="1"/>
    <col min="3857" max="4096" width="9" style="77"/>
    <col min="4097" max="4097" width="12.5" style="77" customWidth="1"/>
    <col min="4098" max="4099" width="6.75" style="77" bestFit="1" customWidth="1"/>
    <col min="4100" max="4100" width="6.75" style="77" customWidth="1"/>
    <col min="4101" max="4101" width="12.5" style="77" customWidth="1"/>
    <col min="4102" max="4103" width="6.75" style="77" bestFit="1" customWidth="1"/>
    <col min="4104" max="4104" width="6.75" style="77" customWidth="1"/>
    <col min="4105" max="4105" width="12.5" style="77" customWidth="1"/>
    <col min="4106" max="4107" width="6.75" style="77" bestFit="1" customWidth="1"/>
    <col min="4108" max="4108" width="6.75" style="77" customWidth="1"/>
    <col min="4109" max="4109" width="12.5" style="77" customWidth="1"/>
    <col min="4110" max="4111" width="6.75" style="77" bestFit="1" customWidth="1"/>
    <col min="4112" max="4112" width="6.75" style="77" customWidth="1"/>
    <col min="4113" max="4352" width="9" style="77"/>
    <col min="4353" max="4353" width="12.5" style="77" customWidth="1"/>
    <col min="4354" max="4355" width="6.75" style="77" bestFit="1" customWidth="1"/>
    <col min="4356" max="4356" width="6.75" style="77" customWidth="1"/>
    <col min="4357" max="4357" width="12.5" style="77" customWidth="1"/>
    <col min="4358" max="4359" width="6.75" style="77" bestFit="1" customWidth="1"/>
    <col min="4360" max="4360" width="6.75" style="77" customWidth="1"/>
    <col min="4361" max="4361" width="12.5" style="77" customWidth="1"/>
    <col min="4362" max="4363" width="6.75" style="77" bestFit="1" customWidth="1"/>
    <col min="4364" max="4364" width="6.75" style="77" customWidth="1"/>
    <col min="4365" max="4365" width="12.5" style="77" customWidth="1"/>
    <col min="4366" max="4367" width="6.75" style="77" bestFit="1" customWidth="1"/>
    <col min="4368" max="4368" width="6.75" style="77" customWidth="1"/>
    <col min="4369" max="4608" width="9" style="77"/>
    <col min="4609" max="4609" width="12.5" style="77" customWidth="1"/>
    <col min="4610" max="4611" width="6.75" style="77" bestFit="1" customWidth="1"/>
    <col min="4612" max="4612" width="6.75" style="77" customWidth="1"/>
    <col min="4613" max="4613" width="12.5" style="77" customWidth="1"/>
    <col min="4614" max="4615" width="6.75" style="77" bestFit="1" customWidth="1"/>
    <col min="4616" max="4616" width="6.75" style="77" customWidth="1"/>
    <col min="4617" max="4617" width="12.5" style="77" customWidth="1"/>
    <col min="4618" max="4619" width="6.75" style="77" bestFit="1" customWidth="1"/>
    <col min="4620" max="4620" width="6.75" style="77" customWidth="1"/>
    <col min="4621" max="4621" width="12.5" style="77" customWidth="1"/>
    <col min="4622" max="4623" width="6.75" style="77" bestFit="1" customWidth="1"/>
    <col min="4624" max="4624" width="6.75" style="77" customWidth="1"/>
    <col min="4625" max="4864" width="9" style="77"/>
    <col min="4865" max="4865" width="12.5" style="77" customWidth="1"/>
    <col min="4866" max="4867" width="6.75" style="77" bestFit="1" customWidth="1"/>
    <col min="4868" max="4868" width="6.75" style="77" customWidth="1"/>
    <col min="4869" max="4869" width="12.5" style="77" customWidth="1"/>
    <col min="4870" max="4871" width="6.75" style="77" bestFit="1" customWidth="1"/>
    <col min="4872" max="4872" width="6.75" style="77" customWidth="1"/>
    <col min="4873" max="4873" width="12.5" style="77" customWidth="1"/>
    <col min="4874" max="4875" width="6.75" style="77" bestFit="1" customWidth="1"/>
    <col min="4876" max="4876" width="6.75" style="77" customWidth="1"/>
    <col min="4877" max="4877" width="12.5" style="77" customWidth="1"/>
    <col min="4878" max="4879" width="6.75" style="77" bestFit="1" customWidth="1"/>
    <col min="4880" max="4880" width="6.75" style="77" customWidth="1"/>
    <col min="4881" max="5120" width="9" style="77"/>
    <col min="5121" max="5121" width="12.5" style="77" customWidth="1"/>
    <col min="5122" max="5123" width="6.75" style="77" bestFit="1" customWidth="1"/>
    <col min="5124" max="5124" width="6.75" style="77" customWidth="1"/>
    <col min="5125" max="5125" width="12.5" style="77" customWidth="1"/>
    <col min="5126" max="5127" width="6.75" style="77" bestFit="1" customWidth="1"/>
    <col min="5128" max="5128" width="6.75" style="77" customWidth="1"/>
    <col min="5129" max="5129" width="12.5" style="77" customWidth="1"/>
    <col min="5130" max="5131" width="6.75" style="77" bestFit="1" customWidth="1"/>
    <col min="5132" max="5132" width="6.75" style="77" customWidth="1"/>
    <col min="5133" max="5133" width="12.5" style="77" customWidth="1"/>
    <col min="5134" max="5135" width="6.75" style="77" bestFit="1" customWidth="1"/>
    <col min="5136" max="5136" width="6.75" style="77" customWidth="1"/>
    <col min="5137" max="5376" width="9" style="77"/>
    <col min="5377" max="5377" width="12.5" style="77" customWidth="1"/>
    <col min="5378" max="5379" width="6.75" style="77" bestFit="1" customWidth="1"/>
    <col min="5380" max="5380" width="6.75" style="77" customWidth="1"/>
    <col min="5381" max="5381" width="12.5" style="77" customWidth="1"/>
    <col min="5382" max="5383" width="6.75" style="77" bestFit="1" customWidth="1"/>
    <col min="5384" max="5384" width="6.75" style="77" customWidth="1"/>
    <col min="5385" max="5385" width="12.5" style="77" customWidth="1"/>
    <col min="5386" max="5387" width="6.75" style="77" bestFit="1" customWidth="1"/>
    <col min="5388" max="5388" width="6.75" style="77" customWidth="1"/>
    <col min="5389" max="5389" width="12.5" style="77" customWidth="1"/>
    <col min="5390" max="5391" width="6.75" style="77" bestFit="1" customWidth="1"/>
    <col min="5392" max="5392" width="6.75" style="77" customWidth="1"/>
    <col min="5393" max="5632" width="9" style="77"/>
    <col min="5633" max="5633" width="12.5" style="77" customWidth="1"/>
    <col min="5634" max="5635" width="6.75" style="77" bestFit="1" customWidth="1"/>
    <col min="5636" max="5636" width="6.75" style="77" customWidth="1"/>
    <col min="5637" max="5637" width="12.5" style="77" customWidth="1"/>
    <col min="5638" max="5639" width="6.75" style="77" bestFit="1" customWidth="1"/>
    <col min="5640" max="5640" width="6.75" style="77" customWidth="1"/>
    <col min="5641" max="5641" width="12.5" style="77" customWidth="1"/>
    <col min="5642" max="5643" width="6.75" style="77" bestFit="1" customWidth="1"/>
    <col min="5644" max="5644" width="6.75" style="77" customWidth="1"/>
    <col min="5645" max="5645" width="12.5" style="77" customWidth="1"/>
    <col min="5646" max="5647" width="6.75" style="77" bestFit="1" customWidth="1"/>
    <col min="5648" max="5648" width="6.75" style="77" customWidth="1"/>
    <col min="5649" max="5888" width="9" style="77"/>
    <col min="5889" max="5889" width="12.5" style="77" customWidth="1"/>
    <col min="5890" max="5891" width="6.75" style="77" bestFit="1" customWidth="1"/>
    <col min="5892" max="5892" width="6.75" style="77" customWidth="1"/>
    <col min="5893" max="5893" width="12.5" style="77" customWidth="1"/>
    <col min="5894" max="5895" width="6.75" style="77" bestFit="1" customWidth="1"/>
    <col min="5896" max="5896" width="6.75" style="77" customWidth="1"/>
    <col min="5897" max="5897" width="12.5" style="77" customWidth="1"/>
    <col min="5898" max="5899" width="6.75" style="77" bestFit="1" customWidth="1"/>
    <col min="5900" max="5900" width="6.75" style="77" customWidth="1"/>
    <col min="5901" max="5901" width="12.5" style="77" customWidth="1"/>
    <col min="5902" max="5903" width="6.75" style="77" bestFit="1" customWidth="1"/>
    <col min="5904" max="5904" width="6.75" style="77" customWidth="1"/>
    <col min="5905" max="6144" width="9" style="77"/>
    <col min="6145" max="6145" width="12.5" style="77" customWidth="1"/>
    <col min="6146" max="6147" width="6.75" style="77" bestFit="1" customWidth="1"/>
    <col min="6148" max="6148" width="6.75" style="77" customWidth="1"/>
    <col min="6149" max="6149" width="12.5" style="77" customWidth="1"/>
    <col min="6150" max="6151" width="6.75" style="77" bestFit="1" customWidth="1"/>
    <col min="6152" max="6152" width="6.75" style="77" customWidth="1"/>
    <col min="6153" max="6153" width="12.5" style="77" customWidth="1"/>
    <col min="6154" max="6155" width="6.75" style="77" bestFit="1" customWidth="1"/>
    <col min="6156" max="6156" width="6.75" style="77" customWidth="1"/>
    <col min="6157" max="6157" width="12.5" style="77" customWidth="1"/>
    <col min="6158" max="6159" width="6.75" style="77" bestFit="1" customWidth="1"/>
    <col min="6160" max="6160" width="6.75" style="77" customWidth="1"/>
    <col min="6161" max="6400" width="9" style="77"/>
    <col min="6401" max="6401" width="12.5" style="77" customWidth="1"/>
    <col min="6402" max="6403" width="6.75" style="77" bestFit="1" customWidth="1"/>
    <col min="6404" max="6404" width="6.75" style="77" customWidth="1"/>
    <col min="6405" max="6405" width="12.5" style="77" customWidth="1"/>
    <col min="6406" max="6407" width="6.75" style="77" bestFit="1" customWidth="1"/>
    <col min="6408" max="6408" width="6.75" style="77" customWidth="1"/>
    <col min="6409" max="6409" width="12.5" style="77" customWidth="1"/>
    <col min="6410" max="6411" width="6.75" style="77" bestFit="1" customWidth="1"/>
    <col min="6412" max="6412" width="6.75" style="77" customWidth="1"/>
    <col min="6413" max="6413" width="12.5" style="77" customWidth="1"/>
    <col min="6414" max="6415" width="6.75" style="77" bestFit="1" customWidth="1"/>
    <col min="6416" max="6416" width="6.75" style="77" customWidth="1"/>
    <col min="6417" max="6656" width="9" style="77"/>
    <col min="6657" max="6657" width="12.5" style="77" customWidth="1"/>
    <col min="6658" max="6659" width="6.75" style="77" bestFit="1" customWidth="1"/>
    <col min="6660" max="6660" width="6.75" style="77" customWidth="1"/>
    <col min="6661" max="6661" width="12.5" style="77" customWidth="1"/>
    <col min="6662" max="6663" width="6.75" style="77" bestFit="1" customWidth="1"/>
    <col min="6664" max="6664" width="6.75" style="77" customWidth="1"/>
    <col min="6665" max="6665" width="12.5" style="77" customWidth="1"/>
    <col min="6666" max="6667" width="6.75" style="77" bestFit="1" customWidth="1"/>
    <col min="6668" max="6668" width="6.75" style="77" customWidth="1"/>
    <col min="6669" max="6669" width="12.5" style="77" customWidth="1"/>
    <col min="6670" max="6671" width="6.75" style="77" bestFit="1" customWidth="1"/>
    <col min="6672" max="6672" width="6.75" style="77" customWidth="1"/>
    <col min="6673" max="6912" width="9" style="77"/>
    <col min="6913" max="6913" width="12.5" style="77" customWidth="1"/>
    <col min="6914" max="6915" width="6.75" style="77" bestFit="1" customWidth="1"/>
    <col min="6916" max="6916" width="6.75" style="77" customWidth="1"/>
    <col min="6917" max="6917" width="12.5" style="77" customWidth="1"/>
    <col min="6918" max="6919" width="6.75" style="77" bestFit="1" customWidth="1"/>
    <col min="6920" max="6920" width="6.75" style="77" customWidth="1"/>
    <col min="6921" max="6921" width="12.5" style="77" customWidth="1"/>
    <col min="6922" max="6923" width="6.75" style="77" bestFit="1" customWidth="1"/>
    <col min="6924" max="6924" width="6.75" style="77" customWidth="1"/>
    <col min="6925" max="6925" width="12.5" style="77" customWidth="1"/>
    <col min="6926" max="6927" width="6.75" style="77" bestFit="1" customWidth="1"/>
    <col min="6928" max="6928" width="6.75" style="77" customWidth="1"/>
    <col min="6929" max="7168" width="9" style="77"/>
    <col min="7169" max="7169" width="12.5" style="77" customWidth="1"/>
    <col min="7170" max="7171" width="6.75" style="77" bestFit="1" customWidth="1"/>
    <col min="7172" max="7172" width="6.75" style="77" customWidth="1"/>
    <col min="7173" max="7173" width="12.5" style="77" customWidth="1"/>
    <col min="7174" max="7175" width="6.75" style="77" bestFit="1" customWidth="1"/>
    <col min="7176" max="7176" width="6.75" style="77" customWidth="1"/>
    <col min="7177" max="7177" width="12.5" style="77" customWidth="1"/>
    <col min="7178" max="7179" width="6.75" style="77" bestFit="1" customWidth="1"/>
    <col min="7180" max="7180" width="6.75" style="77" customWidth="1"/>
    <col min="7181" max="7181" width="12.5" style="77" customWidth="1"/>
    <col min="7182" max="7183" width="6.75" style="77" bestFit="1" customWidth="1"/>
    <col min="7184" max="7184" width="6.75" style="77" customWidth="1"/>
    <col min="7185" max="7424" width="9" style="77"/>
    <col min="7425" max="7425" width="12.5" style="77" customWidth="1"/>
    <col min="7426" max="7427" width="6.75" style="77" bestFit="1" customWidth="1"/>
    <col min="7428" max="7428" width="6.75" style="77" customWidth="1"/>
    <col min="7429" max="7429" width="12.5" style="77" customWidth="1"/>
    <col min="7430" max="7431" width="6.75" style="77" bestFit="1" customWidth="1"/>
    <col min="7432" max="7432" width="6.75" style="77" customWidth="1"/>
    <col min="7433" max="7433" width="12.5" style="77" customWidth="1"/>
    <col min="7434" max="7435" width="6.75" style="77" bestFit="1" customWidth="1"/>
    <col min="7436" max="7436" width="6.75" style="77" customWidth="1"/>
    <col min="7437" max="7437" width="12.5" style="77" customWidth="1"/>
    <col min="7438" max="7439" width="6.75" style="77" bestFit="1" customWidth="1"/>
    <col min="7440" max="7440" width="6.75" style="77" customWidth="1"/>
    <col min="7441" max="7680" width="9" style="77"/>
    <col min="7681" max="7681" width="12.5" style="77" customWidth="1"/>
    <col min="7682" max="7683" width="6.75" style="77" bestFit="1" customWidth="1"/>
    <col min="7684" max="7684" width="6.75" style="77" customWidth="1"/>
    <col min="7685" max="7685" width="12.5" style="77" customWidth="1"/>
    <col min="7686" max="7687" width="6.75" style="77" bestFit="1" customWidth="1"/>
    <col min="7688" max="7688" width="6.75" style="77" customWidth="1"/>
    <col min="7689" max="7689" width="12.5" style="77" customWidth="1"/>
    <col min="7690" max="7691" width="6.75" style="77" bestFit="1" customWidth="1"/>
    <col min="7692" max="7692" width="6.75" style="77" customWidth="1"/>
    <col min="7693" max="7693" width="12.5" style="77" customWidth="1"/>
    <col min="7694" max="7695" width="6.75" style="77" bestFit="1" customWidth="1"/>
    <col min="7696" max="7696" width="6.75" style="77" customWidth="1"/>
    <col min="7697" max="7936" width="9" style="77"/>
    <col min="7937" max="7937" width="12.5" style="77" customWidth="1"/>
    <col min="7938" max="7939" width="6.75" style="77" bestFit="1" customWidth="1"/>
    <col min="7940" max="7940" width="6.75" style="77" customWidth="1"/>
    <col min="7941" max="7941" width="12.5" style="77" customWidth="1"/>
    <col min="7942" max="7943" width="6.75" style="77" bestFit="1" customWidth="1"/>
    <col min="7944" max="7944" width="6.75" style="77" customWidth="1"/>
    <col min="7945" max="7945" width="12.5" style="77" customWidth="1"/>
    <col min="7946" max="7947" width="6.75" style="77" bestFit="1" customWidth="1"/>
    <col min="7948" max="7948" width="6.75" style="77" customWidth="1"/>
    <col min="7949" max="7949" width="12.5" style="77" customWidth="1"/>
    <col min="7950" max="7951" width="6.75" style="77" bestFit="1" customWidth="1"/>
    <col min="7952" max="7952" width="6.75" style="77" customWidth="1"/>
    <col min="7953" max="8192" width="9" style="77"/>
    <col min="8193" max="8193" width="12.5" style="77" customWidth="1"/>
    <col min="8194" max="8195" width="6.75" style="77" bestFit="1" customWidth="1"/>
    <col min="8196" max="8196" width="6.75" style="77" customWidth="1"/>
    <col min="8197" max="8197" width="12.5" style="77" customWidth="1"/>
    <col min="8198" max="8199" width="6.75" style="77" bestFit="1" customWidth="1"/>
    <col min="8200" max="8200" width="6.75" style="77" customWidth="1"/>
    <col min="8201" max="8201" width="12.5" style="77" customWidth="1"/>
    <col min="8202" max="8203" width="6.75" style="77" bestFit="1" customWidth="1"/>
    <col min="8204" max="8204" width="6.75" style="77" customWidth="1"/>
    <col min="8205" max="8205" width="12.5" style="77" customWidth="1"/>
    <col min="8206" max="8207" width="6.75" style="77" bestFit="1" customWidth="1"/>
    <col min="8208" max="8208" width="6.75" style="77" customWidth="1"/>
    <col min="8209" max="8448" width="9" style="77"/>
    <col min="8449" max="8449" width="12.5" style="77" customWidth="1"/>
    <col min="8450" max="8451" width="6.75" style="77" bestFit="1" customWidth="1"/>
    <col min="8452" max="8452" width="6.75" style="77" customWidth="1"/>
    <col min="8453" max="8453" width="12.5" style="77" customWidth="1"/>
    <col min="8454" max="8455" width="6.75" style="77" bestFit="1" customWidth="1"/>
    <col min="8456" max="8456" width="6.75" style="77" customWidth="1"/>
    <col min="8457" max="8457" width="12.5" style="77" customWidth="1"/>
    <col min="8458" max="8459" width="6.75" style="77" bestFit="1" customWidth="1"/>
    <col min="8460" max="8460" width="6.75" style="77" customWidth="1"/>
    <col min="8461" max="8461" width="12.5" style="77" customWidth="1"/>
    <col min="8462" max="8463" width="6.75" style="77" bestFit="1" customWidth="1"/>
    <col min="8464" max="8464" width="6.75" style="77" customWidth="1"/>
    <col min="8465" max="8704" width="9" style="77"/>
    <col min="8705" max="8705" width="12.5" style="77" customWidth="1"/>
    <col min="8706" max="8707" width="6.75" style="77" bestFit="1" customWidth="1"/>
    <col min="8708" max="8708" width="6.75" style="77" customWidth="1"/>
    <col min="8709" max="8709" width="12.5" style="77" customWidth="1"/>
    <col min="8710" max="8711" width="6.75" style="77" bestFit="1" customWidth="1"/>
    <col min="8712" max="8712" width="6.75" style="77" customWidth="1"/>
    <col min="8713" max="8713" width="12.5" style="77" customWidth="1"/>
    <col min="8714" max="8715" width="6.75" style="77" bestFit="1" customWidth="1"/>
    <col min="8716" max="8716" width="6.75" style="77" customWidth="1"/>
    <col min="8717" max="8717" width="12.5" style="77" customWidth="1"/>
    <col min="8718" max="8719" width="6.75" style="77" bestFit="1" customWidth="1"/>
    <col min="8720" max="8720" width="6.75" style="77" customWidth="1"/>
    <col min="8721" max="8960" width="9" style="77"/>
    <col min="8961" max="8961" width="12.5" style="77" customWidth="1"/>
    <col min="8962" max="8963" width="6.75" style="77" bestFit="1" customWidth="1"/>
    <col min="8964" max="8964" width="6.75" style="77" customWidth="1"/>
    <col min="8965" max="8965" width="12.5" style="77" customWidth="1"/>
    <col min="8966" max="8967" width="6.75" style="77" bestFit="1" customWidth="1"/>
    <col min="8968" max="8968" width="6.75" style="77" customWidth="1"/>
    <col min="8969" max="8969" width="12.5" style="77" customWidth="1"/>
    <col min="8970" max="8971" width="6.75" style="77" bestFit="1" customWidth="1"/>
    <col min="8972" max="8972" width="6.75" style="77" customWidth="1"/>
    <col min="8973" max="8973" width="12.5" style="77" customWidth="1"/>
    <col min="8974" max="8975" width="6.75" style="77" bestFit="1" customWidth="1"/>
    <col min="8976" max="8976" width="6.75" style="77" customWidth="1"/>
    <col min="8977" max="9216" width="9" style="77"/>
    <col min="9217" max="9217" width="12.5" style="77" customWidth="1"/>
    <col min="9218" max="9219" width="6.75" style="77" bestFit="1" customWidth="1"/>
    <col min="9220" max="9220" width="6.75" style="77" customWidth="1"/>
    <col min="9221" max="9221" width="12.5" style="77" customWidth="1"/>
    <col min="9222" max="9223" width="6.75" style="77" bestFit="1" customWidth="1"/>
    <col min="9224" max="9224" width="6.75" style="77" customWidth="1"/>
    <col min="9225" max="9225" width="12.5" style="77" customWidth="1"/>
    <col min="9226" max="9227" width="6.75" style="77" bestFit="1" customWidth="1"/>
    <col min="9228" max="9228" width="6.75" style="77" customWidth="1"/>
    <col min="9229" max="9229" width="12.5" style="77" customWidth="1"/>
    <col min="9230" max="9231" width="6.75" style="77" bestFit="1" customWidth="1"/>
    <col min="9232" max="9232" width="6.75" style="77" customWidth="1"/>
    <col min="9233" max="9472" width="9" style="77"/>
    <col min="9473" max="9473" width="12.5" style="77" customWidth="1"/>
    <col min="9474" max="9475" width="6.75" style="77" bestFit="1" customWidth="1"/>
    <col min="9476" max="9476" width="6.75" style="77" customWidth="1"/>
    <col min="9477" max="9477" width="12.5" style="77" customWidth="1"/>
    <col min="9478" max="9479" width="6.75" style="77" bestFit="1" customWidth="1"/>
    <col min="9480" max="9480" width="6.75" style="77" customWidth="1"/>
    <col min="9481" max="9481" width="12.5" style="77" customWidth="1"/>
    <col min="9482" max="9483" width="6.75" style="77" bestFit="1" customWidth="1"/>
    <col min="9484" max="9484" width="6.75" style="77" customWidth="1"/>
    <col min="9485" max="9485" width="12.5" style="77" customWidth="1"/>
    <col min="9486" max="9487" width="6.75" style="77" bestFit="1" customWidth="1"/>
    <col min="9488" max="9488" width="6.75" style="77" customWidth="1"/>
    <col min="9489" max="9728" width="9" style="77"/>
    <col min="9729" max="9729" width="12.5" style="77" customWidth="1"/>
    <col min="9730" max="9731" width="6.75" style="77" bestFit="1" customWidth="1"/>
    <col min="9732" max="9732" width="6.75" style="77" customWidth="1"/>
    <col min="9733" max="9733" width="12.5" style="77" customWidth="1"/>
    <col min="9734" max="9735" width="6.75" style="77" bestFit="1" customWidth="1"/>
    <col min="9736" max="9736" width="6.75" style="77" customWidth="1"/>
    <col min="9737" max="9737" width="12.5" style="77" customWidth="1"/>
    <col min="9738" max="9739" width="6.75" style="77" bestFit="1" customWidth="1"/>
    <col min="9740" max="9740" width="6.75" style="77" customWidth="1"/>
    <col min="9741" max="9741" width="12.5" style="77" customWidth="1"/>
    <col min="9742" max="9743" width="6.75" style="77" bestFit="1" customWidth="1"/>
    <col min="9744" max="9744" width="6.75" style="77" customWidth="1"/>
    <col min="9745" max="9984" width="9" style="77"/>
    <col min="9985" max="9985" width="12.5" style="77" customWidth="1"/>
    <col min="9986" max="9987" width="6.75" style="77" bestFit="1" customWidth="1"/>
    <col min="9988" max="9988" width="6.75" style="77" customWidth="1"/>
    <col min="9989" max="9989" width="12.5" style="77" customWidth="1"/>
    <col min="9990" max="9991" width="6.75" style="77" bestFit="1" customWidth="1"/>
    <col min="9992" max="9992" width="6.75" style="77" customWidth="1"/>
    <col min="9993" max="9993" width="12.5" style="77" customWidth="1"/>
    <col min="9994" max="9995" width="6.75" style="77" bestFit="1" customWidth="1"/>
    <col min="9996" max="9996" width="6.75" style="77" customWidth="1"/>
    <col min="9997" max="9997" width="12.5" style="77" customWidth="1"/>
    <col min="9998" max="9999" width="6.75" style="77" bestFit="1" customWidth="1"/>
    <col min="10000" max="10000" width="6.75" style="77" customWidth="1"/>
    <col min="10001" max="10240" width="9" style="77"/>
    <col min="10241" max="10241" width="12.5" style="77" customWidth="1"/>
    <col min="10242" max="10243" width="6.75" style="77" bestFit="1" customWidth="1"/>
    <col min="10244" max="10244" width="6.75" style="77" customWidth="1"/>
    <col min="10245" max="10245" width="12.5" style="77" customWidth="1"/>
    <col min="10246" max="10247" width="6.75" style="77" bestFit="1" customWidth="1"/>
    <col min="10248" max="10248" width="6.75" style="77" customWidth="1"/>
    <col min="10249" max="10249" width="12.5" style="77" customWidth="1"/>
    <col min="10250" max="10251" width="6.75" style="77" bestFit="1" customWidth="1"/>
    <col min="10252" max="10252" width="6.75" style="77" customWidth="1"/>
    <col min="10253" max="10253" width="12.5" style="77" customWidth="1"/>
    <col min="10254" max="10255" width="6.75" style="77" bestFit="1" customWidth="1"/>
    <col min="10256" max="10256" width="6.75" style="77" customWidth="1"/>
    <col min="10257" max="10496" width="9" style="77"/>
    <col min="10497" max="10497" width="12.5" style="77" customWidth="1"/>
    <col min="10498" max="10499" width="6.75" style="77" bestFit="1" customWidth="1"/>
    <col min="10500" max="10500" width="6.75" style="77" customWidth="1"/>
    <col min="10501" max="10501" width="12.5" style="77" customWidth="1"/>
    <col min="10502" max="10503" width="6.75" style="77" bestFit="1" customWidth="1"/>
    <col min="10504" max="10504" width="6.75" style="77" customWidth="1"/>
    <col min="10505" max="10505" width="12.5" style="77" customWidth="1"/>
    <col min="10506" max="10507" width="6.75" style="77" bestFit="1" customWidth="1"/>
    <col min="10508" max="10508" width="6.75" style="77" customWidth="1"/>
    <col min="10509" max="10509" width="12.5" style="77" customWidth="1"/>
    <col min="10510" max="10511" width="6.75" style="77" bestFit="1" customWidth="1"/>
    <col min="10512" max="10512" width="6.75" style="77" customWidth="1"/>
    <col min="10513" max="10752" width="9" style="77"/>
    <col min="10753" max="10753" width="12.5" style="77" customWidth="1"/>
    <col min="10754" max="10755" width="6.75" style="77" bestFit="1" customWidth="1"/>
    <col min="10756" max="10756" width="6.75" style="77" customWidth="1"/>
    <col min="10757" max="10757" width="12.5" style="77" customWidth="1"/>
    <col min="10758" max="10759" width="6.75" style="77" bestFit="1" customWidth="1"/>
    <col min="10760" max="10760" width="6.75" style="77" customWidth="1"/>
    <col min="10761" max="10761" width="12.5" style="77" customWidth="1"/>
    <col min="10762" max="10763" width="6.75" style="77" bestFit="1" customWidth="1"/>
    <col min="10764" max="10764" width="6.75" style="77" customWidth="1"/>
    <col min="10765" max="10765" width="12.5" style="77" customWidth="1"/>
    <col min="10766" max="10767" width="6.75" style="77" bestFit="1" customWidth="1"/>
    <col min="10768" max="10768" width="6.75" style="77" customWidth="1"/>
    <col min="10769" max="11008" width="9" style="77"/>
    <col min="11009" max="11009" width="12.5" style="77" customWidth="1"/>
    <col min="11010" max="11011" width="6.75" style="77" bestFit="1" customWidth="1"/>
    <col min="11012" max="11012" width="6.75" style="77" customWidth="1"/>
    <col min="11013" max="11013" width="12.5" style="77" customWidth="1"/>
    <col min="11014" max="11015" width="6.75" style="77" bestFit="1" customWidth="1"/>
    <col min="11016" max="11016" width="6.75" style="77" customWidth="1"/>
    <col min="11017" max="11017" width="12.5" style="77" customWidth="1"/>
    <col min="11018" max="11019" width="6.75" style="77" bestFit="1" customWidth="1"/>
    <col min="11020" max="11020" width="6.75" style="77" customWidth="1"/>
    <col min="11021" max="11021" width="12.5" style="77" customWidth="1"/>
    <col min="11022" max="11023" width="6.75" style="77" bestFit="1" customWidth="1"/>
    <col min="11024" max="11024" width="6.75" style="77" customWidth="1"/>
    <col min="11025" max="11264" width="9" style="77"/>
    <col min="11265" max="11265" width="12.5" style="77" customWidth="1"/>
    <col min="11266" max="11267" width="6.75" style="77" bestFit="1" customWidth="1"/>
    <col min="11268" max="11268" width="6.75" style="77" customWidth="1"/>
    <col min="11269" max="11269" width="12.5" style="77" customWidth="1"/>
    <col min="11270" max="11271" width="6.75" style="77" bestFit="1" customWidth="1"/>
    <col min="11272" max="11272" width="6.75" style="77" customWidth="1"/>
    <col min="11273" max="11273" width="12.5" style="77" customWidth="1"/>
    <col min="11274" max="11275" width="6.75" style="77" bestFit="1" customWidth="1"/>
    <col min="11276" max="11276" width="6.75" style="77" customWidth="1"/>
    <col min="11277" max="11277" width="12.5" style="77" customWidth="1"/>
    <col min="11278" max="11279" width="6.75" style="77" bestFit="1" customWidth="1"/>
    <col min="11280" max="11280" width="6.75" style="77" customWidth="1"/>
    <col min="11281" max="11520" width="9" style="77"/>
    <col min="11521" max="11521" width="12.5" style="77" customWidth="1"/>
    <col min="11522" max="11523" width="6.75" style="77" bestFit="1" customWidth="1"/>
    <col min="11524" max="11524" width="6.75" style="77" customWidth="1"/>
    <col min="11525" max="11525" width="12.5" style="77" customWidth="1"/>
    <col min="11526" max="11527" width="6.75" style="77" bestFit="1" customWidth="1"/>
    <col min="11528" max="11528" width="6.75" style="77" customWidth="1"/>
    <col min="11529" max="11529" width="12.5" style="77" customWidth="1"/>
    <col min="11530" max="11531" width="6.75" style="77" bestFit="1" customWidth="1"/>
    <col min="11532" max="11532" width="6.75" style="77" customWidth="1"/>
    <col min="11533" max="11533" width="12.5" style="77" customWidth="1"/>
    <col min="11534" max="11535" width="6.75" style="77" bestFit="1" customWidth="1"/>
    <col min="11536" max="11536" width="6.75" style="77" customWidth="1"/>
    <col min="11537" max="11776" width="9" style="77"/>
    <col min="11777" max="11777" width="12.5" style="77" customWidth="1"/>
    <col min="11778" max="11779" width="6.75" style="77" bestFit="1" customWidth="1"/>
    <col min="11780" max="11780" width="6.75" style="77" customWidth="1"/>
    <col min="11781" max="11781" width="12.5" style="77" customWidth="1"/>
    <col min="11782" max="11783" width="6.75" style="77" bestFit="1" customWidth="1"/>
    <col min="11784" max="11784" width="6.75" style="77" customWidth="1"/>
    <col min="11785" max="11785" width="12.5" style="77" customWidth="1"/>
    <col min="11786" max="11787" width="6.75" style="77" bestFit="1" customWidth="1"/>
    <col min="11788" max="11788" width="6.75" style="77" customWidth="1"/>
    <col min="11789" max="11789" width="12.5" style="77" customWidth="1"/>
    <col min="11790" max="11791" width="6.75" style="77" bestFit="1" customWidth="1"/>
    <col min="11792" max="11792" width="6.75" style="77" customWidth="1"/>
    <col min="11793" max="12032" width="9" style="77"/>
    <col min="12033" max="12033" width="12.5" style="77" customWidth="1"/>
    <col min="12034" max="12035" width="6.75" style="77" bestFit="1" customWidth="1"/>
    <col min="12036" max="12036" width="6.75" style="77" customWidth="1"/>
    <col min="12037" max="12037" width="12.5" style="77" customWidth="1"/>
    <col min="12038" max="12039" width="6.75" style="77" bestFit="1" customWidth="1"/>
    <col min="12040" max="12040" width="6.75" style="77" customWidth="1"/>
    <col min="12041" max="12041" width="12.5" style="77" customWidth="1"/>
    <col min="12042" max="12043" width="6.75" style="77" bestFit="1" customWidth="1"/>
    <col min="12044" max="12044" width="6.75" style="77" customWidth="1"/>
    <col min="12045" max="12045" width="12.5" style="77" customWidth="1"/>
    <col min="12046" max="12047" width="6.75" style="77" bestFit="1" customWidth="1"/>
    <col min="12048" max="12048" width="6.75" style="77" customWidth="1"/>
    <col min="12049" max="12288" width="9" style="77"/>
    <col min="12289" max="12289" width="12.5" style="77" customWidth="1"/>
    <col min="12290" max="12291" width="6.75" style="77" bestFit="1" customWidth="1"/>
    <col min="12292" max="12292" width="6.75" style="77" customWidth="1"/>
    <col min="12293" max="12293" width="12.5" style="77" customWidth="1"/>
    <col min="12294" max="12295" width="6.75" style="77" bestFit="1" customWidth="1"/>
    <col min="12296" max="12296" width="6.75" style="77" customWidth="1"/>
    <col min="12297" max="12297" width="12.5" style="77" customWidth="1"/>
    <col min="12298" max="12299" width="6.75" style="77" bestFit="1" customWidth="1"/>
    <col min="12300" max="12300" width="6.75" style="77" customWidth="1"/>
    <col min="12301" max="12301" width="12.5" style="77" customWidth="1"/>
    <col min="12302" max="12303" width="6.75" style="77" bestFit="1" customWidth="1"/>
    <col min="12304" max="12304" width="6.75" style="77" customWidth="1"/>
    <col min="12305" max="12544" width="9" style="77"/>
    <col min="12545" max="12545" width="12.5" style="77" customWidth="1"/>
    <col min="12546" max="12547" width="6.75" style="77" bestFit="1" customWidth="1"/>
    <col min="12548" max="12548" width="6.75" style="77" customWidth="1"/>
    <col min="12549" max="12549" width="12.5" style="77" customWidth="1"/>
    <col min="12550" max="12551" width="6.75" style="77" bestFit="1" customWidth="1"/>
    <col min="12552" max="12552" width="6.75" style="77" customWidth="1"/>
    <col min="12553" max="12553" width="12.5" style="77" customWidth="1"/>
    <col min="12554" max="12555" width="6.75" style="77" bestFit="1" customWidth="1"/>
    <col min="12556" max="12556" width="6.75" style="77" customWidth="1"/>
    <col min="12557" max="12557" width="12.5" style="77" customWidth="1"/>
    <col min="12558" max="12559" width="6.75" style="77" bestFit="1" customWidth="1"/>
    <col min="12560" max="12560" width="6.75" style="77" customWidth="1"/>
    <col min="12561" max="12800" width="9" style="77"/>
    <col min="12801" max="12801" width="12.5" style="77" customWidth="1"/>
    <col min="12802" max="12803" width="6.75" style="77" bestFit="1" customWidth="1"/>
    <col min="12804" max="12804" width="6.75" style="77" customWidth="1"/>
    <col min="12805" max="12805" width="12.5" style="77" customWidth="1"/>
    <col min="12806" max="12807" width="6.75" style="77" bestFit="1" customWidth="1"/>
    <col min="12808" max="12808" width="6.75" style="77" customWidth="1"/>
    <col min="12809" max="12809" width="12.5" style="77" customWidth="1"/>
    <col min="12810" max="12811" width="6.75" style="77" bestFit="1" customWidth="1"/>
    <col min="12812" max="12812" width="6.75" style="77" customWidth="1"/>
    <col min="12813" max="12813" width="12.5" style="77" customWidth="1"/>
    <col min="12814" max="12815" width="6.75" style="77" bestFit="1" customWidth="1"/>
    <col min="12816" max="12816" width="6.75" style="77" customWidth="1"/>
    <col min="12817" max="13056" width="9" style="77"/>
    <col min="13057" max="13057" width="12.5" style="77" customWidth="1"/>
    <col min="13058" max="13059" width="6.75" style="77" bestFit="1" customWidth="1"/>
    <col min="13060" max="13060" width="6.75" style="77" customWidth="1"/>
    <col min="13061" max="13061" width="12.5" style="77" customWidth="1"/>
    <col min="13062" max="13063" width="6.75" style="77" bestFit="1" customWidth="1"/>
    <col min="13064" max="13064" width="6.75" style="77" customWidth="1"/>
    <col min="13065" max="13065" width="12.5" style="77" customWidth="1"/>
    <col min="13066" max="13067" width="6.75" style="77" bestFit="1" customWidth="1"/>
    <col min="13068" max="13068" width="6.75" style="77" customWidth="1"/>
    <col min="13069" max="13069" width="12.5" style="77" customWidth="1"/>
    <col min="13070" max="13071" width="6.75" style="77" bestFit="1" customWidth="1"/>
    <col min="13072" max="13072" width="6.75" style="77" customWidth="1"/>
    <col min="13073" max="13312" width="9" style="77"/>
    <col min="13313" max="13313" width="12.5" style="77" customWidth="1"/>
    <col min="13314" max="13315" width="6.75" style="77" bestFit="1" customWidth="1"/>
    <col min="13316" max="13316" width="6.75" style="77" customWidth="1"/>
    <col min="13317" max="13317" width="12.5" style="77" customWidth="1"/>
    <col min="13318" max="13319" width="6.75" style="77" bestFit="1" customWidth="1"/>
    <col min="13320" max="13320" width="6.75" style="77" customWidth="1"/>
    <col min="13321" max="13321" width="12.5" style="77" customWidth="1"/>
    <col min="13322" max="13323" width="6.75" style="77" bestFit="1" customWidth="1"/>
    <col min="13324" max="13324" width="6.75" style="77" customWidth="1"/>
    <col min="13325" max="13325" width="12.5" style="77" customWidth="1"/>
    <col min="13326" max="13327" width="6.75" style="77" bestFit="1" customWidth="1"/>
    <col min="13328" max="13328" width="6.75" style="77" customWidth="1"/>
    <col min="13329" max="13568" width="9" style="77"/>
    <col min="13569" max="13569" width="12.5" style="77" customWidth="1"/>
    <col min="13570" max="13571" width="6.75" style="77" bestFit="1" customWidth="1"/>
    <col min="13572" max="13572" width="6.75" style="77" customWidth="1"/>
    <col min="13573" max="13573" width="12.5" style="77" customWidth="1"/>
    <col min="13574" max="13575" width="6.75" style="77" bestFit="1" customWidth="1"/>
    <col min="13576" max="13576" width="6.75" style="77" customWidth="1"/>
    <col min="13577" max="13577" width="12.5" style="77" customWidth="1"/>
    <col min="13578" max="13579" width="6.75" style="77" bestFit="1" customWidth="1"/>
    <col min="13580" max="13580" width="6.75" style="77" customWidth="1"/>
    <col min="13581" max="13581" width="12.5" style="77" customWidth="1"/>
    <col min="13582" max="13583" width="6.75" style="77" bestFit="1" customWidth="1"/>
    <col min="13584" max="13584" width="6.75" style="77" customWidth="1"/>
    <col min="13585" max="13824" width="9" style="77"/>
    <col min="13825" max="13825" width="12.5" style="77" customWidth="1"/>
    <col min="13826" max="13827" width="6.75" style="77" bestFit="1" customWidth="1"/>
    <col min="13828" max="13828" width="6.75" style="77" customWidth="1"/>
    <col min="13829" max="13829" width="12.5" style="77" customWidth="1"/>
    <col min="13830" max="13831" width="6.75" style="77" bestFit="1" customWidth="1"/>
    <col min="13832" max="13832" width="6.75" style="77" customWidth="1"/>
    <col min="13833" max="13833" width="12.5" style="77" customWidth="1"/>
    <col min="13834" max="13835" width="6.75" style="77" bestFit="1" customWidth="1"/>
    <col min="13836" max="13836" width="6.75" style="77" customWidth="1"/>
    <col min="13837" max="13837" width="12.5" style="77" customWidth="1"/>
    <col min="13838" max="13839" width="6.75" style="77" bestFit="1" customWidth="1"/>
    <col min="13840" max="13840" width="6.75" style="77" customWidth="1"/>
    <col min="13841" max="14080" width="9" style="77"/>
    <col min="14081" max="14081" width="12.5" style="77" customWidth="1"/>
    <col min="14082" max="14083" width="6.75" style="77" bestFit="1" customWidth="1"/>
    <col min="14084" max="14084" width="6.75" style="77" customWidth="1"/>
    <col min="14085" max="14085" width="12.5" style="77" customWidth="1"/>
    <col min="14086" max="14087" width="6.75" style="77" bestFit="1" customWidth="1"/>
    <col min="14088" max="14088" width="6.75" style="77" customWidth="1"/>
    <col min="14089" max="14089" width="12.5" style="77" customWidth="1"/>
    <col min="14090" max="14091" width="6.75" style="77" bestFit="1" customWidth="1"/>
    <col min="14092" max="14092" width="6.75" style="77" customWidth="1"/>
    <col min="14093" max="14093" width="12.5" style="77" customWidth="1"/>
    <col min="14094" max="14095" width="6.75" style="77" bestFit="1" customWidth="1"/>
    <col min="14096" max="14096" width="6.75" style="77" customWidth="1"/>
    <col min="14097" max="14336" width="9" style="77"/>
    <col min="14337" max="14337" width="12.5" style="77" customWidth="1"/>
    <col min="14338" max="14339" width="6.75" style="77" bestFit="1" customWidth="1"/>
    <col min="14340" max="14340" width="6.75" style="77" customWidth="1"/>
    <col min="14341" max="14341" width="12.5" style="77" customWidth="1"/>
    <col min="14342" max="14343" width="6.75" style="77" bestFit="1" customWidth="1"/>
    <col min="14344" max="14344" width="6.75" style="77" customWidth="1"/>
    <col min="14345" max="14345" width="12.5" style="77" customWidth="1"/>
    <col min="14346" max="14347" width="6.75" style="77" bestFit="1" customWidth="1"/>
    <col min="14348" max="14348" width="6.75" style="77" customWidth="1"/>
    <col min="14349" max="14349" width="12.5" style="77" customWidth="1"/>
    <col min="14350" max="14351" width="6.75" style="77" bestFit="1" customWidth="1"/>
    <col min="14352" max="14352" width="6.75" style="77" customWidth="1"/>
    <col min="14353" max="14592" width="9" style="77"/>
    <col min="14593" max="14593" width="12.5" style="77" customWidth="1"/>
    <col min="14594" max="14595" width="6.75" style="77" bestFit="1" customWidth="1"/>
    <col min="14596" max="14596" width="6.75" style="77" customWidth="1"/>
    <col min="14597" max="14597" width="12.5" style="77" customWidth="1"/>
    <col min="14598" max="14599" width="6.75" style="77" bestFit="1" customWidth="1"/>
    <col min="14600" max="14600" width="6.75" style="77" customWidth="1"/>
    <col min="14601" max="14601" width="12.5" style="77" customWidth="1"/>
    <col min="14602" max="14603" width="6.75" style="77" bestFit="1" customWidth="1"/>
    <col min="14604" max="14604" width="6.75" style="77" customWidth="1"/>
    <col min="14605" max="14605" width="12.5" style="77" customWidth="1"/>
    <col min="14606" max="14607" width="6.75" style="77" bestFit="1" customWidth="1"/>
    <col min="14608" max="14608" width="6.75" style="77" customWidth="1"/>
    <col min="14609" max="14848" width="9" style="77"/>
    <col min="14849" max="14849" width="12.5" style="77" customWidth="1"/>
    <col min="14850" max="14851" width="6.75" style="77" bestFit="1" customWidth="1"/>
    <col min="14852" max="14852" width="6.75" style="77" customWidth="1"/>
    <col min="14853" max="14853" width="12.5" style="77" customWidth="1"/>
    <col min="14854" max="14855" width="6.75" style="77" bestFit="1" customWidth="1"/>
    <col min="14856" max="14856" width="6.75" style="77" customWidth="1"/>
    <col min="14857" max="14857" width="12.5" style="77" customWidth="1"/>
    <col min="14858" max="14859" width="6.75" style="77" bestFit="1" customWidth="1"/>
    <col min="14860" max="14860" width="6.75" style="77" customWidth="1"/>
    <col min="14861" max="14861" width="12.5" style="77" customWidth="1"/>
    <col min="14862" max="14863" width="6.75" style="77" bestFit="1" customWidth="1"/>
    <col min="14864" max="14864" width="6.75" style="77" customWidth="1"/>
    <col min="14865" max="15104" width="9" style="77"/>
    <col min="15105" max="15105" width="12.5" style="77" customWidth="1"/>
    <col min="15106" max="15107" width="6.75" style="77" bestFit="1" customWidth="1"/>
    <col min="15108" max="15108" width="6.75" style="77" customWidth="1"/>
    <col min="15109" max="15109" width="12.5" style="77" customWidth="1"/>
    <col min="15110" max="15111" width="6.75" style="77" bestFit="1" customWidth="1"/>
    <col min="15112" max="15112" width="6.75" style="77" customWidth="1"/>
    <col min="15113" max="15113" width="12.5" style="77" customWidth="1"/>
    <col min="15114" max="15115" width="6.75" style="77" bestFit="1" customWidth="1"/>
    <col min="15116" max="15116" width="6.75" style="77" customWidth="1"/>
    <col min="15117" max="15117" width="12.5" style="77" customWidth="1"/>
    <col min="15118" max="15119" width="6.75" style="77" bestFit="1" customWidth="1"/>
    <col min="15120" max="15120" width="6.75" style="77" customWidth="1"/>
    <col min="15121" max="15360" width="9" style="77"/>
    <col min="15361" max="15361" width="12.5" style="77" customWidth="1"/>
    <col min="15362" max="15363" width="6.75" style="77" bestFit="1" customWidth="1"/>
    <col min="15364" max="15364" width="6.75" style="77" customWidth="1"/>
    <col min="15365" max="15365" width="12.5" style="77" customWidth="1"/>
    <col min="15366" max="15367" width="6.75" style="77" bestFit="1" customWidth="1"/>
    <col min="15368" max="15368" width="6.75" style="77" customWidth="1"/>
    <col min="15369" max="15369" width="12.5" style="77" customWidth="1"/>
    <col min="15370" max="15371" width="6.75" style="77" bestFit="1" customWidth="1"/>
    <col min="15372" max="15372" width="6.75" style="77" customWidth="1"/>
    <col min="15373" max="15373" width="12.5" style="77" customWidth="1"/>
    <col min="15374" max="15375" width="6.75" style="77" bestFit="1" customWidth="1"/>
    <col min="15376" max="15376" width="6.75" style="77" customWidth="1"/>
    <col min="15377" max="15616" width="9" style="77"/>
    <col min="15617" max="15617" width="12.5" style="77" customWidth="1"/>
    <col min="15618" max="15619" width="6.75" style="77" bestFit="1" customWidth="1"/>
    <col min="15620" max="15620" width="6.75" style="77" customWidth="1"/>
    <col min="15621" max="15621" width="12.5" style="77" customWidth="1"/>
    <col min="15622" max="15623" width="6.75" style="77" bestFit="1" customWidth="1"/>
    <col min="15624" max="15624" width="6.75" style="77" customWidth="1"/>
    <col min="15625" max="15625" width="12.5" style="77" customWidth="1"/>
    <col min="15626" max="15627" width="6.75" style="77" bestFit="1" customWidth="1"/>
    <col min="15628" max="15628" width="6.75" style="77" customWidth="1"/>
    <col min="15629" max="15629" width="12.5" style="77" customWidth="1"/>
    <col min="15630" max="15631" width="6.75" style="77" bestFit="1" customWidth="1"/>
    <col min="15632" max="15632" width="6.75" style="77" customWidth="1"/>
    <col min="15633" max="15872" width="9" style="77"/>
    <col min="15873" max="15873" width="12.5" style="77" customWidth="1"/>
    <col min="15874" max="15875" width="6.75" style="77" bestFit="1" customWidth="1"/>
    <col min="15876" max="15876" width="6.75" style="77" customWidth="1"/>
    <col min="15877" max="15877" width="12.5" style="77" customWidth="1"/>
    <col min="15878" max="15879" width="6.75" style="77" bestFit="1" customWidth="1"/>
    <col min="15880" max="15880" width="6.75" style="77" customWidth="1"/>
    <col min="15881" max="15881" width="12.5" style="77" customWidth="1"/>
    <col min="15882" max="15883" width="6.75" style="77" bestFit="1" customWidth="1"/>
    <col min="15884" max="15884" width="6.75" style="77" customWidth="1"/>
    <col min="15885" max="15885" width="12.5" style="77" customWidth="1"/>
    <col min="15886" max="15887" width="6.75" style="77" bestFit="1" customWidth="1"/>
    <col min="15888" max="15888" width="6.75" style="77" customWidth="1"/>
    <col min="15889" max="16128" width="9" style="77"/>
    <col min="16129" max="16129" width="12.5" style="77" customWidth="1"/>
    <col min="16130" max="16131" width="6.75" style="77" bestFit="1" customWidth="1"/>
    <col min="16132" max="16132" width="6.75" style="77" customWidth="1"/>
    <col min="16133" max="16133" width="12.5" style="77" customWidth="1"/>
    <col min="16134" max="16135" width="6.75" style="77" bestFit="1" customWidth="1"/>
    <col min="16136" max="16136" width="6.75" style="77" customWidth="1"/>
    <col min="16137" max="16137" width="12.5" style="77" customWidth="1"/>
    <col min="16138" max="16139" width="6.75" style="77" bestFit="1" customWidth="1"/>
    <col min="16140" max="16140" width="6.75" style="77" customWidth="1"/>
    <col min="16141" max="16141" width="12.5" style="77" customWidth="1"/>
    <col min="16142" max="16143" width="6.75" style="77" bestFit="1" customWidth="1"/>
    <col min="16144" max="16144" width="6.75" style="77" customWidth="1"/>
    <col min="16145" max="16384" width="9" style="77"/>
  </cols>
  <sheetData>
    <row r="1" spans="1:16">
      <c r="A1" s="110" t="s">
        <v>337</v>
      </c>
      <c r="B1" s="111"/>
      <c r="C1" s="111"/>
      <c r="D1" s="111"/>
      <c r="E1" s="111"/>
      <c r="F1" s="111"/>
      <c r="G1" s="111"/>
      <c r="H1" s="111"/>
      <c r="I1" s="111"/>
      <c r="J1" s="111"/>
      <c r="K1" s="111"/>
      <c r="L1" s="111"/>
      <c r="M1" s="111"/>
      <c r="N1" s="111"/>
      <c r="O1" s="112"/>
      <c r="P1" s="112"/>
    </row>
    <row r="2" spans="1:16" ht="17.25">
      <c r="A2" s="1245" t="s">
        <v>338</v>
      </c>
      <c r="B2" s="1245"/>
      <c r="C2" s="1245"/>
      <c r="D2" s="1245"/>
      <c r="E2" s="1245"/>
      <c r="F2" s="1245"/>
      <c r="G2" s="1245"/>
      <c r="H2" s="1245"/>
      <c r="I2" s="1245"/>
      <c r="J2" s="1245"/>
      <c r="K2" s="1245"/>
      <c r="L2" s="1245"/>
      <c r="M2" s="1245"/>
      <c r="N2" s="1245"/>
      <c r="O2" s="1245"/>
      <c r="P2" s="1245"/>
    </row>
    <row r="3" spans="1:16">
      <c r="A3" s="111"/>
      <c r="B3" s="111"/>
      <c r="C3" s="111"/>
      <c r="D3" s="111"/>
      <c r="E3" s="111"/>
      <c r="F3" s="111"/>
      <c r="G3" s="111"/>
      <c r="H3" s="111"/>
      <c r="I3" s="111"/>
      <c r="J3" s="111"/>
      <c r="K3" s="111"/>
      <c r="L3" s="111"/>
      <c r="M3" s="111"/>
      <c r="N3" s="111"/>
      <c r="O3" s="112"/>
      <c r="P3" s="112"/>
    </row>
    <row r="4" spans="1:16">
      <c r="A4" s="111"/>
      <c r="B4" s="113" t="s">
        <v>339</v>
      </c>
      <c r="C4" s="1246"/>
      <c r="D4" s="1246"/>
      <c r="E4" s="1246"/>
      <c r="F4" s="1246"/>
      <c r="G4" s="111"/>
      <c r="H4" s="111"/>
      <c r="I4" s="111"/>
      <c r="J4" s="111"/>
      <c r="K4" s="111"/>
      <c r="L4" s="111"/>
      <c r="M4" s="111"/>
      <c r="N4" s="111"/>
      <c r="O4" s="112"/>
      <c r="P4" s="112"/>
    </row>
    <row r="5" spans="1:16">
      <c r="A5" s="111"/>
      <c r="B5" s="114"/>
      <c r="C5" s="115"/>
      <c r="D5" s="115"/>
      <c r="E5" s="115"/>
      <c r="F5" s="116"/>
      <c r="G5" s="111"/>
      <c r="H5" s="111"/>
      <c r="I5" s="111"/>
      <c r="J5" s="111"/>
      <c r="K5" s="111"/>
      <c r="L5" s="111"/>
      <c r="M5" s="111"/>
      <c r="N5" s="111"/>
      <c r="O5" s="112"/>
      <c r="P5" s="112"/>
    </row>
    <row r="6" spans="1:16">
      <c r="A6" s="111"/>
      <c r="B6" s="113" t="s">
        <v>340</v>
      </c>
      <c r="C6" s="1246"/>
      <c r="D6" s="1246"/>
      <c r="E6" s="1246"/>
      <c r="F6" s="1246"/>
      <c r="G6" s="111"/>
      <c r="H6" s="111"/>
      <c r="I6" s="112"/>
      <c r="J6" s="112"/>
      <c r="K6" s="112"/>
      <c r="L6" s="113" t="s">
        <v>341</v>
      </c>
      <c r="M6" s="1246"/>
      <c r="N6" s="1246"/>
      <c r="O6" s="1246"/>
      <c r="P6" s="113"/>
    </row>
    <row r="7" spans="1:16" ht="14.25" thickBot="1">
      <c r="A7" s="112"/>
      <c r="B7" s="112"/>
      <c r="C7" s="112"/>
      <c r="D7" s="112"/>
      <c r="E7" s="112"/>
      <c r="F7" s="112"/>
      <c r="G7" s="112"/>
      <c r="H7" s="112"/>
      <c r="I7" s="112"/>
      <c r="J7" s="112"/>
      <c r="K7" s="112"/>
      <c r="L7" s="112"/>
      <c r="M7" s="112"/>
      <c r="N7" s="112"/>
      <c r="O7" s="112"/>
      <c r="P7" s="112"/>
    </row>
    <row r="8" spans="1:16">
      <c r="A8" s="1247"/>
      <c r="B8" s="1250"/>
      <c r="C8" s="1251"/>
      <c r="D8" s="1251"/>
      <c r="E8" s="1251"/>
      <c r="F8" s="1251"/>
      <c r="G8" s="1251"/>
      <c r="H8" s="1251"/>
      <c r="I8" s="1251"/>
      <c r="J8" s="1251"/>
      <c r="K8" s="1251"/>
      <c r="L8" s="1252"/>
      <c r="M8" s="1259" t="s">
        <v>342</v>
      </c>
      <c r="N8" s="1260"/>
      <c r="O8" s="1260"/>
      <c r="P8" s="1261"/>
    </row>
    <row r="9" spans="1:16">
      <c r="A9" s="1248"/>
      <c r="B9" s="1253"/>
      <c r="C9" s="1254"/>
      <c r="D9" s="1254"/>
      <c r="E9" s="1254"/>
      <c r="F9" s="1254"/>
      <c r="G9" s="1254"/>
      <c r="H9" s="1254"/>
      <c r="I9" s="1254"/>
      <c r="J9" s="1254"/>
      <c r="K9" s="1254"/>
      <c r="L9" s="1255"/>
      <c r="M9" s="1262"/>
      <c r="N9" s="1263"/>
      <c r="O9" s="1263"/>
      <c r="P9" s="1264"/>
    </row>
    <row r="10" spans="1:16">
      <c r="A10" s="1248"/>
      <c r="B10" s="1253"/>
      <c r="C10" s="1254"/>
      <c r="D10" s="1254"/>
      <c r="E10" s="1254"/>
      <c r="F10" s="1254"/>
      <c r="G10" s="1254"/>
      <c r="H10" s="1254"/>
      <c r="I10" s="1254"/>
      <c r="J10" s="1254"/>
      <c r="K10" s="1254"/>
      <c r="L10" s="1255"/>
      <c r="M10" s="117"/>
      <c r="N10" s="118"/>
      <c r="O10" s="118"/>
      <c r="P10" s="119"/>
    </row>
    <row r="11" spans="1:16">
      <c r="A11" s="1248"/>
      <c r="B11" s="1253"/>
      <c r="C11" s="1254"/>
      <c r="D11" s="1254"/>
      <c r="E11" s="1254"/>
      <c r="F11" s="1254"/>
      <c r="G11" s="1254"/>
      <c r="H11" s="1254"/>
      <c r="I11" s="1254"/>
      <c r="J11" s="1254"/>
      <c r="K11" s="1254"/>
      <c r="L11" s="1255"/>
      <c r="M11" s="120"/>
      <c r="N11" s="121"/>
      <c r="O11" s="121"/>
      <c r="P11" s="122"/>
    </row>
    <row r="12" spans="1:16" ht="27" customHeight="1" thickBot="1">
      <c r="A12" s="1249"/>
      <c r="B12" s="1256"/>
      <c r="C12" s="1257"/>
      <c r="D12" s="1257"/>
      <c r="E12" s="1257"/>
      <c r="F12" s="1257"/>
      <c r="G12" s="1257"/>
      <c r="H12" s="1257"/>
      <c r="I12" s="1257"/>
      <c r="J12" s="1257"/>
      <c r="K12" s="1257"/>
      <c r="L12" s="1258"/>
      <c r="M12" s="120"/>
      <c r="N12" s="121"/>
      <c r="O12" s="121"/>
      <c r="P12" s="122"/>
    </row>
    <row r="13" spans="1:16">
      <c r="A13" s="1265"/>
      <c r="B13" s="1268"/>
      <c r="C13" s="1269"/>
      <c r="D13" s="1269"/>
      <c r="E13" s="1269"/>
      <c r="F13" s="1269"/>
      <c r="G13" s="1269"/>
      <c r="H13" s="1269"/>
      <c r="I13" s="1269"/>
      <c r="J13" s="1269"/>
      <c r="K13" s="1269"/>
      <c r="L13" s="1270"/>
      <c r="M13" s="123"/>
      <c r="N13" s="124"/>
      <c r="O13" s="124"/>
      <c r="P13" s="125"/>
    </row>
    <row r="14" spans="1:16">
      <c r="A14" s="1266"/>
      <c r="B14" s="1271"/>
      <c r="C14" s="1272"/>
      <c r="D14" s="1272"/>
      <c r="E14" s="1272"/>
      <c r="F14" s="1272"/>
      <c r="G14" s="1272"/>
      <c r="H14" s="1272"/>
      <c r="I14" s="1272"/>
      <c r="J14" s="1272"/>
      <c r="K14" s="1272"/>
      <c r="L14" s="1273"/>
      <c r="M14" s="123"/>
      <c r="N14" s="124"/>
      <c r="O14" s="124"/>
      <c r="P14" s="125"/>
    </row>
    <row r="15" spans="1:16">
      <c r="A15" s="1266"/>
      <c r="B15" s="1271"/>
      <c r="C15" s="1272"/>
      <c r="D15" s="1272"/>
      <c r="E15" s="1272"/>
      <c r="F15" s="1272"/>
      <c r="G15" s="1272"/>
      <c r="H15" s="1272"/>
      <c r="I15" s="1272"/>
      <c r="J15" s="1272"/>
      <c r="K15" s="1272"/>
      <c r="L15" s="1273"/>
      <c r="M15" s="123"/>
      <c r="N15" s="124"/>
      <c r="O15" s="124"/>
      <c r="P15" s="125"/>
    </row>
    <row r="16" spans="1:16">
      <c r="A16" s="1266"/>
      <c r="B16" s="1271"/>
      <c r="C16" s="1272"/>
      <c r="D16" s="1272"/>
      <c r="E16" s="1272"/>
      <c r="F16" s="1272"/>
      <c r="G16" s="1272"/>
      <c r="H16" s="1272"/>
      <c r="I16" s="1272"/>
      <c r="J16" s="1272"/>
      <c r="K16" s="1272"/>
      <c r="L16" s="1273"/>
      <c r="M16" s="123"/>
      <c r="N16" s="124"/>
      <c r="O16" s="124"/>
      <c r="P16" s="125"/>
    </row>
    <row r="17" spans="1:16">
      <c r="A17" s="1266"/>
      <c r="B17" s="1271"/>
      <c r="C17" s="1272"/>
      <c r="D17" s="1272"/>
      <c r="E17" s="1272"/>
      <c r="F17" s="1272"/>
      <c r="G17" s="1272"/>
      <c r="H17" s="1272"/>
      <c r="I17" s="1272"/>
      <c r="J17" s="1272"/>
      <c r="K17" s="1272"/>
      <c r="L17" s="1273"/>
      <c r="M17" s="123"/>
      <c r="N17" s="124"/>
      <c r="O17" s="124"/>
      <c r="P17" s="125"/>
    </row>
    <row r="18" spans="1:16">
      <c r="A18" s="1266"/>
      <c r="B18" s="1271"/>
      <c r="C18" s="1272"/>
      <c r="D18" s="1272"/>
      <c r="E18" s="1272"/>
      <c r="F18" s="1272"/>
      <c r="G18" s="1272"/>
      <c r="H18" s="1272"/>
      <c r="I18" s="1272"/>
      <c r="J18" s="1272"/>
      <c r="K18" s="1272"/>
      <c r="L18" s="1273"/>
      <c r="M18" s="123"/>
      <c r="N18" s="124"/>
      <c r="O18" s="124"/>
      <c r="P18" s="125"/>
    </row>
    <row r="19" spans="1:16" ht="14.25" thickBot="1">
      <c r="A19" s="1267"/>
      <c r="B19" s="1274"/>
      <c r="C19" s="1275"/>
      <c r="D19" s="1275"/>
      <c r="E19" s="1275"/>
      <c r="F19" s="1275"/>
      <c r="G19" s="1275"/>
      <c r="H19" s="1275"/>
      <c r="I19" s="1275"/>
      <c r="J19" s="1275"/>
      <c r="K19" s="1275"/>
      <c r="L19" s="1276"/>
      <c r="M19" s="123"/>
      <c r="N19" s="124"/>
      <c r="O19" s="124"/>
      <c r="P19" s="125"/>
    </row>
    <row r="20" spans="1:16" ht="15.75" customHeight="1">
      <c r="A20" s="126" t="s">
        <v>343</v>
      </c>
      <c r="B20" s="1277"/>
      <c r="C20" s="1277"/>
      <c r="D20" s="1278"/>
      <c r="E20" s="127" t="s">
        <v>343</v>
      </c>
      <c r="F20" s="1279"/>
      <c r="G20" s="1279"/>
      <c r="H20" s="1279"/>
      <c r="I20" s="128" t="s">
        <v>343</v>
      </c>
      <c r="J20" s="1279"/>
      <c r="K20" s="1279"/>
      <c r="L20" s="1280"/>
      <c r="M20" s="129"/>
      <c r="N20" s="1243"/>
      <c r="O20" s="1243"/>
      <c r="P20" s="1244"/>
    </row>
    <row r="21" spans="1:16" ht="15.75" customHeight="1">
      <c r="A21" s="130" t="s">
        <v>344</v>
      </c>
      <c r="B21" s="1281"/>
      <c r="C21" s="1281"/>
      <c r="D21" s="1282"/>
      <c r="E21" s="130" t="s">
        <v>344</v>
      </c>
      <c r="F21" s="1281"/>
      <c r="G21" s="1281"/>
      <c r="H21" s="1281"/>
      <c r="I21" s="131" t="s">
        <v>344</v>
      </c>
      <c r="J21" s="1281"/>
      <c r="K21" s="1281"/>
      <c r="L21" s="1282"/>
      <c r="M21" s="129"/>
      <c r="N21" s="1243"/>
      <c r="O21" s="1243"/>
      <c r="P21" s="1244"/>
    </row>
    <row r="22" spans="1:16" ht="15.75" customHeight="1">
      <c r="A22" s="132" t="s">
        <v>345</v>
      </c>
      <c r="B22" s="131" t="s">
        <v>346</v>
      </c>
      <c r="C22" s="131" t="s">
        <v>347</v>
      </c>
      <c r="D22" s="133" t="s">
        <v>348</v>
      </c>
      <c r="E22" s="132" t="s">
        <v>345</v>
      </c>
      <c r="F22" s="131" t="s">
        <v>346</v>
      </c>
      <c r="G22" s="131" t="s">
        <v>347</v>
      </c>
      <c r="H22" s="131" t="s">
        <v>348</v>
      </c>
      <c r="I22" s="134" t="s">
        <v>345</v>
      </c>
      <c r="J22" s="131" t="s">
        <v>346</v>
      </c>
      <c r="K22" s="131" t="s">
        <v>347</v>
      </c>
      <c r="L22" s="133" t="s">
        <v>348</v>
      </c>
      <c r="M22" s="135"/>
      <c r="N22" s="114"/>
      <c r="O22" s="114"/>
      <c r="P22" s="136"/>
    </row>
    <row r="23" spans="1:16">
      <c r="A23" s="130"/>
      <c r="B23" s="137"/>
      <c r="C23" s="137"/>
      <c r="D23" s="138"/>
      <c r="E23" s="130"/>
      <c r="F23" s="137"/>
      <c r="G23" s="137"/>
      <c r="H23" s="137"/>
      <c r="I23" s="131"/>
      <c r="J23" s="137"/>
      <c r="K23" s="137"/>
      <c r="L23" s="138"/>
      <c r="M23" s="129"/>
      <c r="N23" s="139"/>
      <c r="O23" s="139"/>
      <c r="P23" s="140"/>
    </row>
    <row r="24" spans="1:16">
      <c r="A24" s="130" t="s">
        <v>349</v>
      </c>
      <c r="B24" s="137"/>
      <c r="C24" s="137"/>
      <c r="D24" s="138"/>
      <c r="E24" s="141"/>
      <c r="F24" s="137"/>
      <c r="G24" s="137"/>
      <c r="H24" s="137"/>
      <c r="I24" s="142"/>
      <c r="J24" s="137"/>
      <c r="K24" s="137"/>
      <c r="L24" s="138"/>
      <c r="M24" s="129"/>
      <c r="N24" s="139"/>
      <c r="O24" s="139"/>
      <c r="P24" s="140"/>
    </row>
    <row r="25" spans="1:16">
      <c r="A25" s="130" t="s">
        <v>350</v>
      </c>
      <c r="B25" s="137"/>
      <c r="C25" s="137"/>
      <c r="D25" s="138"/>
      <c r="E25" s="141"/>
      <c r="F25" s="137"/>
      <c r="G25" s="137"/>
      <c r="H25" s="137"/>
      <c r="I25" s="142"/>
      <c r="J25" s="137"/>
      <c r="K25" s="137"/>
      <c r="L25" s="138"/>
      <c r="M25" s="129"/>
      <c r="N25" s="139"/>
      <c r="O25" s="139"/>
      <c r="P25" s="140"/>
    </row>
    <row r="26" spans="1:16">
      <c r="A26" s="130" t="s">
        <v>351</v>
      </c>
      <c r="B26" s="137"/>
      <c r="C26" s="137"/>
      <c r="D26" s="138"/>
      <c r="E26" s="141"/>
      <c r="F26" s="137"/>
      <c r="G26" s="137"/>
      <c r="H26" s="137"/>
      <c r="I26" s="142"/>
      <c r="J26" s="137"/>
      <c r="K26" s="137"/>
      <c r="L26" s="138"/>
      <c r="M26" s="129"/>
      <c r="N26" s="139"/>
      <c r="O26" s="139"/>
      <c r="P26" s="140"/>
    </row>
    <row r="27" spans="1:16">
      <c r="A27" s="130" t="s">
        <v>352</v>
      </c>
      <c r="B27" s="137"/>
      <c r="C27" s="137"/>
      <c r="D27" s="138"/>
      <c r="E27" s="141"/>
      <c r="F27" s="137"/>
      <c r="G27" s="137"/>
      <c r="H27" s="137"/>
      <c r="I27" s="142"/>
      <c r="J27" s="137"/>
      <c r="K27" s="137"/>
      <c r="L27" s="138"/>
      <c r="M27" s="129"/>
      <c r="N27" s="139"/>
      <c r="O27" s="139"/>
      <c r="P27" s="140"/>
    </row>
    <row r="28" spans="1:16">
      <c r="A28" s="130" t="s">
        <v>353</v>
      </c>
      <c r="B28" s="137"/>
      <c r="C28" s="137"/>
      <c r="D28" s="138"/>
      <c r="E28" s="141"/>
      <c r="F28" s="137"/>
      <c r="G28" s="137"/>
      <c r="H28" s="137"/>
      <c r="I28" s="142"/>
      <c r="J28" s="137"/>
      <c r="K28" s="137"/>
      <c r="L28" s="138"/>
      <c r="M28" s="129"/>
      <c r="N28" s="139"/>
      <c r="O28" s="139"/>
      <c r="P28" s="140"/>
    </row>
    <row r="29" spans="1:16">
      <c r="A29" s="130" t="s">
        <v>354</v>
      </c>
      <c r="B29" s="137"/>
      <c r="C29" s="137"/>
      <c r="D29" s="138"/>
      <c r="E29" s="141"/>
      <c r="F29" s="137"/>
      <c r="G29" s="137"/>
      <c r="H29" s="137"/>
      <c r="I29" s="142"/>
      <c r="J29" s="137"/>
      <c r="K29" s="137"/>
      <c r="L29" s="138"/>
      <c r="M29" s="129"/>
      <c r="N29" s="139"/>
      <c r="O29" s="139"/>
      <c r="P29" s="140"/>
    </row>
    <row r="30" spans="1:16">
      <c r="A30" s="1283"/>
      <c r="B30" s="1284"/>
      <c r="C30" s="1284"/>
      <c r="D30" s="1285"/>
      <c r="E30" s="143"/>
      <c r="F30" s="144"/>
      <c r="G30" s="144"/>
      <c r="H30" s="144"/>
      <c r="I30" s="145"/>
      <c r="J30" s="144"/>
      <c r="K30" s="144"/>
      <c r="L30" s="146"/>
      <c r="M30" s="147"/>
      <c r="N30" s="148"/>
      <c r="O30" s="148"/>
      <c r="P30" s="149"/>
    </row>
    <row r="31" spans="1:16">
      <c r="A31" s="1286"/>
      <c r="B31" s="1287"/>
      <c r="C31" s="1287"/>
      <c r="D31" s="1288"/>
      <c r="E31" s="143"/>
      <c r="F31" s="144"/>
      <c r="G31" s="144"/>
      <c r="H31" s="144"/>
      <c r="I31" s="145"/>
      <c r="J31" s="144"/>
      <c r="K31" s="144"/>
      <c r="L31" s="146"/>
      <c r="M31" s="147"/>
      <c r="N31" s="148"/>
      <c r="O31" s="148"/>
      <c r="P31" s="149"/>
    </row>
    <row r="32" spans="1:16" ht="14.25" thickBot="1">
      <c r="A32" s="1289"/>
      <c r="B32" s="1290"/>
      <c r="C32" s="1290"/>
      <c r="D32" s="1291"/>
      <c r="E32" s="150"/>
      <c r="F32" s="151"/>
      <c r="G32" s="151"/>
      <c r="H32" s="151"/>
      <c r="I32" s="152"/>
      <c r="J32" s="151"/>
      <c r="K32" s="151"/>
      <c r="L32" s="153"/>
      <c r="M32" s="154"/>
      <c r="N32" s="155"/>
      <c r="O32" s="155"/>
      <c r="P32" s="156"/>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C1" zoomScale="80" zoomScaleNormal="95" zoomScaleSheetLayoutView="80" workbookViewId="0">
      <selection sqref="A1:M1"/>
    </sheetView>
  </sheetViews>
  <sheetFormatPr defaultRowHeight="13.5"/>
  <cols>
    <col min="1" max="1" width="9" style="77"/>
    <col min="2" max="2" width="10.375" style="77" customWidth="1"/>
    <col min="3" max="3" width="18" style="77" customWidth="1"/>
    <col min="4" max="4" width="13.125" style="77" customWidth="1"/>
    <col min="5" max="5" width="10.875" style="77" customWidth="1"/>
    <col min="6" max="13" width="9" style="77"/>
    <col min="14" max="14" width="13.375" style="77" customWidth="1"/>
    <col min="15" max="15" width="3.625" style="77" customWidth="1"/>
    <col min="16" max="257" width="9" style="77"/>
    <col min="258" max="258" width="10.375" style="77" customWidth="1"/>
    <col min="259" max="259" width="18" style="77" customWidth="1"/>
    <col min="260" max="260" width="13.125" style="77" customWidth="1"/>
    <col min="261" max="261" width="10.875" style="77" customWidth="1"/>
    <col min="262" max="269" width="9" style="77"/>
    <col min="270" max="270" width="13.375" style="77" customWidth="1"/>
    <col min="271" max="271" width="3.625" style="77" customWidth="1"/>
    <col min="272" max="513" width="9" style="77"/>
    <col min="514" max="514" width="10.375" style="77" customWidth="1"/>
    <col min="515" max="515" width="18" style="77" customWidth="1"/>
    <col min="516" max="516" width="13.125" style="77" customWidth="1"/>
    <col min="517" max="517" width="10.875" style="77" customWidth="1"/>
    <col min="518" max="525" width="9" style="77"/>
    <col min="526" max="526" width="13.375" style="77" customWidth="1"/>
    <col min="527" max="527" width="3.625" style="77" customWidth="1"/>
    <col min="528" max="769" width="9" style="77"/>
    <col min="770" max="770" width="10.375" style="77" customWidth="1"/>
    <col min="771" max="771" width="18" style="77" customWidth="1"/>
    <col min="772" max="772" width="13.125" style="77" customWidth="1"/>
    <col min="773" max="773" width="10.875" style="77" customWidth="1"/>
    <col min="774" max="781" width="9" style="77"/>
    <col min="782" max="782" width="13.375" style="77" customWidth="1"/>
    <col min="783" max="783" width="3.625" style="77" customWidth="1"/>
    <col min="784" max="1025" width="9" style="77"/>
    <col min="1026" max="1026" width="10.375" style="77" customWidth="1"/>
    <col min="1027" max="1027" width="18" style="77" customWidth="1"/>
    <col min="1028" max="1028" width="13.125" style="77" customWidth="1"/>
    <col min="1029" max="1029" width="10.875" style="77" customWidth="1"/>
    <col min="1030" max="1037" width="9" style="77"/>
    <col min="1038" max="1038" width="13.375" style="77" customWidth="1"/>
    <col min="1039" max="1039" width="3.625" style="77" customWidth="1"/>
    <col min="1040" max="1281" width="9" style="77"/>
    <col min="1282" max="1282" width="10.375" style="77" customWidth="1"/>
    <col min="1283" max="1283" width="18" style="77" customWidth="1"/>
    <col min="1284" max="1284" width="13.125" style="77" customWidth="1"/>
    <col min="1285" max="1285" width="10.875" style="77" customWidth="1"/>
    <col min="1286" max="1293" width="9" style="77"/>
    <col min="1294" max="1294" width="13.375" style="77" customWidth="1"/>
    <col min="1295" max="1295" width="3.625" style="77" customWidth="1"/>
    <col min="1296" max="1537" width="9" style="77"/>
    <col min="1538" max="1538" width="10.375" style="77" customWidth="1"/>
    <col min="1539" max="1539" width="18" style="77" customWidth="1"/>
    <col min="1540" max="1540" width="13.125" style="77" customWidth="1"/>
    <col min="1541" max="1541" width="10.875" style="77" customWidth="1"/>
    <col min="1542" max="1549" width="9" style="77"/>
    <col min="1550" max="1550" width="13.375" style="77" customWidth="1"/>
    <col min="1551" max="1551" width="3.625" style="77" customWidth="1"/>
    <col min="1552" max="1793" width="9" style="77"/>
    <col min="1794" max="1794" width="10.375" style="77" customWidth="1"/>
    <col min="1795" max="1795" width="18" style="77" customWidth="1"/>
    <col min="1796" max="1796" width="13.125" style="77" customWidth="1"/>
    <col min="1797" max="1797" width="10.875" style="77" customWidth="1"/>
    <col min="1798" max="1805" width="9" style="77"/>
    <col min="1806" max="1806" width="13.375" style="77" customWidth="1"/>
    <col min="1807" max="1807" width="3.625" style="77" customWidth="1"/>
    <col min="1808" max="2049" width="9" style="77"/>
    <col min="2050" max="2050" width="10.375" style="77" customWidth="1"/>
    <col min="2051" max="2051" width="18" style="77" customWidth="1"/>
    <col min="2052" max="2052" width="13.125" style="77" customWidth="1"/>
    <col min="2053" max="2053" width="10.875" style="77" customWidth="1"/>
    <col min="2054" max="2061" width="9" style="77"/>
    <col min="2062" max="2062" width="13.375" style="77" customWidth="1"/>
    <col min="2063" max="2063" width="3.625" style="77" customWidth="1"/>
    <col min="2064" max="2305" width="9" style="77"/>
    <col min="2306" max="2306" width="10.375" style="77" customWidth="1"/>
    <col min="2307" max="2307" width="18" style="77" customWidth="1"/>
    <col min="2308" max="2308" width="13.125" style="77" customWidth="1"/>
    <col min="2309" max="2309" width="10.875" style="77" customWidth="1"/>
    <col min="2310" max="2317" width="9" style="77"/>
    <col min="2318" max="2318" width="13.375" style="77" customWidth="1"/>
    <col min="2319" max="2319" width="3.625" style="77" customWidth="1"/>
    <col min="2320" max="2561" width="9" style="77"/>
    <col min="2562" max="2562" width="10.375" style="77" customWidth="1"/>
    <col min="2563" max="2563" width="18" style="77" customWidth="1"/>
    <col min="2564" max="2564" width="13.125" style="77" customWidth="1"/>
    <col min="2565" max="2565" width="10.875" style="77" customWidth="1"/>
    <col min="2566" max="2573" width="9" style="77"/>
    <col min="2574" max="2574" width="13.375" style="77" customWidth="1"/>
    <col min="2575" max="2575" width="3.625" style="77" customWidth="1"/>
    <col min="2576" max="2817" width="9" style="77"/>
    <col min="2818" max="2818" width="10.375" style="77" customWidth="1"/>
    <col min="2819" max="2819" width="18" style="77" customWidth="1"/>
    <col min="2820" max="2820" width="13.125" style="77" customWidth="1"/>
    <col min="2821" max="2821" width="10.875" style="77" customWidth="1"/>
    <col min="2822" max="2829" width="9" style="77"/>
    <col min="2830" max="2830" width="13.375" style="77" customWidth="1"/>
    <col min="2831" max="2831" width="3.625" style="77" customWidth="1"/>
    <col min="2832" max="3073" width="9" style="77"/>
    <col min="3074" max="3074" width="10.375" style="77" customWidth="1"/>
    <col min="3075" max="3075" width="18" style="77" customWidth="1"/>
    <col min="3076" max="3076" width="13.125" style="77" customWidth="1"/>
    <col min="3077" max="3077" width="10.875" style="77" customWidth="1"/>
    <col min="3078" max="3085" width="9" style="77"/>
    <col min="3086" max="3086" width="13.375" style="77" customWidth="1"/>
    <col min="3087" max="3087" width="3.625" style="77" customWidth="1"/>
    <col min="3088" max="3329" width="9" style="77"/>
    <col min="3330" max="3330" width="10.375" style="77" customWidth="1"/>
    <col min="3331" max="3331" width="18" style="77" customWidth="1"/>
    <col min="3332" max="3332" width="13.125" style="77" customWidth="1"/>
    <col min="3333" max="3333" width="10.875" style="77" customWidth="1"/>
    <col min="3334" max="3341" width="9" style="77"/>
    <col min="3342" max="3342" width="13.375" style="77" customWidth="1"/>
    <col min="3343" max="3343" width="3.625" style="77" customWidth="1"/>
    <col min="3344" max="3585" width="9" style="77"/>
    <col min="3586" max="3586" width="10.375" style="77" customWidth="1"/>
    <col min="3587" max="3587" width="18" style="77" customWidth="1"/>
    <col min="3588" max="3588" width="13.125" style="77" customWidth="1"/>
    <col min="3589" max="3589" width="10.875" style="77" customWidth="1"/>
    <col min="3590" max="3597" width="9" style="77"/>
    <col min="3598" max="3598" width="13.375" style="77" customWidth="1"/>
    <col min="3599" max="3599" width="3.625" style="77" customWidth="1"/>
    <col min="3600" max="3841" width="9" style="77"/>
    <col min="3842" max="3842" width="10.375" style="77" customWidth="1"/>
    <col min="3843" max="3843" width="18" style="77" customWidth="1"/>
    <col min="3844" max="3844" width="13.125" style="77" customWidth="1"/>
    <col min="3845" max="3845" width="10.875" style="77" customWidth="1"/>
    <col min="3846" max="3853" width="9" style="77"/>
    <col min="3854" max="3854" width="13.375" style="77" customWidth="1"/>
    <col min="3855" max="3855" width="3.625" style="77" customWidth="1"/>
    <col min="3856" max="4097" width="9" style="77"/>
    <col min="4098" max="4098" width="10.375" style="77" customWidth="1"/>
    <col min="4099" max="4099" width="18" style="77" customWidth="1"/>
    <col min="4100" max="4100" width="13.125" style="77" customWidth="1"/>
    <col min="4101" max="4101" width="10.875" style="77" customWidth="1"/>
    <col min="4102" max="4109" width="9" style="77"/>
    <col min="4110" max="4110" width="13.375" style="77" customWidth="1"/>
    <col min="4111" max="4111" width="3.625" style="77" customWidth="1"/>
    <col min="4112" max="4353" width="9" style="77"/>
    <col min="4354" max="4354" width="10.375" style="77" customWidth="1"/>
    <col min="4355" max="4355" width="18" style="77" customWidth="1"/>
    <col min="4356" max="4356" width="13.125" style="77" customWidth="1"/>
    <col min="4357" max="4357" width="10.875" style="77" customWidth="1"/>
    <col min="4358" max="4365" width="9" style="77"/>
    <col min="4366" max="4366" width="13.375" style="77" customWidth="1"/>
    <col min="4367" max="4367" width="3.625" style="77" customWidth="1"/>
    <col min="4368" max="4609" width="9" style="77"/>
    <col min="4610" max="4610" width="10.375" style="77" customWidth="1"/>
    <col min="4611" max="4611" width="18" style="77" customWidth="1"/>
    <col min="4612" max="4612" width="13.125" style="77" customWidth="1"/>
    <col min="4613" max="4613" width="10.875" style="77" customWidth="1"/>
    <col min="4614" max="4621" width="9" style="77"/>
    <col min="4622" max="4622" width="13.375" style="77" customWidth="1"/>
    <col min="4623" max="4623" width="3.625" style="77" customWidth="1"/>
    <col min="4624" max="4865" width="9" style="77"/>
    <col min="4866" max="4866" width="10.375" style="77" customWidth="1"/>
    <col min="4867" max="4867" width="18" style="77" customWidth="1"/>
    <col min="4868" max="4868" width="13.125" style="77" customWidth="1"/>
    <col min="4869" max="4869" width="10.875" style="77" customWidth="1"/>
    <col min="4870" max="4877" width="9" style="77"/>
    <col min="4878" max="4878" width="13.375" style="77" customWidth="1"/>
    <col min="4879" max="4879" width="3.625" style="77" customWidth="1"/>
    <col min="4880" max="5121" width="9" style="77"/>
    <col min="5122" max="5122" width="10.375" style="77" customWidth="1"/>
    <col min="5123" max="5123" width="18" style="77" customWidth="1"/>
    <col min="5124" max="5124" width="13.125" style="77" customWidth="1"/>
    <col min="5125" max="5125" width="10.875" style="77" customWidth="1"/>
    <col min="5126" max="5133" width="9" style="77"/>
    <col min="5134" max="5134" width="13.375" style="77" customWidth="1"/>
    <col min="5135" max="5135" width="3.625" style="77" customWidth="1"/>
    <col min="5136" max="5377" width="9" style="77"/>
    <col min="5378" max="5378" width="10.375" style="77" customWidth="1"/>
    <col min="5379" max="5379" width="18" style="77" customWidth="1"/>
    <col min="5380" max="5380" width="13.125" style="77" customWidth="1"/>
    <col min="5381" max="5381" width="10.875" style="77" customWidth="1"/>
    <col min="5382" max="5389" width="9" style="77"/>
    <col min="5390" max="5390" width="13.375" style="77" customWidth="1"/>
    <col min="5391" max="5391" width="3.625" style="77" customWidth="1"/>
    <col min="5392" max="5633" width="9" style="77"/>
    <col min="5634" max="5634" width="10.375" style="77" customWidth="1"/>
    <col min="5635" max="5635" width="18" style="77" customWidth="1"/>
    <col min="5636" max="5636" width="13.125" style="77" customWidth="1"/>
    <col min="5637" max="5637" width="10.875" style="77" customWidth="1"/>
    <col min="5638" max="5645" width="9" style="77"/>
    <col min="5646" max="5646" width="13.375" style="77" customWidth="1"/>
    <col min="5647" max="5647" width="3.625" style="77" customWidth="1"/>
    <col min="5648" max="5889" width="9" style="77"/>
    <col min="5890" max="5890" width="10.375" style="77" customWidth="1"/>
    <col min="5891" max="5891" width="18" style="77" customWidth="1"/>
    <col min="5892" max="5892" width="13.125" style="77" customWidth="1"/>
    <col min="5893" max="5893" width="10.875" style="77" customWidth="1"/>
    <col min="5894" max="5901" width="9" style="77"/>
    <col min="5902" max="5902" width="13.375" style="77" customWidth="1"/>
    <col min="5903" max="5903" width="3.625" style="77" customWidth="1"/>
    <col min="5904" max="6145" width="9" style="77"/>
    <col min="6146" max="6146" width="10.375" style="77" customWidth="1"/>
    <col min="6147" max="6147" width="18" style="77" customWidth="1"/>
    <col min="6148" max="6148" width="13.125" style="77" customWidth="1"/>
    <col min="6149" max="6149" width="10.875" style="77" customWidth="1"/>
    <col min="6150" max="6157" width="9" style="77"/>
    <col min="6158" max="6158" width="13.375" style="77" customWidth="1"/>
    <col min="6159" max="6159" width="3.625" style="77" customWidth="1"/>
    <col min="6160" max="6401" width="9" style="77"/>
    <col min="6402" max="6402" width="10.375" style="77" customWidth="1"/>
    <col min="6403" max="6403" width="18" style="77" customWidth="1"/>
    <col min="6404" max="6404" width="13.125" style="77" customWidth="1"/>
    <col min="6405" max="6405" width="10.875" style="77" customWidth="1"/>
    <col min="6406" max="6413" width="9" style="77"/>
    <col min="6414" max="6414" width="13.375" style="77" customWidth="1"/>
    <col min="6415" max="6415" width="3.625" style="77" customWidth="1"/>
    <col min="6416" max="6657" width="9" style="77"/>
    <col min="6658" max="6658" width="10.375" style="77" customWidth="1"/>
    <col min="6659" max="6659" width="18" style="77" customWidth="1"/>
    <col min="6660" max="6660" width="13.125" style="77" customWidth="1"/>
    <col min="6661" max="6661" width="10.875" style="77" customWidth="1"/>
    <col min="6662" max="6669" width="9" style="77"/>
    <col min="6670" max="6670" width="13.375" style="77" customWidth="1"/>
    <col min="6671" max="6671" width="3.625" style="77" customWidth="1"/>
    <col min="6672" max="6913" width="9" style="77"/>
    <col min="6914" max="6914" width="10.375" style="77" customWidth="1"/>
    <col min="6915" max="6915" width="18" style="77" customWidth="1"/>
    <col min="6916" max="6916" width="13.125" style="77" customWidth="1"/>
    <col min="6917" max="6917" width="10.875" style="77" customWidth="1"/>
    <col min="6918" max="6925" width="9" style="77"/>
    <col min="6926" max="6926" width="13.375" style="77" customWidth="1"/>
    <col min="6927" max="6927" width="3.625" style="77" customWidth="1"/>
    <col min="6928" max="7169" width="9" style="77"/>
    <col min="7170" max="7170" width="10.375" style="77" customWidth="1"/>
    <col min="7171" max="7171" width="18" style="77" customWidth="1"/>
    <col min="7172" max="7172" width="13.125" style="77" customWidth="1"/>
    <col min="7173" max="7173" width="10.875" style="77" customWidth="1"/>
    <col min="7174" max="7181" width="9" style="77"/>
    <col min="7182" max="7182" width="13.375" style="77" customWidth="1"/>
    <col min="7183" max="7183" width="3.625" style="77" customWidth="1"/>
    <col min="7184" max="7425" width="9" style="77"/>
    <col min="7426" max="7426" width="10.375" style="77" customWidth="1"/>
    <col min="7427" max="7427" width="18" style="77" customWidth="1"/>
    <col min="7428" max="7428" width="13.125" style="77" customWidth="1"/>
    <col min="7429" max="7429" width="10.875" style="77" customWidth="1"/>
    <col min="7430" max="7437" width="9" style="77"/>
    <col min="7438" max="7438" width="13.375" style="77" customWidth="1"/>
    <col min="7439" max="7439" width="3.625" style="77" customWidth="1"/>
    <col min="7440" max="7681" width="9" style="77"/>
    <col min="7682" max="7682" width="10.375" style="77" customWidth="1"/>
    <col min="7683" max="7683" width="18" style="77" customWidth="1"/>
    <col min="7684" max="7684" width="13.125" style="77" customWidth="1"/>
    <col min="7685" max="7685" width="10.875" style="77" customWidth="1"/>
    <col min="7686" max="7693" width="9" style="77"/>
    <col min="7694" max="7694" width="13.375" style="77" customWidth="1"/>
    <col min="7695" max="7695" width="3.625" style="77" customWidth="1"/>
    <col min="7696" max="7937" width="9" style="77"/>
    <col min="7938" max="7938" width="10.375" style="77" customWidth="1"/>
    <col min="7939" max="7939" width="18" style="77" customWidth="1"/>
    <col min="7940" max="7940" width="13.125" style="77" customWidth="1"/>
    <col min="7941" max="7941" width="10.875" style="77" customWidth="1"/>
    <col min="7942" max="7949" width="9" style="77"/>
    <col min="7950" max="7950" width="13.375" style="77" customWidth="1"/>
    <col min="7951" max="7951" width="3.625" style="77" customWidth="1"/>
    <col min="7952" max="8193" width="9" style="77"/>
    <col min="8194" max="8194" width="10.375" style="77" customWidth="1"/>
    <col min="8195" max="8195" width="18" style="77" customWidth="1"/>
    <col min="8196" max="8196" width="13.125" style="77" customWidth="1"/>
    <col min="8197" max="8197" width="10.875" style="77" customWidth="1"/>
    <col min="8198" max="8205" width="9" style="77"/>
    <col min="8206" max="8206" width="13.375" style="77" customWidth="1"/>
    <col min="8207" max="8207" width="3.625" style="77" customWidth="1"/>
    <col min="8208" max="8449" width="9" style="77"/>
    <col min="8450" max="8450" width="10.375" style="77" customWidth="1"/>
    <col min="8451" max="8451" width="18" style="77" customWidth="1"/>
    <col min="8452" max="8452" width="13.125" style="77" customWidth="1"/>
    <col min="8453" max="8453" width="10.875" style="77" customWidth="1"/>
    <col min="8454" max="8461" width="9" style="77"/>
    <col min="8462" max="8462" width="13.375" style="77" customWidth="1"/>
    <col min="8463" max="8463" width="3.625" style="77" customWidth="1"/>
    <col min="8464" max="8705" width="9" style="77"/>
    <col min="8706" max="8706" width="10.375" style="77" customWidth="1"/>
    <col min="8707" max="8707" width="18" style="77" customWidth="1"/>
    <col min="8708" max="8708" width="13.125" style="77" customWidth="1"/>
    <col min="8709" max="8709" width="10.875" style="77" customWidth="1"/>
    <col min="8710" max="8717" width="9" style="77"/>
    <col min="8718" max="8718" width="13.375" style="77" customWidth="1"/>
    <col min="8719" max="8719" width="3.625" style="77" customWidth="1"/>
    <col min="8720" max="8961" width="9" style="77"/>
    <col min="8962" max="8962" width="10.375" style="77" customWidth="1"/>
    <col min="8963" max="8963" width="18" style="77" customWidth="1"/>
    <col min="8964" max="8964" width="13.125" style="77" customWidth="1"/>
    <col min="8965" max="8965" width="10.875" style="77" customWidth="1"/>
    <col min="8966" max="8973" width="9" style="77"/>
    <col min="8974" max="8974" width="13.375" style="77" customWidth="1"/>
    <col min="8975" max="8975" width="3.625" style="77" customWidth="1"/>
    <col min="8976" max="9217" width="9" style="77"/>
    <col min="9218" max="9218" width="10.375" style="77" customWidth="1"/>
    <col min="9219" max="9219" width="18" style="77" customWidth="1"/>
    <col min="9220" max="9220" width="13.125" style="77" customWidth="1"/>
    <col min="9221" max="9221" width="10.875" style="77" customWidth="1"/>
    <col min="9222" max="9229" width="9" style="77"/>
    <col min="9230" max="9230" width="13.375" style="77" customWidth="1"/>
    <col min="9231" max="9231" width="3.625" style="77" customWidth="1"/>
    <col min="9232" max="9473" width="9" style="77"/>
    <col min="9474" max="9474" width="10.375" style="77" customWidth="1"/>
    <col min="9475" max="9475" width="18" style="77" customWidth="1"/>
    <col min="9476" max="9476" width="13.125" style="77" customWidth="1"/>
    <col min="9477" max="9477" width="10.875" style="77" customWidth="1"/>
    <col min="9478" max="9485" width="9" style="77"/>
    <col min="9486" max="9486" width="13.375" style="77" customWidth="1"/>
    <col min="9487" max="9487" width="3.625" style="77" customWidth="1"/>
    <col min="9488" max="9729" width="9" style="77"/>
    <col min="9730" max="9730" width="10.375" style="77" customWidth="1"/>
    <col min="9731" max="9731" width="18" style="77" customWidth="1"/>
    <col min="9732" max="9732" width="13.125" style="77" customWidth="1"/>
    <col min="9733" max="9733" width="10.875" style="77" customWidth="1"/>
    <col min="9734" max="9741" width="9" style="77"/>
    <col min="9742" max="9742" width="13.375" style="77" customWidth="1"/>
    <col min="9743" max="9743" width="3.625" style="77" customWidth="1"/>
    <col min="9744" max="9985" width="9" style="77"/>
    <col min="9986" max="9986" width="10.375" style="77" customWidth="1"/>
    <col min="9987" max="9987" width="18" style="77" customWidth="1"/>
    <col min="9988" max="9988" width="13.125" style="77" customWidth="1"/>
    <col min="9989" max="9989" width="10.875" style="77" customWidth="1"/>
    <col min="9990" max="9997" width="9" style="77"/>
    <col min="9998" max="9998" width="13.375" style="77" customWidth="1"/>
    <col min="9999" max="9999" width="3.625" style="77" customWidth="1"/>
    <col min="10000" max="10241" width="9" style="77"/>
    <col min="10242" max="10242" width="10.375" style="77" customWidth="1"/>
    <col min="10243" max="10243" width="18" style="77" customWidth="1"/>
    <col min="10244" max="10244" width="13.125" style="77" customWidth="1"/>
    <col min="10245" max="10245" width="10.875" style="77" customWidth="1"/>
    <col min="10246" max="10253" width="9" style="77"/>
    <col min="10254" max="10254" width="13.375" style="77" customWidth="1"/>
    <col min="10255" max="10255" width="3.625" style="77" customWidth="1"/>
    <col min="10256" max="10497" width="9" style="77"/>
    <col min="10498" max="10498" width="10.375" style="77" customWidth="1"/>
    <col min="10499" max="10499" width="18" style="77" customWidth="1"/>
    <col min="10500" max="10500" width="13.125" style="77" customWidth="1"/>
    <col min="10501" max="10501" width="10.875" style="77" customWidth="1"/>
    <col min="10502" max="10509" width="9" style="77"/>
    <col min="10510" max="10510" width="13.375" style="77" customWidth="1"/>
    <col min="10511" max="10511" width="3.625" style="77" customWidth="1"/>
    <col min="10512" max="10753" width="9" style="77"/>
    <col min="10754" max="10754" width="10.375" style="77" customWidth="1"/>
    <col min="10755" max="10755" width="18" style="77" customWidth="1"/>
    <col min="10756" max="10756" width="13.125" style="77" customWidth="1"/>
    <col min="10757" max="10757" width="10.875" style="77" customWidth="1"/>
    <col min="10758" max="10765" width="9" style="77"/>
    <col min="10766" max="10766" width="13.375" style="77" customWidth="1"/>
    <col min="10767" max="10767" width="3.625" style="77" customWidth="1"/>
    <col min="10768" max="11009" width="9" style="77"/>
    <col min="11010" max="11010" width="10.375" style="77" customWidth="1"/>
    <col min="11011" max="11011" width="18" style="77" customWidth="1"/>
    <col min="11012" max="11012" width="13.125" style="77" customWidth="1"/>
    <col min="11013" max="11013" width="10.875" style="77" customWidth="1"/>
    <col min="11014" max="11021" width="9" style="77"/>
    <col min="11022" max="11022" width="13.375" style="77" customWidth="1"/>
    <col min="11023" max="11023" width="3.625" style="77" customWidth="1"/>
    <col min="11024" max="11265" width="9" style="77"/>
    <col min="11266" max="11266" width="10.375" style="77" customWidth="1"/>
    <col min="11267" max="11267" width="18" style="77" customWidth="1"/>
    <col min="11268" max="11268" width="13.125" style="77" customWidth="1"/>
    <col min="11269" max="11269" width="10.875" style="77" customWidth="1"/>
    <col min="11270" max="11277" width="9" style="77"/>
    <col min="11278" max="11278" width="13.375" style="77" customWidth="1"/>
    <col min="11279" max="11279" width="3.625" style="77" customWidth="1"/>
    <col min="11280" max="11521" width="9" style="77"/>
    <col min="11522" max="11522" width="10.375" style="77" customWidth="1"/>
    <col min="11523" max="11523" width="18" style="77" customWidth="1"/>
    <col min="11524" max="11524" width="13.125" style="77" customWidth="1"/>
    <col min="11525" max="11525" width="10.875" style="77" customWidth="1"/>
    <col min="11526" max="11533" width="9" style="77"/>
    <col min="11534" max="11534" width="13.375" style="77" customWidth="1"/>
    <col min="11535" max="11535" width="3.625" style="77" customWidth="1"/>
    <col min="11536" max="11777" width="9" style="77"/>
    <col min="11778" max="11778" width="10.375" style="77" customWidth="1"/>
    <col min="11779" max="11779" width="18" style="77" customWidth="1"/>
    <col min="11780" max="11780" width="13.125" style="77" customWidth="1"/>
    <col min="11781" max="11781" width="10.875" style="77" customWidth="1"/>
    <col min="11782" max="11789" width="9" style="77"/>
    <col min="11790" max="11790" width="13.375" style="77" customWidth="1"/>
    <col min="11791" max="11791" width="3.625" style="77" customWidth="1"/>
    <col min="11792" max="12033" width="9" style="77"/>
    <col min="12034" max="12034" width="10.375" style="77" customWidth="1"/>
    <col min="12035" max="12035" width="18" style="77" customWidth="1"/>
    <col min="12036" max="12036" width="13.125" style="77" customWidth="1"/>
    <col min="12037" max="12037" width="10.875" style="77" customWidth="1"/>
    <col min="12038" max="12045" width="9" style="77"/>
    <col min="12046" max="12046" width="13.375" style="77" customWidth="1"/>
    <col min="12047" max="12047" width="3.625" style="77" customWidth="1"/>
    <col min="12048" max="12289" width="9" style="77"/>
    <col min="12290" max="12290" width="10.375" style="77" customWidth="1"/>
    <col min="12291" max="12291" width="18" style="77" customWidth="1"/>
    <col min="12292" max="12292" width="13.125" style="77" customWidth="1"/>
    <col min="12293" max="12293" width="10.875" style="77" customWidth="1"/>
    <col min="12294" max="12301" width="9" style="77"/>
    <col min="12302" max="12302" width="13.375" style="77" customWidth="1"/>
    <col min="12303" max="12303" width="3.625" style="77" customWidth="1"/>
    <col min="12304" max="12545" width="9" style="77"/>
    <col min="12546" max="12546" width="10.375" style="77" customWidth="1"/>
    <col min="12547" max="12547" width="18" style="77" customWidth="1"/>
    <col min="12548" max="12548" width="13.125" style="77" customWidth="1"/>
    <col min="12549" max="12549" width="10.875" style="77" customWidth="1"/>
    <col min="12550" max="12557" width="9" style="77"/>
    <col min="12558" max="12558" width="13.375" style="77" customWidth="1"/>
    <col min="12559" max="12559" width="3.625" style="77" customWidth="1"/>
    <col min="12560" max="12801" width="9" style="77"/>
    <col min="12802" max="12802" width="10.375" style="77" customWidth="1"/>
    <col min="12803" max="12803" width="18" style="77" customWidth="1"/>
    <col min="12804" max="12804" width="13.125" style="77" customWidth="1"/>
    <col min="12805" max="12805" width="10.875" style="77" customWidth="1"/>
    <col min="12806" max="12813" width="9" style="77"/>
    <col min="12814" max="12814" width="13.375" style="77" customWidth="1"/>
    <col min="12815" max="12815" width="3.625" style="77" customWidth="1"/>
    <col min="12816" max="13057" width="9" style="77"/>
    <col min="13058" max="13058" width="10.375" style="77" customWidth="1"/>
    <col min="13059" max="13059" width="18" style="77" customWidth="1"/>
    <col min="13060" max="13060" width="13.125" style="77" customWidth="1"/>
    <col min="13061" max="13061" width="10.875" style="77" customWidth="1"/>
    <col min="13062" max="13069" width="9" style="77"/>
    <col min="13070" max="13070" width="13.375" style="77" customWidth="1"/>
    <col min="13071" max="13071" width="3.625" style="77" customWidth="1"/>
    <col min="13072" max="13313" width="9" style="77"/>
    <col min="13314" max="13314" width="10.375" style="77" customWidth="1"/>
    <col min="13315" max="13315" width="18" style="77" customWidth="1"/>
    <col min="13316" max="13316" width="13.125" style="77" customWidth="1"/>
    <col min="13317" max="13317" width="10.875" style="77" customWidth="1"/>
    <col min="13318" max="13325" width="9" style="77"/>
    <col min="13326" max="13326" width="13.375" style="77" customWidth="1"/>
    <col min="13327" max="13327" width="3.625" style="77" customWidth="1"/>
    <col min="13328" max="13569" width="9" style="77"/>
    <col min="13570" max="13570" width="10.375" style="77" customWidth="1"/>
    <col min="13571" max="13571" width="18" style="77" customWidth="1"/>
    <col min="13572" max="13572" width="13.125" style="77" customWidth="1"/>
    <col min="13573" max="13573" width="10.875" style="77" customWidth="1"/>
    <col min="13574" max="13581" width="9" style="77"/>
    <col min="13582" max="13582" width="13.375" style="77" customWidth="1"/>
    <col min="13583" max="13583" width="3.625" style="77" customWidth="1"/>
    <col min="13584" max="13825" width="9" style="77"/>
    <col min="13826" max="13826" width="10.375" style="77" customWidth="1"/>
    <col min="13827" max="13827" width="18" style="77" customWidth="1"/>
    <col min="13828" max="13828" width="13.125" style="77" customWidth="1"/>
    <col min="13829" max="13829" width="10.875" style="77" customWidth="1"/>
    <col min="13830" max="13837" width="9" style="77"/>
    <col min="13838" max="13838" width="13.375" style="77" customWidth="1"/>
    <col min="13839" max="13839" width="3.625" style="77" customWidth="1"/>
    <col min="13840" max="14081" width="9" style="77"/>
    <col min="14082" max="14082" width="10.375" style="77" customWidth="1"/>
    <col min="14083" max="14083" width="18" style="77" customWidth="1"/>
    <col min="14084" max="14084" width="13.125" style="77" customWidth="1"/>
    <col min="14085" max="14085" width="10.875" style="77" customWidth="1"/>
    <col min="14086" max="14093" width="9" style="77"/>
    <col min="14094" max="14094" width="13.375" style="77" customWidth="1"/>
    <col min="14095" max="14095" width="3.625" style="77" customWidth="1"/>
    <col min="14096" max="14337" width="9" style="77"/>
    <col min="14338" max="14338" width="10.375" style="77" customWidth="1"/>
    <col min="14339" max="14339" width="18" style="77" customWidth="1"/>
    <col min="14340" max="14340" width="13.125" style="77" customWidth="1"/>
    <col min="14341" max="14341" width="10.875" style="77" customWidth="1"/>
    <col min="14342" max="14349" width="9" style="77"/>
    <col min="14350" max="14350" width="13.375" style="77" customWidth="1"/>
    <col min="14351" max="14351" width="3.625" style="77" customWidth="1"/>
    <col min="14352" max="14593" width="9" style="77"/>
    <col min="14594" max="14594" width="10.375" style="77" customWidth="1"/>
    <col min="14595" max="14595" width="18" style="77" customWidth="1"/>
    <col min="14596" max="14596" width="13.125" style="77" customWidth="1"/>
    <col min="14597" max="14597" width="10.875" style="77" customWidth="1"/>
    <col min="14598" max="14605" width="9" style="77"/>
    <col min="14606" max="14606" width="13.375" style="77" customWidth="1"/>
    <col min="14607" max="14607" width="3.625" style="77" customWidth="1"/>
    <col min="14608" max="14849" width="9" style="77"/>
    <col min="14850" max="14850" width="10.375" style="77" customWidth="1"/>
    <col min="14851" max="14851" width="18" style="77" customWidth="1"/>
    <col min="14852" max="14852" width="13.125" style="77" customWidth="1"/>
    <col min="14853" max="14853" width="10.875" style="77" customWidth="1"/>
    <col min="14854" max="14861" width="9" style="77"/>
    <col min="14862" max="14862" width="13.375" style="77" customWidth="1"/>
    <col min="14863" max="14863" width="3.625" style="77" customWidth="1"/>
    <col min="14864" max="15105" width="9" style="77"/>
    <col min="15106" max="15106" width="10.375" style="77" customWidth="1"/>
    <col min="15107" max="15107" width="18" style="77" customWidth="1"/>
    <col min="15108" max="15108" width="13.125" style="77" customWidth="1"/>
    <col min="15109" max="15109" width="10.875" style="77" customWidth="1"/>
    <col min="15110" max="15117" width="9" style="77"/>
    <col min="15118" max="15118" width="13.375" style="77" customWidth="1"/>
    <col min="15119" max="15119" width="3.625" style="77" customWidth="1"/>
    <col min="15120" max="15361" width="9" style="77"/>
    <col min="15362" max="15362" width="10.375" style="77" customWidth="1"/>
    <col min="15363" max="15363" width="18" style="77" customWidth="1"/>
    <col min="15364" max="15364" width="13.125" style="77" customWidth="1"/>
    <col min="15365" max="15365" width="10.875" style="77" customWidth="1"/>
    <col min="15366" max="15373" width="9" style="77"/>
    <col min="15374" max="15374" width="13.375" style="77" customWidth="1"/>
    <col min="15375" max="15375" width="3.625" style="77" customWidth="1"/>
    <col min="15376" max="15617" width="9" style="77"/>
    <col min="15618" max="15618" width="10.375" style="77" customWidth="1"/>
    <col min="15619" max="15619" width="18" style="77" customWidth="1"/>
    <col min="15620" max="15620" width="13.125" style="77" customWidth="1"/>
    <col min="15621" max="15621" width="10.875" style="77" customWidth="1"/>
    <col min="15622" max="15629" width="9" style="77"/>
    <col min="15630" max="15630" width="13.375" style="77" customWidth="1"/>
    <col min="15631" max="15631" width="3.625" style="77" customWidth="1"/>
    <col min="15632" max="15873" width="9" style="77"/>
    <col min="15874" max="15874" width="10.375" style="77" customWidth="1"/>
    <col min="15875" max="15875" width="18" style="77" customWidth="1"/>
    <col min="15876" max="15876" width="13.125" style="77" customWidth="1"/>
    <col min="15877" max="15877" width="10.875" style="77" customWidth="1"/>
    <col min="15878" max="15885" width="9" style="77"/>
    <col min="15886" max="15886" width="13.375" style="77" customWidth="1"/>
    <col min="15887" max="15887" width="3.625" style="77" customWidth="1"/>
    <col min="15888" max="16129" width="9" style="77"/>
    <col min="16130" max="16130" width="10.375" style="77" customWidth="1"/>
    <col min="16131" max="16131" width="18" style="77" customWidth="1"/>
    <col min="16132" max="16132" width="13.125" style="77" customWidth="1"/>
    <col min="16133" max="16133" width="10.875" style="77" customWidth="1"/>
    <col min="16134" max="16141" width="9" style="77"/>
    <col min="16142" max="16142" width="13.375" style="77" customWidth="1"/>
    <col min="16143" max="16143" width="3.625" style="77" customWidth="1"/>
    <col min="16144" max="16384" width="9" style="77"/>
  </cols>
  <sheetData>
    <row r="1" spans="1:15">
      <c r="A1" s="157" t="s">
        <v>355</v>
      </c>
      <c r="B1" s="157"/>
      <c r="C1" s="157"/>
      <c r="D1" s="157"/>
      <c r="E1" s="157"/>
      <c r="F1" s="158"/>
      <c r="G1" s="157"/>
      <c r="H1" s="157"/>
      <c r="I1" s="157"/>
      <c r="J1" s="157"/>
      <c r="K1" s="157"/>
      <c r="L1" s="157"/>
      <c r="M1" s="157"/>
      <c r="N1" s="157"/>
      <c r="O1" s="158"/>
    </row>
    <row r="2" spans="1:15" ht="17.25">
      <c r="A2" s="1292" t="s">
        <v>356</v>
      </c>
      <c r="B2" s="1293"/>
      <c r="C2" s="1293"/>
      <c r="D2" s="1293"/>
      <c r="E2" s="1293"/>
      <c r="F2" s="1293"/>
      <c r="G2" s="1293"/>
      <c r="H2" s="1293"/>
      <c r="I2" s="1293"/>
      <c r="J2" s="159"/>
      <c r="K2" s="160"/>
      <c r="L2" s="161"/>
      <c r="M2" s="162"/>
      <c r="N2" s="162"/>
      <c r="O2" s="158"/>
    </row>
    <row r="3" spans="1:15">
      <c r="A3" s="158"/>
      <c r="B3" s="158"/>
      <c r="C3" s="158"/>
      <c r="D3" s="158"/>
      <c r="E3" s="158"/>
      <c r="F3" s="157"/>
      <c r="G3" s="157"/>
      <c r="H3" s="157"/>
      <c r="I3" s="157"/>
      <c r="J3" s="157"/>
      <c r="K3" s="157"/>
      <c r="L3" s="157"/>
      <c r="M3" s="157"/>
      <c r="N3" s="157"/>
      <c r="O3" s="158"/>
    </row>
    <row r="4" spans="1:15">
      <c r="A4" s="163"/>
      <c r="B4" s="164" t="s">
        <v>339</v>
      </c>
      <c r="C4" s="164"/>
      <c r="D4" s="164"/>
      <c r="E4" s="164"/>
      <c r="F4" s="1294"/>
      <c r="G4" s="1294"/>
      <c r="H4" s="1294"/>
      <c r="I4" s="1294"/>
      <c r="J4" s="165"/>
      <c r="K4" s="166" t="s">
        <v>357</v>
      </c>
      <c r="L4" s="167"/>
      <c r="M4" s="166"/>
      <c r="N4" s="166"/>
      <c r="O4" s="78"/>
    </row>
    <row r="5" spans="1:15">
      <c r="A5" s="163"/>
      <c r="B5" s="163"/>
      <c r="C5" s="163"/>
      <c r="D5" s="163"/>
      <c r="E5" s="163"/>
      <c r="F5" s="165"/>
      <c r="G5" s="165"/>
      <c r="H5" s="165"/>
      <c r="I5" s="165"/>
      <c r="J5" s="165"/>
      <c r="K5" s="78"/>
      <c r="L5" s="78"/>
      <c r="M5" s="78"/>
      <c r="N5" s="168"/>
      <c r="O5" s="168"/>
    </row>
    <row r="6" spans="1:15">
      <c r="A6" s="163"/>
      <c r="B6" s="164" t="s">
        <v>340</v>
      </c>
      <c r="C6" s="164"/>
      <c r="D6" s="164"/>
      <c r="E6" s="164"/>
      <c r="F6" s="1294"/>
      <c r="G6" s="1294"/>
      <c r="H6" s="1294"/>
      <c r="I6" s="1294"/>
      <c r="J6" s="165"/>
      <c r="K6" s="166" t="s">
        <v>358</v>
      </c>
      <c r="L6" s="169"/>
      <c r="M6" s="170"/>
      <c r="N6" s="171"/>
      <c r="O6" s="168"/>
    </row>
    <row r="7" spans="1:15">
      <c r="A7" s="158"/>
      <c r="B7" s="158"/>
      <c r="C7" s="158"/>
      <c r="D7" s="158"/>
      <c r="E7" s="158"/>
      <c r="F7" s="158"/>
      <c r="G7" s="158"/>
      <c r="H7" s="158"/>
      <c r="I7" s="158"/>
      <c r="J7" s="158"/>
      <c r="K7" s="158"/>
      <c r="L7" s="158"/>
      <c r="M7" s="158"/>
      <c r="N7" s="158"/>
      <c r="O7" s="158"/>
    </row>
    <row r="8" spans="1:15">
      <c r="A8" s="1295" t="s">
        <v>359</v>
      </c>
      <c r="B8" s="1296"/>
      <c r="C8" s="1296"/>
      <c r="D8" s="172"/>
      <c r="E8" s="173"/>
      <c r="F8" s="1301"/>
      <c r="G8" s="1302"/>
      <c r="H8" s="1303"/>
      <c r="I8" s="1303"/>
      <c r="J8" s="1303"/>
      <c r="K8" s="1303"/>
      <c r="L8" s="1303"/>
      <c r="M8" s="1303"/>
      <c r="N8" s="1303"/>
      <c r="O8" s="1304"/>
    </row>
    <row r="9" spans="1:15">
      <c r="A9" s="1297"/>
      <c r="B9" s="1298"/>
      <c r="C9" s="1298"/>
      <c r="D9" s="174"/>
      <c r="E9" s="175"/>
      <c r="F9" s="1301"/>
      <c r="G9" s="1302"/>
      <c r="H9" s="1303"/>
      <c r="I9" s="1303"/>
      <c r="J9" s="1303"/>
      <c r="K9" s="1303"/>
      <c r="L9" s="1303"/>
      <c r="M9" s="1303"/>
      <c r="N9" s="1303"/>
      <c r="O9" s="1304"/>
    </row>
    <row r="10" spans="1:15">
      <c r="A10" s="1297"/>
      <c r="B10" s="1298"/>
      <c r="C10" s="1298"/>
      <c r="D10" s="176" t="s">
        <v>360</v>
      </c>
      <c r="E10" s="177" t="s">
        <v>361</v>
      </c>
      <c r="F10" s="1301"/>
      <c r="G10" s="1302"/>
      <c r="H10" s="1303"/>
      <c r="I10" s="1303"/>
      <c r="J10" s="1303"/>
      <c r="K10" s="1303"/>
      <c r="L10" s="1303"/>
      <c r="M10" s="1303"/>
      <c r="N10" s="1303"/>
      <c r="O10" s="1304"/>
    </row>
    <row r="11" spans="1:15" ht="13.5" customHeight="1">
      <c r="A11" s="1297"/>
      <c r="B11" s="1298"/>
      <c r="C11" s="1298"/>
      <c r="D11" s="174"/>
      <c r="E11" s="175"/>
      <c r="F11" s="1301"/>
      <c r="G11" s="1302"/>
      <c r="H11" s="1303"/>
      <c r="I11" s="1303"/>
      <c r="J11" s="1303"/>
      <c r="K11" s="1303"/>
      <c r="L11" s="1303"/>
      <c r="M11" s="1303"/>
      <c r="N11" s="1303"/>
      <c r="O11" s="1304"/>
    </row>
    <row r="12" spans="1:15" ht="15.75" customHeight="1">
      <c r="A12" s="1299"/>
      <c r="B12" s="1300"/>
      <c r="C12" s="1300"/>
      <c r="D12" s="178"/>
      <c r="E12" s="179"/>
      <c r="F12" s="1301"/>
      <c r="G12" s="1302"/>
      <c r="H12" s="1303"/>
      <c r="I12" s="1303"/>
      <c r="J12" s="1303"/>
      <c r="K12" s="1303"/>
      <c r="L12" s="1303"/>
      <c r="M12" s="1303"/>
      <c r="N12" s="1303"/>
      <c r="O12" s="1304"/>
    </row>
    <row r="13" spans="1:15" ht="13.5" customHeight="1">
      <c r="A13" s="1305" t="s">
        <v>362</v>
      </c>
      <c r="B13" s="1306" t="s">
        <v>363</v>
      </c>
      <c r="C13" s="1308"/>
      <c r="D13" s="1308"/>
      <c r="E13" s="1310"/>
      <c r="F13" s="1301"/>
      <c r="G13" s="1316">
        <v>24504</v>
      </c>
      <c r="H13" s="1317"/>
      <c r="I13" s="1317"/>
      <c r="J13" s="1317"/>
      <c r="K13" s="1317"/>
      <c r="L13" s="1317"/>
      <c r="M13" s="1317"/>
      <c r="N13" s="1317"/>
      <c r="O13" s="1318"/>
    </row>
    <row r="14" spans="1:15" ht="13.5" customHeight="1">
      <c r="A14" s="1305"/>
      <c r="B14" s="1307"/>
      <c r="C14" s="1309"/>
      <c r="D14" s="1309"/>
      <c r="E14" s="1311"/>
      <c r="F14" s="1301"/>
      <c r="G14" s="1319"/>
      <c r="H14" s="1320"/>
      <c r="I14" s="1320"/>
      <c r="J14" s="1320"/>
      <c r="K14" s="1320"/>
      <c r="L14" s="1320"/>
      <c r="M14" s="1320"/>
      <c r="N14" s="1320"/>
      <c r="O14" s="1321"/>
    </row>
    <row r="15" spans="1:15">
      <c r="A15" s="1305"/>
      <c r="B15" s="1314" t="s">
        <v>364</v>
      </c>
      <c r="C15" s="1328"/>
      <c r="D15" s="1308"/>
      <c r="E15" s="1310"/>
      <c r="F15" s="1301"/>
      <c r="G15" s="1319"/>
      <c r="H15" s="1320"/>
      <c r="I15" s="1320"/>
      <c r="J15" s="1320"/>
      <c r="K15" s="1320"/>
      <c r="L15" s="1320"/>
      <c r="M15" s="1320"/>
      <c r="N15" s="1320"/>
      <c r="O15" s="1321"/>
    </row>
    <row r="16" spans="1:15">
      <c r="A16" s="1305"/>
      <c r="B16" s="1314"/>
      <c r="C16" s="1312"/>
      <c r="D16" s="1309"/>
      <c r="E16" s="1311"/>
      <c r="F16" s="1301"/>
      <c r="G16" s="1319"/>
      <c r="H16" s="1320"/>
      <c r="I16" s="1320"/>
      <c r="J16" s="1320"/>
      <c r="K16" s="1320"/>
      <c r="L16" s="1320"/>
      <c r="M16" s="1320"/>
      <c r="N16" s="1320"/>
      <c r="O16" s="1321"/>
    </row>
    <row r="17" spans="1:15">
      <c r="A17" s="1305"/>
      <c r="B17" s="1314" t="s">
        <v>365</v>
      </c>
      <c r="C17" s="1328"/>
      <c r="D17" s="1308"/>
      <c r="E17" s="1310"/>
      <c r="F17" s="1301"/>
      <c r="G17" s="1319"/>
      <c r="H17" s="1320"/>
      <c r="I17" s="1320"/>
      <c r="J17" s="1320"/>
      <c r="K17" s="1320"/>
      <c r="L17" s="1320"/>
      <c r="M17" s="1320"/>
      <c r="N17" s="1320"/>
      <c r="O17" s="1321"/>
    </row>
    <row r="18" spans="1:15">
      <c r="A18" s="1305"/>
      <c r="B18" s="1314"/>
      <c r="C18" s="1312"/>
      <c r="D18" s="1309"/>
      <c r="E18" s="1311"/>
      <c r="F18" s="1301"/>
      <c r="G18" s="1319"/>
      <c r="H18" s="1320"/>
      <c r="I18" s="1320"/>
      <c r="J18" s="1320"/>
      <c r="K18" s="1320"/>
      <c r="L18" s="1320"/>
      <c r="M18" s="1320"/>
      <c r="N18" s="1320"/>
      <c r="O18" s="1321"/>
    </row>
    <row r="19" spans="1:15">
      <c r="A19" s="1305"/>
      <c r="B19" s="1314" t="s">
        <v>366</v>
      </c>
      <c r="C19" s="1312"/>
      <c r="D19" s="1312"/>
      <c r="E19" s="1313"/>
      <c r="F19" s="1301"/>
      <c r="G19" s="1319"/>
      <c r="H19" s="1320"/>
      <c r="I19" s="1320"/>
      <c r="J19" s="1320"/>
      <c r="K19" s="1320"/>
      <c r="L19" s="1320"/>
      <c r="M19" s="1320"/>
      <c r="N19" s="1320"/>
      <c r="O19" s="1321"/>
    </row>
    <row r="20" spans="1:15" ht="14.25" customHeight="1">
      <c r="A20" s="1305"/>
      <c r="B20" s="1314"/>
      <c r="C20" s="1312"/>
      <c r="D20" s="1312"/>
      <c r="E20" s="1313"/>
      <c r="F20" s="1301"/>
      <c r="G20" s="1319"/>
      <c r="H20" s="1320"/>
      <c r="I20" s="1320"/>
      <c r="J20" s="1320"/>
      <c r="K20" s="1320"/>
      <c r="L20" s="1320"/>
      <c r="M20" s="1320"/>
      <c r="N20" s="1320"/>
      <c r="O20" s="1321"/>
    </row>
    <row r="21" spans="1:15">
      <c r="A21" s="1305"/>
      <c r="B21" s="1314" t="s">
        <v>367</v>
      </c>
      <c r="C21" s="1312"/>
      <c r="D21" s="1312"/>
      <c r="E21" s="1313"/>
      <c r="F21" s="1301"/>
      <c r="G21" s="1319"/>
      <c r="H21" s="1320"/>
      <c r="I21" s="1320"/>
      <c r="J21" s="1320"/>
      <c r="K21" s="1320"/>
      <c r="L21" s="1320"/>
      <c r="M21" s="1320"/>
      <c r="N21" s="1320"/>
      <c r="O21" s="1321"/>
    </row>
    <row r="22" spans="1:15" ht="14.25" customHeight="1">
      <c r="A22" s="1305"/>
      <c r="B22" s="1314"/>
      <c r="C22" s="1312"/>
      <c r="D22" s="1312"/>
      <c r="E22" s="1313"/>
      <c r="F22" s="1301"/>
      <c r="G22" s="1319"/>
      <c r="H22" s="1320"/>
      <c r="I22" s="1320"/>
      <c r="J22" s="1320"/>
      <c r="K22" s="1320"/>
      <c r="L22" s="1320"/>
      <c r="M22" s="1320"/>
      <c r="N22" s="1320"/>
      <c r="O22" s="1321"/>
    </row>
    <row r="23" spans="1:15" ht="13.5" customHeight="1">
      <c r="A23" s="1305"/>
      <c r="B23" s="1306" t="s">
        <v>368</v>
      </c>
      <c r="C23" s="1315"/>
      <c r="D23" s="1315"/>
      <c r="E23" s="1310"/>
      <c r="F23" s="1301"/>
      <c r="G23" s="1319"/>
      <c r="H23" s="1320"/>
      <c r="I23" s="1320"/>
      <c r="J23" s="1320"/>
      <c r="K23" s="1320"/>
      <c r="L23" s="1320"/>
      <c r="M23" s="1320"/>
      <c r="N23" s="1320"/>
      <c r="O23" s="1321"/>
    </row>
    <row r="24" spans="1:15">
      <c r="A24" s="1305"/>
      <c r="B24" s="1329"/>
      <c r="C24" s="1309"/>
      <c r="D24" s="1309"/>
      <c r="E24" s="1311"/>
      <c r="F24" s="1301"/>
      <c r="G24" s="1319"/>
      <c r="H24" s="1320"/>
      <c r="I24" s="1320"/>
      <c r="J24" s="1320"/>
      <c r="K24" s="1320"/>
      <c r="L24" s="1320"/>
      <c r="M24" s="1320"/>
      <c r="N24" s="1320"/>
      <c r="O24" s="1321"/>
    </row>
    <row r="25" spans="1:15" ht="13.5" customHeight="1">
      <c r="A25" s="1305" t="s">
        <v>369</v>
      </c>
      <c r="B25" s="1306" t="s">
        <v>363</v>
      </c>
      <c r="C25" s="1308"/>
      <c r="D25" s="1308"/>
      <c r="E25" s="1330"/>
      <c r="F25" s="1301"/>
      <c r="G25" s="1322"/>
      <c r="H25" s="1323"/>
      <c r="I25" s="1323"/>
      <c r="J25" s="1323"/>
      <c r="K25" s="1323"/>
      <c r="L25" s="1323"/>
      <c r="M25" s="1323"/>
      <c r="N25" s="1323"/>
      <c r="O25" s="1324"/>
    </row>
    <row r="26" spans="1:15" ht="13.5" customHeight="1">
      <c r="A26" s="1305"/>
      <c r="B26" s="1307"/>
      <c r="C26" s="1309"/>
      <c r="D26" s="1309"/>
      <c r="E26" s="1330"/>
      <c r="F26" s="1301"/>
      <c r="G26" s="1322"/>
      <c r="H26" s="1323"/>
      <c r="I26" s="1323"/>
      <c r="J26" s="1323"/>
      <c r="K26" s="1323"/>
      <c r="L26" s="1323"/>
      <c r="M26" s="1323"/>
      <c r="N26" s="1323"/>
      <c r="O26" s="1324"/>
    </row>
    <row r="27" spans="1:15">
      <c r="A27" s="1305"/>
      <c r="B27" s="1314" t="s">
        <v>364</v>
      </c>
      <c r="C27" s="1328"/>
      <c r="D27" s="1308"/>
      <c r="E27" s="1330"/>
      <c r="F27" s="1301"/>
      <c r="G27" s="1322"/>
      <c r="H27" s="1323"/>
      <c r="I27" s="1323"/>
      <c r="J27" s="1323"/>
      <c r="K27" s="1323"/>
      <c r="L27" s="1323"/>
      <c r="M27" s="1323"/>
      <c r="N27" s="1323"/>
      <c r="O27" s="1324"/>
    </row>
    <row r="28" spans="1:15">
      <c r="A28" s="1305"/>
      <c r="B28" s="1314"/>
      <c r="C28" s="1312"/>
      <c r="D28" s="1309"/>
      <c r="E28" s="1330"/>
      <c r="F28" s="1301"/>
      <c r="G28" s="1322"/>
      <c r="H28" s="1323"/>
      <c r="I28" s="1323"/>
      <c r="J28" s="1323"/>
      <c r="K28" s="1323"/>
      <c r="L28" s="1323"/>
      <c r="M28" s="1323"/>
      <c r="N28" s="1323"/>
      <c r="O28" s="1324"/>
    </row>
    <row r="29" spans="1:15">
      <c r="A29" s="1305"/>
      <c r="B29" s="1314" t="s">
        <v>365</v>
      </c>
      <c r="C29" s="1328"/>
      <c r="D29" s="1308"/>
      <c r="E29" s="1330"/>
      <c r="F29" s="1301"/>
      <c r="G29" s="1322"/>
      <c r="H29" s="1323"/>
      <c r="I29" s="1323"/>
      <c r="J29" s="1323"/>
      <c r="K29" s="1323"/>
      <c r="L29" s="1323"/>
      <c r="M29" s="1323"/>
      <c r="N29" s="1323"/>
      <c r="O29" s="1324"/>
    </row>
    <row r="30" spans="1:15">
      <c r="A30" s="1305"/>
      <c r="B30" s="1314"/>
      <c r="C30" s="1312"/>
      <c r="D30" s="1309"/>
      <c r="E30" s="1330"/>
      <c r="F30" s="1301"/>
      <c r="G30" s="1322"/>
      <c r="H30" s="1323"/>
      <c r="I30" s="1323"/>
      <c r="J30" s="1323"/>
      <c r="K30" s="1323"/>
      <c r="L30" s="1323"/>
      <c r="M30" s="1323"/>
      <c r="N30" s="1323"/>
      <c r="O30" s="1324"/>
    </row>
    <row r="31" spans="1:15">
      <c r="A31" s="1305"/>
      <c r="B31" s="1314" t="s">
        <v>366</v>
      </c>
      <c r="C31" s="1312"/>
      <c r="D31" s="1312"/>
      <c r="E31" s="1330"/>
      <c r="F31" s="1301"/>
      <c r="G31" s="1322"/>
      <c r="H31" s="1323"/>
      <c r="I31" s="1323"/>
      <c r="J31" s="1323"/>
      <c r="K31" s="1323"/>
      <c r="L31" s="1323"/>
      <c r="M31" s="1323"/>
      <c r="N31" s="1323"/>
      <c r="O31" s="1324"/>
    </row>
    <row r="32" spans="1:15">
      <c r="A32" s="1305"/>
      <c r="B32" s="1314"/>
      <c r="C32" s="1312"/>
      <c r="D32" s="1312"/>
      <c r="E32" s="1330"/>
      <c r="F32" s="1301"/>
      <c r="G32" s="1322"/>
      <c r="H32" s="1323"/>
      <c r="I32" s="1323"/>
      <c r="J32" s="1323"/>
      <c r="K32" s="1323"/>
      <c r="L32" s="1323"/>
      <c r="M32" s="1323"/>
      <c r="N32" s="1323"/>
      <c r="O32" s="1324"/>
    </row>
    <row r="33" spans="1:15">
      <c r="A33" s="1305"/>
      <c r="B33" s="1314" t="s">
        <v>367</v>
      </c>
      <c r="C33" s="1312"/>
      <c r="D33" s="1312"/>
      <c r="E33" s="1330"/>
      <c r="F33" s="1301"/>
      <c r="G33" s="1322"/>
      <c r="H33" s="1323"/>
      <c r="I33" s="1323"/>
      <c r="J33" s="1323"/>
      <c r="K33" s="1323"/>
      <c r="L33" s="1323"/>
      <c r="M33" s="1323"/>
      <c r="N33" s="1323"/>
      <c r="O33" s="1324"/>
    </row>
    <row r="34" spans="1:15" ht="14.25" customHeight="1">
      <c r="A34" s="1305"/>
      <c r="B34" s="1314"/>
      <c r="C34" s="1312"/>
      <c r="D34" s="1312"/>
      <c r="E34" s="1330"/>
      <c r="F34" s="1301"/>
      <c r="G34" s="1322"/>
      <c r="H34" s="1323"/>
      <c r="I34" s="1323"/>
      <c r="J34" s="1323"/>
      <c r="K34" s="1323"/>
      <c r="L34" s="1323"/>
      <c r="M34" s="1323"/>
      <c r="N34" s="1323"/>
      <c r="O34" s="1324"/>
    </row>
    <row r="35" spans="1:15" ht="13.5" customHeight="1">
      <c r="A35" s="1305"/>
      <c r="B35" s="1306" t="s">
        <v>368</v>
      </c>
      <c r="C35" s="1315"/>
      <c r="D35" s="1315"/>
      <c r="E35" s="180"/>
      <c r="F35" s="1301"/>
      <c r="G35" s="1322"/>
      <c r="H35" s="1323"/>
      <c r="I35" s="1323"/>
      <c r="J35" s="1323"/>
      <c r="K35" s="1323"/>
      <c r="L35" s="1323"/>
      <c r="M35" s="1323"/>
      <c r="N35" s="1323"/>
      <c r="O35" s="1324"/>
    </row>
    <row r="36" spans="1:15">
      <c r="A36" s="1305"/>
      <c r="B36" s="1329"/>
      <c r="C36" s="1309"/>
      <c r="D36" s="1309"/>
      <c r="E36" s="181"/>
      <c r="F36" s="1301"/>
      <c r="G36" s="1325"/>
      <c r="H36" s="1326"/>
      <c r="I36" s="1326"/>
      <c r="J36" s="1326"/>
      <c r="K36" s="1326"/>
      <c r="L36" s="1326"/>
      <c r="M36" s="1326"/>
      <c r="N36" s="1326"/>
      <c r="O36" s="1327"/>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7"/>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B1" zoomScale="80" zoomScaleNormal="95" zoomScaleSheetLayoutView="80" workbookViewId="0">
      <selection sqref="A1:M1"/>
    </sheetView>
  </sheetViews>
  <sheetFormatPr defaultRowHeight="13.5"/>
  <cols>
    <col min="1" max="1" width="12.5" style="77" customWidth="1"/>
    <col min="2" max="3" width="6.75" style="77" bestFit="1" customWidth="1"/>
    <col min="4" max="4" width="6.75" style="77" customWidth="1"/>
    <col min="5" max="5" width="12.5" style="77" customWidth="1"/>
    <col min="6" max="7" width="6.75" style="77" bestFit="1" customWidth="1"/>
    <col min="8" max="8" width="6.75" style="77" customWidth="1"/>
    <col min="9" max="9" width="12.5" style="77" customWidth="1"/>
    <col min="10" max="11" width="6.75" style="77" bestFit="1" customWidth="1"/>
    <col min="12" max="12" width="6.75" style="77" customWidth="1"/>
    <col min="13" max="13" width="12.5" style="77" customWidth="1"/>
    <col min="14" max="15" width="6.75" style="77" bestFit="1" customWidth="1"/>
    <col min="16" max="16" width="6.75" style="77" customWidth="1"/>
    <col min="17" max="256" width="9" style="77"/>
    <col min="257" max="257" width="12.5" style="77" customWidth="1"/>
    <col min="258" max="259" width="6.75" style="77" bestFit="1" customWidth="1"/>
    <col min="260" max="260" width="6.75" style="77" customWidth="1"/>
    <col min="261" max="261" width="12.5" style="77" customWidth="1"/>
    <col min="262" max="263" width="6.75" style="77" bestFit="1" customWidth="1"/>
    <col min="264" max="264" width="6.75" style="77" customWidth="1"/>
    <col min="265" max="265" width="12.5" style="77" customWidth="1"/>
    <col min="266" max="267" width="6.75" style="77" bestFit="1" customWidth="1"/>
    <col min="268" max="268" width="6.75" style="77" customWidth="1"/>
    <col min="269" max="269" width="12.5" style="77" customWidth="1"/>
    <col min="270" max="271" width="6.75" style="77" bestFit="1" customWidth="1"/>
    <col min="272" max="272" width="6.75" style="77" customWidth="1"/>
    <col min="273" max="512" width="9" style="77"/>
    <col min="513" max="513" width="12.5" style="77" customWidth="1"/>
    <col min="514" max="515" width="6.75" style="77" bestFit="1" customWidth="1"/>
    <col min="516" max="516" width="6.75" style="77" customWidth="1"/>
    <col min="517" max="517" width="12.5" style="77" customWidth="1"/>
    <col min="518" max="519" width="6.75" style="77" bestFit="1" customWidth="1"/>
    <col min="520" max="520" width="6.75" style="77" customWidth="1"/>
    <col min="521" max="521" width="12.5" style="77" customWidth="1"/>
    <col min="522" max="523" width="6.75" style="77" bestFit="1" customWidth="1"/>
    <col min="524" max="524" width="6.75" style="77" customWidth="1"/>
    <col min="525" max="525" width="12.5" style="77" customWidth="1"/>
    <col min="526" max="527" width="6.75" style="77" bestFit="1" customWidth="1"/>
    <col min="528" max="528" width="6.75" style="77" customWidth="1"/>
    <col min="529" max="768" width="9" style="77"/>
    <col min="769" max="769" width="12.5" style="77" customWidth="1"/>
    <col min="770" max="771" width="6.75" style="77" bestFit="1" customWidth="1"/>
    <col min="772" max="772" width="6.75" style="77" customWidth="1"/>
    <col min="773" max="773" width="12.5" style="77" customWidth="1"/>
    <col min="774" max="775" width="6.75" style="77" bestFit="1" customWidth="1"/>
    <col min="776" max="776" width="6.75" style="77" customWidth="1"/>
    <col min="777" max="777" width="12.5" style="77" customWidth="1"/>
    <col min="778" max="779" width="6.75" style="77" bestFit="1" customWidth="1"/>
    <col min="780" max="780" width="6.75" style="77" customWidth="1"/>
    <col min="781" max="781" width="12.5" style="77" customWidth="1"/>
    <col min="782" max="783" width="6.75" style="77" bestFit="1" customWidth="1"/>
    <col min="784" max="784" width="6.75" style="77" customWidth="1"/>
    <col min="785" max="1024" width="9" style="77"/>
    <col min="1025" max="1025" width="12.5" style="77" customWidth="1"/>
    <col min="1026" max="1027" width="6.75" style="77" bestFit="1" customWidth="1"/>
    <col min="1028" max="1028" width="6.75" style="77" customWidth="1"/>
    <col min="1029" max="1029" width="12.5" style="77" customWidth="1"/>
    <col min="1030" max="1031" width="6.75" style="77" bestFit="1" customWidth="1"/>
    <col min="1032" max="1032" width="6.75" style="77" customWidth="1"/>
    <col min="1033" max="1033" width="12.5" style="77" customWidth="1"/>
    <col min="1034" max="1035" width="6.75" style="77" bestFit="1" customWidth="1"/>
    <col min="1036" max="1036" width="6.75" style="77" customWidth="1"/>
    <col min="1037" max="1037" width="12.5" style="77" customWidth="1"/>
    <col min="1038" max="1039" width="6.75" style="77" bestFit="1" customWidth="1"/>
    <col min="1040" max="1040" width="6.75" style="77" customWidth="1"/>
    <col min="1041" max="1280" width="9" style="77"/>
    <col min="1281" max="1281" width="12.5" style="77" customWidth="1"/>
    <col min="1282" max="1283" width="6.75" style="77" bestFit="1" customWidth="1"/>
    <col min="1284" max="1284" width="6.75" style="77" customWidth="1"/>
    <col min="1285" max="1285" width="12.5" style="77" customWidth="1"/>
    <col min="1286" max="1287" width="6.75" style="77" bestFit="1" customWidth="1"/>
    <col min="1288" max="1288" width="6.75" style="77" customWidth="1"/>
    <col min="1289" max="1289" width="12.5" style="77" customWidth="1"/>
    <col min="1290" max="1291" width="6.75" style="77" bestFit="1" customWidth="1"/>
    <col min="1292" max="1292" width="6.75" style="77" customWidth="1"/>
    <col min="1293" max="1293" width="12.5" style="77" customWidth="1"/>
    <col min="1294" max="1295" width="6.75" style="77" bestFit="1" customWidth="1"/>
    <col min="1296" max="1296" width="6.75" style="77" customWidth="1"/>
    <col min="1297" max="1536" width="9" style="77"/>
    <col min="1537" max="1537" width="12.5" style="77" customWidth="1"/>
    <col min="1538" max="1539" width="6.75" style="77" bestFit="1" customWidth="1"/>
    <col min="1540" max="1540" width="6.75" style="77" customWidth="1"/>
    <col min="1541" max="1541" width="12.5" style="77" customWidth="1"/>
    <col min="1542" max="1543" width="6.75" style="77" bestFit="1" customWidth="1"/>
    <col min="1544" max="1544" width="6.75" style="77" customWidth="1"/>
    <col min="1545" max="1545" width="12.5" style="77" customWidth="1"/>
    <col min="1546" max="1547" width="6.75" style="77" bestFit="1" customWidth="1"/>
    <col min="1548" max="1548" width="6.75" style="77" customWidth="1"/>
    <col min="1549" max="1549" width="12.5" style="77" customWidth="1"/>
    <col min="1550" max="1551" width="6.75" style="77" bestFit="1" customWidth="1"/>
    <col min="1552" max="1552" width="6.75" style="77" customWidth="1"/>
    <col min="1553" max="1792" width="9" style="77"/>
    <col min="1793" max="1793" width="12.5" style="77" customWidth="1"/>
    <col min="1794" max="1795" width="6.75" style="77" bestFit="1" customWidth="1"/>
    <col min="1796" max="1796" width="6.75" style="77" customWidth="1"/>
    <col min="1797" max="1797" width="12.5" style="77" customWidth="1"/>
    <col min="1798" max="1799" width="6.75" style="77" bestFit="1" customWidth="1"/>
    <col min="1800" max="1800" width="6.75" style="77" customWidth="1"/>
    <col min="1801" max="1801" width="12.5" style="77" customWidth="1"/>
    <col min="1802" max="1803" width="6.75" style="77" bestFit="1" customWidth="1"/>
    <col min="1804" max="1804" width="6.75" style="77" customWidth="1"/>
    <col min="1805" max="1805" width="12.5" style="77" customWidth="1"/>
    <col min="1806" max="1807" width="6.75" style="77" bestFit="1" customWidth="1"/>
    <col min="1808" max="1808" width="6.75" style="77" customWidth="1"/>
    <col min="1809" max="2048" width="9" style="77"/>
    <col min="2049" max="2049" width="12.5" style="77" customWidth="1"/>
    <col min="2050" max="2051" width="6.75" style="77" bestFit="1" customWidth="1"/>
    <col min="2052" max="2052" width="6.75" style="77" customWidth="1"/>
    <col min="2053" max="2053" width="12.5" style="77" customWidth="1"/>
    <col min="2054" max="2055" width="6.75" style="77" bestFit="1" customWidth="1"/>
    <col min="2056" max="2056" width="6.75" style="77" customWidth="1"/>
    <col min="2057" max="2057" width="12.5" style="77" customWidth="1"/>
    <col min="2058" max="2059" width="6.75" style="77" bestFit="1" customWidth="1"/>
    <col min="2060" max="2060" width="6.75" style="77" customWidth="1"/>
    <col min="2061" max="2061" width="12.5" style="77" customWidth="1"/>
    <col min="2062" max="2063" width="6.75" style="77" bestFit="1" customWidth="1"/>
    <col min="2064" max="2064" width="6.75" style="77" customWidth="1"/>
    <col min="2065" max="2304" width="9" style="77"/>
    <col min="2305" max="2305" width="12.5" style="77" customWidth="1"/>
    <col min="2306" max="2307" width="6.75" style="77" bestFit="1" customWidth="1"/>
    <col min="2308" max="2308" width="6.75" style="77" customWidth="1"/>
    <col min="2309" max="2309" width="12.5" style="77" customWidth="1"/>
    <col min="2310" max="2311" width="6.75" style="77" bestFit="1" customWidth="1"/>
    <col min="2312" max="2312" width="6.75" style="77" customWidth="1"/>
    <col min="2313" max="2313" width="12.5" style="77" customWidth="1"/>
    <col min="2314" max="2315" width="6.75" style="77" bestFit="1" customWidth="1"/>
    <col min="2316" max="2316" width="6.75" style="77" customWidth="1"/>
    <col min="2317" max="2317" width="12.5" style="77" customWidth="1"/>
    <col min="2318" max="2319" width="6.75" style="77" bestFit="1" customWidth="1"/>
    <col min="2320" max="2320" width="6.75" style="77" customWidth="1"/>
    <col min="2321" max="2560" width="9" style="77"/>
    <col min="2561" max="2561" width="12.5" style="77" customWidth="1"/>
    <col min="2562" max="2563" width="6.75" style="77" bestFit="1" customWidth="1"/>
    <col min="2564" max="2564" width="6.75" style="77" customWidth="1"/>
    <col min="2565" max="2565" width="12.5" style="77" customWidth="1"/>
    <col min="2566" max="2567" width="6.75" style="77" bestFit="1" customWidth="1"/>
    <col min="2568" max="2568" width="6.75" style="77" customWidth="1"/>
    <col min="2569" max="2569" width="12.5" style="77" customWidth="1"/>
    <col min="2570" max="2571" width="6.75" style="77" bestFit="1" customWidth="1"/>
    <col min="2572" max="2572" width="6.75" style="77" customWidth="1"/>
    <col min="2573" max="2573" width="12.5" style="77" customWidth="1"/>
    <col min="2574" max="2575" width="6.75" style="77" bestFit="1" customWidth="1"/>
    <col min="2576" max="2576" width="6.75" style="77" customWidth="1"/>
    <col min="2577" max="2816" width="9" style="77"/>
    <col min="2817" max="2817" width="12.5" style="77" customWidth="1"/>
    <col min="2818" max="2819" width="6.75" style="77" bestFit="1" customWidth="1"/>
    <col min="2820" max="2820" width="6.75" style="77" customWidth="1"/>
    <col min="2821" max="2821" width="12.5" style="77" customWidth="1"/>
    <col min="2822" max="2823" width="6.75" style="77" bestFit="1" customWidth="1"/>
    <col min="2824" max="2824" width="6.75" style="77" customWidth="1"/>
    <col min="2825" max="2825" width="12.5" style="77" customWidth="1"/>
    <col min="2826" max="2827" width="6.75" style="77" bestFit="1" customWidth="1"/>
    <col min="2828" max="2828" width="6.75" style="77" customWidth="1"/>
    <col min="2829" max="2829" width="12.5" style="77" customWidth="1"/>
    <col min="2830" max="2831" width="6.75" style="77" bestFit="1" customWidth="1"/>
    <col min="2832" max="2832" width="6.75" style="77" customWidth="1"/>
    <col min="2833" max="3072" width="9" style="77"/>
    <col min="3073" max="3073" width="12.5" style="77" customWidth="1"/>
    <col min="3074" max="3075" width="6.75" style="77" bestFit="1" customWidth="1"/>
    <col min="3076" max="3076" width="6.75" style="77" customWidth="1"/>
    <col min="3077" max="3077" width="12.5" style="77" customWidth="1"/>
    <col min="3078" max="3079" width="6.75" style="77" bestFit="1" customWidth="1"/>
    <col min="3080" max="3080" width="6.75" style="77" customWidth="1"/>
    <col min="3081" max="3081" width="12.5" style="77" customWidth="1"/>
    <col min="3082" max="3083" width="6.75" style="77" bestFit="1" customWidth="1"/>
    <col min="3084" max="3084" width="6.75" style="77" customWidth="1"/>
    <col min="3085" max="3085" width="12.5" style="77" customWidth="1"/>
    <col min="3086" max="3087" width="6.75" style="77" bestFit="1" customWidth="1"/>
    <col min="3088" max="3088" width="6.75" style="77" customWidth="1"/>
    <col min="3089" max="3328" width="9" style="77"/>
    <col min="3329" max="3329" width="12.5" style="77" customWidth="1"/>
    <col min="3330" max="3331" width="6.75" style="77" bestFit="1" customWidth="1"/>
    <col min="3332" max="3332" width="6.75" style="77" customWidth="1"/>
    <col min="3333" max="3333" width="12.5" style="77" customWidth="1"/>
    <col min="3334" max="3335" width="6.75" style="77" bestFit="1" customWidth="1"/>
    <col min="3336" max="3336" width="6.75" style="77" customWidth="1"/>
    <col min="3337" max="3337" width="12.5" style="77" customWidth="1"/>
    <col min="3338" max="3339" width="6.75" style="77" bestFit="1" customWidth="1"/>
    <col min="3340" max="3340" width="6.75" style="77" customWidth="1"/>
    <col min="3341" max="3341" width="12.5" style="77" customWidth="1"/>
    <col min="3342" max="3343" width="6.75" style="77" bestFit="1" customWidth="1"/>
    <col min="3344" max="3344" width="6.75" style="77" customWidth="1"/>
    <col min="3345" max="3584" width="9" style="77"/>
    <col min="3585" max="3585" width="12.5" style="77" customWidth="1"/>
    <col min="3586" max="3587" width="6.75" style="77" bestFit="1" customWidth="1"/>
    <col min="3588" max="3588" width="6.75" style="77" customWidth="1"/>
    <col min="3589" max="3589" width="12.5" style="77" customWidth="1"/>
    <col min="3590" max="3591" width="6.75" style="77" bestFit="1" customWidth="1"/>
    <col min="3592" max="3592" width="6.75" style="77" customWidth="1"/>
    <col min="3593" max="3593" width="12.5" style="77" customWidth="1"/>
    <col min="3594" max="3595" width="6.75" style="77" bestFit="1" customWidth="1"/>
    <col min="3596" max="3596" width="6.75" style="77" customWidth="1"/>
    <col min="3597" max="3597" width="12.5" style="77" customWidth="1"/>
    <col min="3598" max="3599" width="6.75" style="77" bestFit="1" customWidth="1"/>
    <col min="3600" max="3600" width="6.75" style="77" customWidth="1"/>
    <col min="3601" max="3840" width="9" style="77"/>
    <col min="3841" max="3841" width="12.5" style="77" customWidth="1"/>
    <col min="3842" max="3843" width="6.75" style="77" bestFit="1" customWidth="1"/>
    <col min="3844" max="3844" width="6.75" style="77" customWidth="1"/>
    <col min="3845" max="3845" width="12.5" style="77" customWidth="1"/>
    <col min="3846" max="3847" width="6.75" style="77" bestFit="1" customWidth="1"/>
    <col min="3848" max="3848" width="6.75" style="77" customWidth="1"/>
    <col min="3849" max="3849" width="12.5" style="77" customWidth="1"/>
    <col min="3850" max="3851" width="6.75" style="77" bestFit="1" customWidth="1"/>
    <col min="3852" max="3852" width="6.75" style="77" customWidth="1"/>
    <col min="3853" max="3853" width="12.5" style="77" customWidth="1"/>
    <col min="3854" max="3855" width="6.75" style="77" bestFit="1" customWidth="1"/>
    <col min="3856" max="3856" width="6.75" style="77" customWidth="1"/>
    <col min="3857" max="4096" width="9" style="77"/>
    <col min="4097" max="4097" width="12.5" style="77" customWidth="1"/>
    <col min="4098" max="4099" width="6.75" style="77" bestFit="1" customWidth="1"/>
    <col min="4100" max="4100" width="6.75" style="77" customWidth="1"/>
    <col min="4101" max="4101" width="12.5" style="77" customWidth="1"/>
    <col min="4102" max="4103" width="6.75" style="77" bestFit="1" customWidth="1"/>
    <col min="4104" max="4104" width="6.75" style="77" customWidth="1"/>
    <col min="4105" max="4105" width="12.5" style="77" customWidth="1"/>
    <col min="4106" max="4107" width="6.75" style="77" bestFit="1" customWidth="1"/>
    <col min="4108" max="4108" width="6.75" style="77" customWidth="1"/>
    <col min="4109" max="4109" width="12.5" style="77" customWidth="1"/>
    <col min="4110" max="4111" width="6.75" style="77" bestFit="1" customWidth="1"/>
    <col min="4112" max="4112" width="6.75" style="77" customWidth="1"/>
    <col min="4113" max="4352" width="9" style="77"/>
    <col min="4353" max="4353" width="12.5" style="77" customWidth="1"/>
    <col min="4354" max="4355" width="6.75" style="77" bestFit="1" customWidth="1"/>
    <col min="4356" max="4356" width="6.75" style="77" customWidth="1"/>
    <col min="4357" max="4357" width="12.5" style="77" customWidth="1"/>
    <col min="4358" max="4359" width="6.75" style="77" bestFit="1" customWidth="1"/>
    <col min="4360" max="4360" width="6.75" style="77" customWidth="1"/>
    <col min="4361" max="4361" width="12.5" style="77" customWidth="1"/>
    <col min="4362" max="4363" width="6.75" style="77" bestFit="1" customWidth="1"/>
    <col min="4364" max="4364" width="6.75" style="77" customWidth="1"/>
    <col min="4365" max="4365" width="12.5" style="77" customWidth="1"/>
    <col min="4366" max="4367" width="6.75" style="77" bestFit="1" customWidth="1"/>
    <col min="4368" max="4368" width="6.75" style="77" customWidth="1"/>
    <col min="4369" max="4608" width="9" style="77"/>
    <col min="4609" max="4609" width="12.5" style="77" customWidth="1"/>
    <col min="4610" max="4611" width="6.75" style="77" bestFit="1" customWidth="1"/>
    <col min="4612" max="4612" width="6.75" style="77" customWidth="1"/>
    <col min="4613" max="4613" width="12.5" style="77" customWidth="1"/>
    <col min="4614" max="4615" width="6.75" style="77" bestFit="1" customWidth="1"/>
    <col min="4616" max="4616" width="6.75" style="77" customWidth="1"/>
    <col min="4617" max="4617" width="12.5" style="77" customWidth="1"/>
    <col min="4618" max="4619" width="6.75" style="77" bestFit="1" customWidth="1"/>
    <col min="4620" max="4620" width="6.75" style="77" customWidth="1"/>
    <col min="4621" max="4621" width="12.5" style="77" customWidth="1"/>
    <col min="4622" max="4623" width="6.75" style="77" bestFit="1" customWidth="1"/>
    <col min="4624" max="4624" width="6.75" style="77" customWidth="1"/>
    <col min="4625" max="4864" width="9" style="77"/>
    <col min="4865" max="4865" width="12.5" style="77" customWidth="1"/>
    <col min="4866" max="4867" width="6.75" style="77" bestFit="1" customWidth="1"/>
    <col min="4868" max="4868" width="6.75" style="77" customWidth="1"/>
    <col min="4869" max="4869" width="12.5" style="77" customWidth="1"/>
    <col min="4870" max="4871" width="6.75" style="77" bestFit="1" customWidth="1"/>
    <col min="4872" max="4872" width="6.75" style="77" customWidth="1"/>
    <col min="4873" max="4873" width="12.5" style="77" customWidth="1"/>
    <col min="4874" max="4875" width="6.75" style="77" bestFit="1" customWidth="1"/>
    <col min="4876" max="4876" width="6.75" style="77" customWidth="1"/>
    <col min="4877" max="4877" width="12.5" style="77" customWidth="1"/>
    <col min="4878" max="4879" width="6.75" style="77" bestFit="1" customWidth="1"/>
    <col min="4880" max="4880" width="6.75" style="77" customWidth="1"/>
    <col min="4881" max="5120" width="9" style="77"/>
    <col min="5121" max="5121" width="12.5" style="77" customWidth="1"/>
    <col min="5122" max="5123" width="6.75" style="77" bestFit="1" customWidth="1"/>
    <col min="5124" max="5124" width="6.75" style="77" customWidth="1"/>
    <col min="5125" max="5125" width="12.5" style="77" customWidth="1"/>
    <col min="5126" max="5127" width="6.75" style="77" bestFit="1" customWidth="1"/>
    <col min="5128" max="5128" width="6.75" style="77" customWidth="1"/>
    <col min="5129" max="5129" width="12.5" style="77" customWidth="1"/>
    <col min="5130" max="5131" width="6.75" style="77" bestFit="1" customWidth="1"/>
    <col min="5132" max="5132" width="6.75" style="77" customWidth="1"/>
    <col min="5133" max="5133" width="12.5" style="77" customWidth="1"/>
    <col min="5134" max="5135" width="6.75" style="77" bestFit="1" customWidth="1"/>
    <col min="5136" max="5136" width="6.75" style="77" customWidth="1"/>
    <col min="5137" max="5376" width="9" style="77"/>
    <col min="5377" max="5377" width="12.5" style="77" customWidth="1"/>
    <col min="5378" max="5379" width="6.75" style="77" bestFit="1" customWidth="1"/>
    <col min="5380" max="5380" width="6.75" style="77" customWidth="1"/>
    <col min="5381" max="5381" width="12.5" style="77" customWidth="1"/>
    <col min="5382" max="5383" width="6.75" style="77" bestFit="1" customWidth="1"/>
    <col min="5384" max="5384" width="6.75" style="77" customWidth="1"/>
    <col min="5385" max="5385" width="12.5" style="77" customWidth="1"/>
    <col min="5386" max="5387" width="6.75" style="77" bestFit="1" customWidth="1"/>
    <col min="5388" max="5388" width="6.75" style="77" customWidth="1"/>
    <col min="5389" max="5389" width="12.5" style="77" customWidth="1"/>
    <col min="5390" max="5391" width="6.75" style="77" bestFit="1" customWidth="1"/>
    <col min="5392" max="5392" width="6.75" style="77" customWidth="1"/>
    <col min="5393" max="5632" width="9" style="77"/>
    <col min="5633" max="5633" width="12.5" style="77" customWidth="1"/>
    <col min="5634" max="5635" width="6.75" style="77" bestFit="1" customWidth="1"/>
    <col min="5636" max="5636" width="6.75" style="77" customWidth="1"/>
    <col min="5637" max="5637" width="12.5" style="77" customWidth="1"/>
    <col min="5638" max="5639" width="6.75" style="77" bestFit="1" customWidth="1"/>
    <col min="5640" max="5640" width="6.75" style="77" customWidth="1"/>
    <col min="5641" max="5641" width="12.5" style="77" customWidth="1"/>
    <col min="5642" max="5643" width="6.75" style="77" bestFit="1" customWidth="1"/>
    <col min="5644" max="5644" width="6.75" style="77" customWidth="1"/>
    <col min="5645" max="5645" width="12.5" style="77" customWidth="1"/>
    <col min="5646" max="5647" width="6.75" style="77" bestFit="1" customWidth="1"/>
    <col min="5648" max="5648" width="6.75" style="77" customWidth="1"/>
    <col min="5649" max="5888" width="9" style="77"/>
    <col min="5889" max="5889" width="12.5" style="77" customWidth="1"/>
    <col min="5890" max="5891" width="6.75" style="77" bestFit="1" customWidth="1"/>
    <col min="5892" max="5892" width="6.75" style="77" customWidth="1"/>
    <col min="5893" max="5893" width="12.5" style="77" customWidth="1"/>
    <col min="5894" max="5895" width="6.75" style="77" bestFit="1" customWidth="1"/>
    <col min="5896" max="5896" width="6.75" style="77" customWidth="1"/>
    <col min="5897" max="5897" width="12.5" style="77" customWidth="1"/>
    <col min="5898" max="5899" width="6.75" style="77" bestFit="1" customWidth="1"/>
    <col min="5900" max="5900" width="6.75" style="77" customWidth="1"/>
    <col min="5901" max="5901" width="12.5" style="77" customWidth="1"/>
    <col min="5902" max="5903" width="6.75" style="77" bestFit="1" customWidth="1"/>
    <col min="5904" max="5904" width="6.75" style="77" customWidth="1"/>
    <col min="5905" max="6144" width="9" style="77"/>
    <col min="6145" max="6145" width="12.5" style="77" customWidth="1"/>
    <col min="6146" max="6147" width="6.75" style="77" bestFit="1" customWidth="1"/>
    <col min="6148" max="6148" width="6.75" style="77" customWidth="1"/>
    <col min="6149" max="6149" width="12.5" style="77" customWidth="1"/>
    <col min="6150" max="6151" width="6.75" style="77" bestFit="1" customWidth="1"/>
    <col min="6152" max="6152" width="6.75" style="77" customWidth="1"/>
    <col min="6153" max="6153" width="12.5" style="77" customWidth="1"/>
    <col min="6154" max="6155" width="6.75" style="77" bestFit="1" customWidth="1"/>
    <col min="6156" max="6156" width="6.75" style="77" customWidth="1"/>
    <col min="6157" max="6157" width="12.5" style="77" customWidth="1"/>
    <col min="6158" max="6159" width="6.75" style="77" bestFit="1" customWidth="1"/>
    <col min="6160" max="6160" width="6.75" style="77" customWidth="1"/>
    <col min="6161" max="6400" width="9" style="77"/>
    <col min="6401" max="6401" width="12.5" style="77" customWidth="1"/>
    <col min="6402" max="6403" width="6.75" style="77" bestFit="1" customWidth="1"/>
    <col min="6404" max="6404" width="6.75" style="77" customWidth="1"/>
    <col min="6405" max="6405" width="12.5" style="77" customWidth="1"/>
    <col min="6406" max="6407" width="6.75" style="77" bestFit="1" customWidth="1"/>
    <col min="6408" max="6408" width="6.75" style="77" customWidth="1"/>
    <col min="6409" max="6409" width="12.5" style="77" customWidth="1"/>
    <col min="6410" max="6411" width="6.75" style="77" bestFit="1" customWidth="1"/>
    <col min="6412" max="6412" width="6.75" style="77" customWidth="1"/>
    <col min="6413" max="6413" width="12.5" style="77" customWidth="1"/>
    <col min="6414" max="6415" width="6.75" style="77" bestFit="1" customWidth="1"/>
    <col min="6416" max="6416" width="6.75" style="77" customWidth="1"/>
    <col min="6417" max="6656" width="9" style="77"/>
    <col min="6657" max="6657" width="12.5" style="77" customWidth="1"/>
    <col min="6658" max="6659" width="6.75" style="77" bestFit="1" customWidth="1"/>
    <col min="6660" max="6660" width="6.75" style="77" customWidth="1"/>
    <col min="6661" max="6661" width="12.5" style="77" customWidth="1"/>
    <col min="6662" max="6663" width="6.75" style="77" bestFit="1" customWidth="1"/>
    <col min="6664" max="6664" width="6.75" style="77" customWidth="1"/>
    <col min="6665" max="6665" width="12.5" style="77" customWidth="1"/>
    <col min="6666" max="6667" width="6.75" style="77" bestFit="1" customWidth="1"/>
    <col min="6668" max="6668" width="6.75" style="77" customWidth="1"/>
    <col min="6669" max="6669" width="12.5" style="77" customWidth="1"/>
    <col min="6670" max="6671" width="6.75" style="77" bestFit="1" customWidth="1"/>
    <col min="6672" max="6672" width="6.75" style="77" customWidth="1"/>
    <col min="6673" max="6912" width="9" style="77"/>
    <col min="6913" max="6913" width="12.5" style="77" customWidth="1"/>
    <col min="6914" max="6915" width="6.75" style="77" bestFit="1" customWidth="1"/>
    <col min="6916" max="6916" width="6.75" style="77" customWidth="1"/>
    <col min="6917" max="6917" width="12.5" style="77" customWidth="1"/>
    <col min="6918" max="6919" width="6.75" style="77" bestFit="1" customWidth="1"/>
    <col min="6920" max="6920" width="6.75" style="77" customWidth="1"/>
    <col min="6921" max="6921" width="12.5" style="77" customWidth="1"/>
    <col min="6922" max="6923" width="6.75" style="77" bestFit="1" customWidth="1"/>
    <col min="6924" max="6924" width="6.75" style="77" customWidth="1"/>
    <col min="6925" max="6925" width="12.5" style="77" customWidth="1"/>
    <col min="6926" max="6927" width="6.75" style="77" bestFit="1" customWidth="1"/>
    <col min="6928" max="6928" width="6.75" style="77" customWidth="1"/>
    <col min="6929" max="7168" width="9" style="77"/>
    <col min="7169" max="7169" width="12.5" style="77" customWidth="1"/>
    <col min="7170" max="7171" width="6.75" style="77" bestFit="1" customWidth="1"/>
    <col min="7172" max="7172" width="6.75" style="77" customWidth="1"/>
    <col min="7173" max="7173" width="12.5" style="77" customWidth="1"/>
    <col min="7174" max="7175" width="6.75" style="77" bestFit="1" customWidth="1"/>
    <col min="7176" max="7176" width="6.75" style="77" customWidth="1"/>
    <col min="7177" max="7177" width="12.5" style="77" customWidth="1"/>
    <col min="7178" max="7179" width="6.75" style="77" bestFit="1" customWidth="1"/>
    <col min="7180" max="7180" width="6.75" style="77" customWidth="1"/>
    <col min="7181" max="7181" width="12.5" style="77" customWidth="1"/>
    <col min="7182" max="7183" width="6.75" style="77" bestFit="1" customWidth="1"/>
    <col min="7184" max="7184" width="6.75" style="77" customWidth="1"/>
    <col min="7185" max="7424" width="9" style="77"/>
    <col min="7425" max="7425" width="12.5" style="77" customWidth="1"/>
    <col min="7426" max="7427" width="6.75" style="77" bestFit="1" customWidth="1"/>
    <col min="7428" max="7428" width="6.75" style="77" customWidth="1"/>
    <col min="7429" max="7429" width="12.5" style="77" customWidth="1"/>
    <col min="7430" max="7431" width="6.75" style="77" bestFit="1" customWidth="1"/>
    <col min="7432" max="7432" width="6.75" style="77" customWidth="1"/>
    <col min="7433" max="7433" width="12.5" style="77" customWidth="1"/>
    <col min="7434" max="7435" width="6.75" style="77" bestFit="1" customWidth="1"/>
    <col min="7436" max="7436" width="6.75" style="77" customWidth="1"/>
    <col min="7437" max="7437" width="12.5" style="77" customWidth="1"/>
    <col min="7438" max="7439" width="6.75" style="77" bestFit="1" customWidth="1"/>
    <col min="7440" max="7440" width="6.75" style="77" customWidth="1"/>
    <col min="7441" max="7680" width="9" style="77"/>
    <col min="7681" max="7681" width="12.5" style="77" customWidth="1"/>
    <col min="7682" max="7683" width="6.75" style="77" bestFit="1" customWidth="1"/>
    <col min="7684" max="7684" width="6.75" style="77" customWidth="1"/>
    <col min="7685" max="7685" width="12.5" style="77" customWidth="1"/>
    <col min="7686" max="7687" width="6.75" style="77" bestFit="1" customWidth="1"/>
    <col min="7688" max="7688" width="6.75" style="77" customWidth="1"/>
    <col min="7689" max="7689" width="12.5" style="77" customWidth="1"/>
    <col min="7690" max="7691" width="6.75" style="77" bestFit="1" customWidth="1"/>
    <col min="7692" max="7692" width="6.75" style="77" customWidth="1"/>
    <col min="7693" max="7693" width="12.5" style="77" customWidth="1"/>
    <col min="7694" max="7695" width="6.75" style="77" bestFit="1" customWidth="1"/>
    <col min="7696" max="7696" width="6.75" style="77" customWidth="1"/>
    <col min="7697" max="7936" width="9" style="77"/>
    <col min="7937" max="7937" width="12.5" style="77" customWidth="1"/>
    <col min="7938" max="7939" width="6.75" style="77" bestFit="1" customWidth="1"/>
    <col min="7940" max="7940" width="6.75" style="77" customWidth="1"/>
    <col min="7941" max="7941" width="12.5" style="77" customWidth="1"/>
    <col min="7942" max="7943" width="6.75" style="77" bestFit="1" customWidth="1"/>
    <col min="7944" max="7944" width="6.75" style="77" customWidth="1"/>
    <col min="7945" max="7945" width="12.5" style="77" customWidth="1"/>
    <col min="7946" max="7947" width="6.75" style="77" bestFit="1" customWidth="1"/>
    <col min="7948" max="7948" width="6.75" style="77" customWidth="1"/>
    <col min="7949" max="7949" width="12.5" style="77" customWidth="1"/>
    <col min="7950" max="7951" width="6.75" style="77" bestFit="1" customWidth="1"/>
    <col min="7952" max="7952" width="6.75" style="77" customWidth="1"/>
    <col min="7953" max="8192" width="9" style="77"/>
    <col min="8193" max="8193" width="12.5" style="77" customWidth="1"/>
    <col min="8194" max="8195" width="6.75" style="77" bestFit="1" customWidth="1"/>
    <col min="8196" max="8196" width="6.75" style="77" customWidth="1"/>
    <col min="8197" max="8197" width="12.5" style="77" customWidth="1"/>
    <col min="8198" max="8199" width="6.75" style="77" bestFit="1" customWidth="1"/>
    <col min="8200" max="8200" width="6.75" style="77" customWidth="1"/>
    <col min="8201" max="8201" width="12.5" style="77" customWidth="1"/>
    <col min="8202" max="8203" width="6.75" style="77" bestFit="1" customWidth="1"/>
    <col min="8204" max="8204" width="6.75" style="77" customWidth="1"/>
    <col min="8205" max="8205" width="12.5" style="77" customWidth="1"/>
    <col min="8206" max="8207" width="6.75" style="77" bestFit="1" customWidth="1"/>
    <col min="8208" max="8208" width="6.75" style="77" customWidth="1"/>
    <col min="8209" max="8448" width="9" style="77"/>
    <col min="8449" max="8449" width="12.5" style="77" customWidth="1"/>
    <col min="8450" max="8451" width="6.75" style="77" bestFit="1" customWidth="1"/>
    <col min="8452" max="8452" width="6.75" style="77" customWidth="1"/>
    <col min="8453" max="8453" width="12.5" style="77" customWidth="1"/>
    <col min="8454" max="8455" width="6.75" style="77" bestFit="1" customWidth="1"/>
    <col min="8456" max="8456" width="6.75" style="77" customWidth="1"/>
    <col min="8457" max="8457" width="12.5" style="77" customWidth="1"/>
    <col min="8458" max="8459" width="6.75" style="77" bestFit="1" customWidth="1"/>
    <col min="8460" max="8460" width="6.75" style="77" customWidth="1"/>
    <col min="8461" max="8461" width="12.5" style="77" customWidth="1"/>
    <col min="8462" max="8463" width="6.75" style="77" bestFit="1" customWidth="1"/>
    <col min="8464" max="8464" width="6.75" style="77" customWidth="1"/>
    <col min="8465" max="8704" width="9" style="77"/>
    <col min="8705" max="8705" width="12.5" style="77" customWidth="1"/>
    <col min="8706" max="8707" width="6.75" style="77" bestFit="1" customWidth="1"/>
    <col min="8708" max="8708" width="6.75" style="77" customWidth="1"/>
    <col min="8709" max="8709" width="12.5" style="77" customWidth="1"/>
    <col min="8710" max="8711" width="6.75" style="77" bestFit="1" customWidth="1"/>
    <col min="8712" max="8712" width="6.75" style="77" customWidth="1"/>
    <col min="8713" max="8713" width="12.5" style="77" customWidth="1"/>
    <col min="8714" max="8715" width="6.75" style="77" bestFit="1" customWidth="1"/>
    <col min="8716" max="8716" width="6.75" style="77" customWidth="1"/>
    <col min="8717" max="8717" width="12.5" style="77" customWidth="1"/>
    <col min="8718" max="8719" width="6.75" style="77" bestFit="1" customWidth="1"/>
    <col min="8720" max="8720" width="6.75" style="77" customWidth="1"/>
    <col min="8721" max="8960" width="9" style="77"/>
    <col min="8961" max="8961" width="12.5" style="77" customWidth="1"/>
    <col min="8962" max="8963" width="6.75" style="77" bestFit="1" customWidth="1"/>
    <col min="8964" max="8964" width="6.75" style="77" customWidth="1"/>
    <col min="8965" max="8965" width="12.5" style="77" customWidth="1"/>
    <col min="8966" max="8967" width="6.75" style="77" bestFit="1" customWidth="1"/>
    <col min="8968" max="8968" width="6.75" style="77" customWidth="1"/>
    <col min="8969" max="8969" width="12.5" style="77" customWidth="1"/>
    <col min="8970" max="8971" width="6.75" style="77" bestFit="1" customWidth="1"/>
    <col min="8972" max="8972" width="6.75" style="77" customWidth="1"/>
    <col min="8973" max="8973" width="12.5" style="77" customWidth="1"/>
    <col min="8974" max="8975" width="6.75" style="77" bestFit="1" customWidth="1"/>
    <col min="8976" max="8976" width="6.75" style="77" customWidth="1"/>
    <col min="8977" max="9216" width="9" style="77"/>
    <col min="9217" max="9217" width="12.5" style="77" customWidth="1"/>
    <col min="9218" max="9219" width="6.75" style="77" bestFit="1" customWidth="1"/>
    <col min="9220" max="9220" width="6.75" style="77" customWidth="1"/>
    <col min="9221" max="9221" width="12.5" style="77" customWidth="1"/>
    <col min="9222" max="9223" width="6.75" style="77" bestFit="1" customWidth="1"/>
    <col min="9224" max="9224" width="6.75" style="77" customWidth="1"/>
    <col min="9225" max="9225" width="12.5" style="77" customWidth="1"/>
    <col min="9226" max="9227" width="6.75" style="77" bestFit="1" customWidth="1"/>
    <col min="9228" max="9228" width="6.75" style="77" customWidth="1"/>
    <col min="9229" max="9229" width="12.5" style="77" customWidth="1"/>
    <col min="9230" max="9231" width="6.75" style="77" bestFit="1" customWidth="1"/>
    <col min="9232" max="9232" width="6.75" style="77" customWidth="1"/>
    <col min="9233" max="9472" width="9" style="77"/>
    <col min="9473" max="9473" width="12.5" style="77" customWidth="1"/>
    <col min="9474" max="9475" width="6.75" style="77" bestFit="1" customWidth="1"/>
    <col min="9476" max="9476" width="6.75" style="77" customWidth="1"/>
    <col min="9477" max="9477" width="12.5" style="77" customWidth="1"/>
    <col min="9478" max="9479" width="6.75" style="77" bestFit="1" customWidth="1"/>
    <col min="9480" max="9480" width="6.75" style="77" customWidth="1"/>
    <col min="9481" max="9481" width="12.5" style="77" customWidth="1"/>
    <col min="9482" max="9483" width="6.75" style="77" bestFit="1" customWidth="1"/>
    <col min="9484" max="9484" width="6.75" style="77" customWidth="1"/>
    <col min="9485" max="9485" width="12.5" style="77" customWidth="1"/>
    <col min="9486" max="9487" width="6.75" style="77" bestFit="1" customWidth="1"/>
    <col min="9488" max="9488" width="6.75" style="77" customWidth="1"/>
    <col min="9489" max="9728" width="9" style="77"/>
    <col min="9729" max="9729" width="12.5" style="77" customWidth="1"/>
    <col min="9730" max="9731" width="6.75" style="77" bestFit="1" customWidth="1"/>
    <col min="9732" max="9732" width="6.75" style="77" customWidth="1"/>
    <col min="9733" max="9733" width="12.5" style="77" customWidth="1"/>
    <col min="9734" max="9735" width="6.75" style="77" bestFit="1" customWidth="1"/>
    <col min="9736" max="9736" width="6.75" style="77" customWidth="1"/>
    <col min="9737" max="9737" width="12.5" style="77" customWidth="1"/>
    <col min="9738" max="9739" width="6.75" style="77" bestFit="1" customWidth="1"/>
    <col min="9740" max="9740" width="6.75" style="77" customWidth="1"/>
    <col min="9741" max="9741" width="12.5" style="77" customWidth="1"/>
    <col min="9742" max="9743" width="6.75" style="77" bestFit="1" customWidth="1"/>
    <col min="9744" max="9744" width="6.75" style="77" customWidth="1"/>
    <col min="9745" max="9984" width="9" style="77"/>
    <col min="9985" max="9985" width="12.5" style="77" customWidth="1"/>
    <col min="9986" max="9987" width="6.75" style="77" bestFit="1" customWidth="1"/>
    <col min="9988" max="9988" width="6.75" style="77" customWidth="1"/>
    <col min="9989" max="9989" width="12.5" style="77" customWidth="1"/>
    <col min="9990" max="9991" width="6.75" style="77" bestFit="1" customWidth="1"/>
    <col min="9992" max="9992" width="6.75" style="77" customWidth="1"/>
    <col min="9993" max="9993" width="12.5" style="77" customWidth="1"/>
    <col min="9994" max="9995" width="6.75" style="77" bestFit="1" customWidth="1"/>
    <col min="9996" max="9996" width="6.75" style="77" customWidth="1"/>
    <col min="9997" max="9997" width="12.5" style="77" customWidth="1"/>
    <col min="9998" max="9999" width="6.75" style="77" bestFit="1" customWidth="1"/>
    <col min="10000" max="10000" width="6.75" style="77" customWidth="1"/>
    <col min="10001" max="10240" width="9" style="77"/>
    <col min="10241" max="10241" width="12.5" style="77" customWidth="1"/>
    <col min="10242" max="10243" width="6.75" style="77" bestFit="1" customWidth="1"/>
    <col min="10244" max="10244" width="6.75" style="77" customWidth="1"/>
    <col min="10245" max="10245" width="12.5" style="77" customWidth="1"/>
    <col min="10246" max="10247" width="6.75" style="77" bestFit="1" customWidth="1"/>
    <col min="10248" max="10248" width="6.75" style="77" customWidth="1"/>
    <col min="10249" max="10249" width="12.5" style="77" customWidth="1"/>
    <col min="10250" max="10251" width="6.75" style="77" bestFit="1" customWidth="1"/>
    <col min="10252" max="10252" width="6.75" style="77" customWidth="1"/>
    <col min="10253" max="10253" width="12.5" style="77" customWidth="1"/>
    <col min="10254" max="10255" width="6.75" style="77" bestFit="1" customWidth="1"/>
    <col min="10256" max="10256" width="6.75" style="77" customWidth="1"/>
    <col min="10257" max="10496" width="9" style="77"/>
    <col min="10497" max="10497" width="12.5" style="77" customWidth="1"/>
    <col min="10498" max="10499" width="6.75" style="77" bestFit="1" customWidth="1"/>
    <col min="10500" max="10500" width="6.75" style="77" customWidth="1"/>
    <col min="10501" max="10501" width="12.5" style="77" customWidth="1"/>
    <col min="10502" max="10503" width="6.75" style="77" bestFit="1" customWidth="1"/>
    <col min="10504" max="10504" width="6.75" style="77" customWidth="1"/>
    <col min="10505" max="10505" width="12.5" style="77" customWidth="1"/>
    <col min="10506" max="10507" width="6.75" style="77" bestFit="1" customWidth="1"/>
    <col min="10508" max="10508" width="6.75" style="77" customWidth="1"/>
    <col min="10509" max="10509" width="12.5" style="77" customWidth="1"/>
    <col min="10510" max="10511" width="6.75" style="77" bestFit="1" customWidth="1"/>
    <col min="10512" max="10512" width="6.75" style="77" customWidth="1"/>
    <col min="10513" max="10752" width="9" style="77"/>
    <col min="10753" max="10753" width="12.5" style="77" customWidth="1"/>
    <col min="10754" max="10755" width="6.75" style="77" bestFit="1" customWidth="1"/>
    <col min="10756" max="10756" width="6.75" style="77" customWidth="1"/>
    <col min="10757" max="10757" width="12.5" style="77" customWidth="1"/>
    <col min="10758" max="10759" width="6.75" style="77" bestFit="1" customWidth="1"/>
    <col min="10760" max="10760" width="6.75" style="77" customWidth="1"/>
    <col min="10761" max="10761" width="12.5" style="77" customWidth="1"/>
    <col min="10762" max="10763" width="6.75" style="77" bestFit="1" customWidth="1"/>
    <col min="10764" max="10764" width="6.75" style="77" customWidth="1"/>
    <col min="10765" max="10765" width="12.5" style="77" customWidth="1"/>
    <col min="10766" max="10767" width="6.75" style="77" bestFit="1" customWidth="1"/>
    <col min="10768" max="10768" width="6.75" style="77" customWidth="1"/>
    <col min="10769" max="11008" width="9" style="77"/>
    <col min="11009" max="11009" width="12.5" style="77" customWidth="1"/>
    <col min="11010" max="11011" width="6.75" style="77" bestFit="1" customWidth="1"/>
    <col min="11012" max="11012" width="6.75" style="77" customWidth="1"/>
    <col min="11013" max="11013" width="12.5" style="77" customWidth="1"/>
    <col min="11014" max="11015" width="6.75" style="77" bestFit="1" customWidth="1"/>
    <col min="11016" max="11016" width="6.75" style="77" customWidth="1"/>
    <col min="11017" max="11017" width="12.5" style="77" customWidth="1"/>
    <col min="11018" max="11019" width="6.75" style="77" bestFit="1" customWidth="1"/>
    <col min="11020" max="11020" width="6.75" style="77" customWidth="1"/>
    <col min="11021" max="11021" width="12.5" style="77" customWidth="1"/>
    <col min="11022" max="11023" width="6.75" style="77" bestFit="1" customWidth="1"/>
    <col min="11024" max="11024" width="6.75" style="77" customWidth="1"/>
    <col min="11025" max="11264" width="9" style="77"/>
    <col min="11265" max="11265" width="12.5" style="77" customWidth="1"/>
    <col min="11266" max="11267" width="6.75" style="77" bestFit="1" customWidth="1"/>
    <col min="11268" max="11268" width="6.75" style="77" customWidth="1"/>
    <col min="11269" max="11269" width="12.5" style="77" customWidth="1"/>
    <col min="11270" max="11271" width="6.75" style="77" bestFit="1" customWidth="1"/>
    <col min="11272" max="11272" width="6.75" style="77" customWidth="1"/>
    <col min="11273" max="11273" width="12.5" style="77" customWidth="1"/>
    <col min="11274" max="11275" width="6.75" style="77" bestFit="1" customWidth="1"/>
    <col min="11276" max="11276" width="6.75" style="77" customWidth="1"/>
    <col min="11277" max="11277" width="12.5" style="77" customWidth="1"/>
    <col min="11278" max="11279" width="6.75" style="77" bestFit="1" customWidth="1"/>
    <col min="11280" max="11280" width="6.75" style="77" customWidth="1"/>
    <col min="11281" max="11520" width="9" style="77"/>
    <col min="11521" max="11521" width="12.5" style="77" customWidth="1"/>
    <col min="11522" max="11523" width="6.75" style="77" bestFit="1" customWidth="1"/>
    <col min="11524" max="11524" width="6.75" style="77" customWidth="1"/>
    <col min="11525" max="11525" width="12.5" style="77" customWidth="1"/>
    <col min="11526" max="11527" width="6.75" style="77" bestFit="1" customWidth="1"/>
    <col min="11528" max="11528" width="6.75" style="77" customWidth="1"/>
    <col min="11529" max="11529" width="12.5" style="77" customWidth="1"/>
    <col min="11530" max="11531" width="6.75" style="77" bestFit="1" customWidth="1"/>
    <col min="11532" max="11532" width="6.75" style="77" customWidth="1"/>
    <col min="11533" max="11533" width="12.5" style="77" customWidth="1"/>
    <col min="11534" max="11535" width="6.75" style="77" bestFit="1" customWidth="1"/>
    <col min="11536" max="11536" width="6.75" style="77" customWidth="1"/>
    <col min="11537" max="11776" width="9" style="77"/>
    <col min="11777" max="11777" width="12.5" style="77" customWidth="1"/>
    <col min="11778" max="11779" width="6.75" style="77" bestFit="1" customWidth="1"/>
    <col min="11780" max="11780" width="6.75" style="77" customWidth="1"/>
    <col min="11781" max="11781" width="12.5" style="77" customWidth="1"/>
    <col min="11782" max="11783" width="6.75" style="77" bestFit="1" customWidth="1"/>
    <col min="11784" max="11784" width="6.75" style="77" customWidth="1"/>
    <col min="11785" max="11785" width="12.5" style="77" customWidth="1"/>
    <col min="11786" max="11787" width="6.75" style="77" bestFit="1" customWidth="1"/>
    <col min="11788" max="11788" width="6.75" style="77" customWidth="1"/>
    <col min="11789" max="11789" width="12.5" style="77" customWidth="1"/>
    <col min="11790" max="11791" width="6.75" style="77" bestFit="1" customWidth="1"/>
    <col min="11792" max="11792" width="6.75" style="77" customWidth="1"/>
    <col min="11793" max="12032" width="9" style="77"/>
    <col min="12033" max="12033" width="12.5" style="77" customWidth="1"/>
    <col min="12034" max="12035" width="6.75" style="77" bestFit="1" customWidth="1"/>
    <col min="12036" max="12036" width="6.75" style="77" customWidth="1"/>
    <col min="12037" max="12037" width="12.5" style="77" customWidth="1"/>
    <col min="12038" max="12039" width="6.75" style="77" bestFit="1" customWidth="1"/>
    <col min="12040" max="12040" width="6.75" style="77" customWidth="1"/>
    <col min="12041" max="12041" width="12.5" style="77" customWidth="1"/>
    <col min="12042" max="12043" width="6.75" style="77" bestFit="1" customWidth="1"/>
    <col min="12044" max="12044" width="6.75" style="77" customWidth="1"/>
    <col min="12045" max="12045" width="12.5" style="77" customWidth="1"/>
    <col min="12046" max="12047" width="6.75" style="77" bestFit="1" customWidth="1"/>
    <col min="12048" max="12048" width="6.75" style="77" customWidth="1"/>
    <col min="12049" max="12288" width="9" style="77"/>
    <col min="12289" max="12289" width="12.5" style="77" customWidth="1"/>
    <col min="12290" max="12291" width="6.75" style="77" bestFit="1" customWidth="1"/>
    <col min="12292" max="12292" width="6.75" style="77" customWidth="1"/>
    <col min="12293" max="12293" width="12.5" style="77" customWidth="1"/>
    <col min="12294" max="12295" width="6.75" style="77" bestFit="1" customWidth="1"/>
    <col min="12296" max="12296" width="6.75" style="77" customWidth="1"/>
    <col min="12297" max="12297" width="12.5" style="77" customWidth="1"/>
    <col min="12298" max="12299" width="6.75" style="77" bestFit="1" customWidth="1"/>
    <col min="12300" max="12300" width="6.75" style="77" customWidth="1"/>
    <col min="12301" max="12301" width="12.5" style="77" customWidth="1"/>
    <col min="12302" max="12303" width="6.75" style="77" bestFit="1" customWidth="1"/>
    <col min="12304" max="12304" width="6.75" style="77" customWidth="1"/>
    <col min="12305" max="12544" width="9" style="77"/>
    <col min="12545" max="12545" width="12.5" style="77" customWidth="1"/>
    <col min="12546" max="12547" width="6.75" style="77" bestFit="1" customWidth="1"/>
    <col min="12548" max="12548" width="6.75" style="77" customWidth="1"/>
    <col min="12549" max="12549" width="12.5" style="77" customWidth="1"/>
    <col min="12550" max="12551" width="6.75" style="77" bestFit="1" customWidth="1"/>
    <col min="12552" max="12552" width="6.75" style="77" customWidth="1"/>
    <col min="12553" max="12553" width="12.5" style="77" customWidth="1"/>
    <col min="12554" max="12555" width="6.75" style="77" bestFit="1" customWidth="1"/>
    <col min="12556" max="12556" width="6.75" style="77" customWidth="1"/>
    <col min="12557" max="12557" width="12.5" style="77" customWidth="1"/>
    <col min="12558" max="12559" width="6.75" style="77" bestFit="1" customWidth="1"/>
    <col min="12560" max="12560" width="6.75" style="77" customWidth="1"/>
    <col min="12561" max="12800" width="9" style="77"/>
    <col min="12801" max="12801" width="12.5" style="77" customWidth="1"/>
    <col min="12802" max="12803" width="6.75" style="77" bestFit="1" customWidth="1"/>
    <col min="12804" max="12804" width="6.75" style="77" customWidth="1"/>
    <col min="12805" max="12805" width="12.5" style="77" customWidth="1"/>
    <col min="12806" max="12807" width="6.75" style="77" bestFit="1" customWidth="1"/>
    <col min="12808" max="12808" width="6.75" style="77" customWidth="1"/>
    <col min="12809" max="12809" width="12.5" style="77" customWidth="1"/>
    <col min="12810" max="12811" width="6.75" style="77" bestFit="1" customWidth="1"/>
    <col min="12812" max="12812" width="6.75" style="77" customWidth="1"/>
    <col min="12813" max="12813" width="12.5" style="77" customWidth="1"/>
    <col min="12814" max="12815" width="6.75" style="77" bestFit="1" customWidth="1"/>
    <col min="12816" max="12816" width="6.75" style="77" customWidth="1"/>
    <col min="12817" max="13056" width="9" style="77"/>
    <col min="13057" max="13057" width="12.5" style="77" customWidth="1"/>
    <col min="13058" max="13059" width="6.75" style="77" bestFit="1" customWidth="1"/>
    <col min="13060" max="13060" width="6.75" style="77" customWidth="1"/>
    <col min="13061" max="13061" width="12.5" style="77" customWidth="1"/>
    <col min="13062" max="13063" width="6.75" style="77" bestFit="1" customWidth="1"/>
    <col min="13064" max="13064" width="6.75" style="77" customWidth="1"/>
    <col min="13065" max="13065" width="12.5" style="77" customWidth="1"/>
    <col min="13066" max="13067" width="6.75" style="77" bestFit="1" customWidth="1"/>
    <col min="13068" max="13068" width="6.75" style="77" customWidth="1"/>
    <col min="13069" max="13069" width="12.5" style="77" customWidth="1"/>
    <col min="13070" max="13071" width="6.75" style="77" bestFit="1" customWidth="1"/>
    <col min="13072" max="13072" width="6.75" style="77" customWidth="1"/>
    <col min="13073" max="13312" width="9" style="77"/>
    <col min="13313" max="13313" width="12.5" style="77" customWidth="1"/>
    <col min="13314" max="13315" width="6.75" style="77" bestFit="1" customWidth="1"/>
    <col min="13316" max="13316" width="6.75" style="77" customWidth="1"/>
    <col min="13317" max="13317" width="12.5" style="77" customWidth="1"/>
    <col min="13318" max="13319" width="6.75" style="77" bestFit="1" customWidth="1"/>
    <col min="13320" max="13320" width="6.75" style="77" customWidth="1"/>
    <col min="13321" max="13321" width="12.5" style="77" customWidth="1"/>
    <col min="13322" max="13323" width="6.75" style="77" bestFit="1" customWidth="1"/>
    <col min="13324" max="13324" width="6.75" style="77" customWidth="1"/>
    <col min="13325" max="13325" width="12.5" style="77" customWidth="1"/>
    <col min="13326" max="13327" width="6.75" style="77" bestFit="1" customWidth="1"/>
    <col min="13328" max="13328" width="6.75" style="77" customWidth="1"/>
    <col min="13329" max="13568" width="9" style="77"/>
    <col min="13569" max="13569" width="12.5" style="77" customWidth="1"/>
    <col min="13570" max="13571" width="6.75" style="77" bestFit="1" customWidth="1"/>
    <col min="13572" max="13572" width="6.75" style="77" customWidth="1"/>
    <col min="13573" max="13573" width="12.5" style="77" customWidth="1"/>
    <col min="13574" max="13575" width="6.75" style="77" bestFit="1" customWidth="1"/>
    <col min="13576" max="13576" width="6.75" style="77" customWidth="1"/>
    <col min="13577" max="13577" width="12.5" style="77" customWidth="1"/>
    <col min="13578" max="13579" width="6.75" style="77" bestFit="1" customWidth="1"/>
    <col min="13580" max="13580" width="6.75" style="77" customWidth="1"/>
    <col min="13581" max="13581" width="12.5" style="77" customWidth="1"/>
    <col min="13582" max="13583" width="6.75" style="77" bestFit="1" customWidth="1"/>
    <col min="13584" max="13584" width="6.75" style="77" customWidth="1"/>
    <col min="13585" max="13824" width="9" style="77"/>
    <col min="13825" max="13825" width="12.5" style="77" customWidth="1"/>
    <col min="13826" max="13827" width="6.75" style="77" bestFit="1" customWidth="1"/>
    <col min="13828" max="13828" width="6.75" style="77" customWidth="1"/>
    <col min="13829" max="13829" width="12.5" style="77" customWidth="1"/>
    <col min="13830" max="13831" width="6.75" style="77" bestFit="1" customWidth="1"/>
    <col min="13832" max="13832" width="6.75" style="77" customWidth="1"/>
    <col min="13833" max="13833" width="12.5" style="77" customWidth="1"/>
    <col min="13834" max="13835" width="6.75" style="77" bestFit="1" customWidth="1"/>
    <col min="13836" max="13836" width="6.75" style="77" customWidth="1"/>
    <col min="13837" max="13837" width="12.5" style="77" customWidth="1"/>
    <col min="13838" max="13839" width="6.75" style="77" bestFit="1" customWidth="1"/>
    <col min="13840" max="13840" width="6.75" style="77" customWidth="1"/>
    <col min="13841" max="14080" width="9" style="77"/>
    <col min="14081" max="14081" width="12.5" style="77" customWidth="1"/>
    <col min="14082" max="14083" width="6.75" style="77" bestFit="1" customWidth="1"/>
    <col min="14084" max="14084" width="6.75" style="77" customWidth="1"/>
    <col min="14085" max="14085" width="12.5" style="77" customWidth="1"/>
    <col min="14086" max="14087" width="6.75" style="77" bestFit="1" customWidth="1"/>
    <col min="14088" max="14088" width="6.75" style="77" customWidth="1"/>
    <col min="14089" max="14089" width="12.5" style="77" customWidth="1"/>
    <col min="14090" max="14091" width="6.75" style="77" bestFit="1" customWidth="1"/>
    <col min="14092" max="14092" width="6.75" style="77" customWidth="1"/>
    <col min="14093" max="14093" width="12.5" style="77" customWidth="1"/>
    <col min="14094" max="14095" width="6.75" style="77" bestFit="1" customWidth="1"/>
    <col min="14096" max="14096" width="6.75" style="77" customWidth="1"/>
    <col min="14097" max="14336" width="9" style="77"/>
    <col min="14337" max="14337" width="12.5" style="77" customWidth="1"/>
    <col min="14338" max="14339" width="6.75" style="77" bestFit="1" customWidth="1"/>
    <col min="14340" max="14340" width="6.75" style="77" customWidth="1"/>
    <col min="14341" max="14341" width="12.5" style="77" customWidth="1"/>
    <col min="14342" max="14343" width="6.75" style="77" bestFit="1" customWidth="1"/>
    <col min="14344" max="14344" width="6.75" style="77" customWidth="1"/>
    <col min="14345" max="14345" width="12.5" style="77" customWidth="1"/>
    <col min="14346" max="14347" width="6.75" style="77" bestFit="1" customWidth="1"/>
    <col min="14348" max="14348" width="6.75" style="77" customWidth="1"/>
    <col min="14349" max="14349" width="12.5" style="77" customWidth="1"/>
    <col min="14350" max="14351" width="6.75" style="77" bestFit="1" customWidth="1"/>
    <col min="14352" max="14352" width="6.75" style="77" customWidth="1"/>
    <col min="14353" max="14592" width="9" style="77"/>
    <col min="14593" max="14593" width="12.5" style="77" customWidth="1"/>
    <col min="14594" max="14595" width="6.75" style="77" bestFit="1" customWidth="1"/>
    <col min="14596" max="14596" width="6.75" style="77" customWidth="1"/>
    <col min="14597" max="14597" width="12.5" style="77" customWidth="1"/>
    <col min="14598" max="14599" width="6.75" style="77" bestFit="1" customWidth="1"/>
    <col min="14600" max="14600" width="6.75" style="77" customWidth="1"/>
    <col min="14601" max="14601" width="12.5" style="77" customWidth="1"/>
    <col min="14602" max="14603" width="6.75" style="77" bestFit="1" customWidth="1"/>
    <col min="14604" max="14604" width="6.75" style="77" customWidth="1"/>
    <col min="14605" max="14605" width="12.5" style="77" customWidth="1"/>
    <col min="14606" max="14607" width="6.75" style="77" bestFit="1" customWidth="1"/>
    <col min="14608" max="14608" width="6.75" style="77" customWidth="1"/>
    <col min="14609" max="14848" width="9" style="77"/>
    <col min="14849" max="14849" width="12.5" style="77" customWidth="1"/>
    <col min="14850" max="14851" width="6.75" style="77" bestFit="1" customWidth="1"/>
    <col min="14852" max="14852" width="6.75" style="77" customWidth="1"/>
    <col min="14853" max="14853" width="12.5" style="77" customWidth="1"/>
    <col min="14854" max="14855" width="6.75" style="77" bestFit="1" customWidth="1"/>
    <col min="14856" max="14856" width="6.75" style="77" customWidth="1"/>
    <col min="14857" max="14857" width="12.5" style="77" customWidth="1"/>
    <col min="14858" max="14859" width="6.75" style="77" bestFit="1" customWidth="1"/>
    <col min="14860" max="14860" width="6.75" style="77" customWidth="1"/>
    <col min="14861" max="14861" width="12.5" style="77" customWidth="1"/>
    <col min="14862" max="14863" width="6.75" style="77" bestFit="1" customWidth="1"/>
    <col min="14864" max="14864" width="6.75" style="77" customWidth="1"/>
    <col min="14865" max="15104" width="9" style="77"/>
    <col min="15105" max="15105" width="12.5" style="77" customWidth="1"/>
    <col min="15106" max="15107" width="6.75" style="77" bestFit="1" customWidth="1"/>
    <col min="15108" max="15108" width="6.75" style="77" customWidth="1"/>
    <col min="15109" max="15109" width="12.5" style="77" customWidth="1"/>
    <col min="15110" max="15111" width="6.75" style="77" bestFit="1" customWidth="1"/>
    <col min="15112" max="15112" width="6.75" style="77" customWidth="1"/>
    <col min="15113" max="15113" width="12.5" style="77" customWidth="1"/>
    <col min="15114" max="15115" width="6.75" style="77" bestFit="1" customWidth="1"/>
    <col min="15116" max="15116" width="6.75" style="77" customWidth="1"/>
    <col min="15117" max="15117" width="12.5" style="77" customWidth="1"/>
    <col min="15118" max="15119" width="6.75" style="77" bestFit="1" customWidth="1"/>
    <col min="15120" max="15120" width="6.75" style="77" customWidth="1"/>
    <col min="15121" max="15360" width="9" style="77"/>
    <col min="15361" max="15361" width="12.5" style="77" customWidth="1"/>
    <col min="15362" max="15363" width="6.75" style="77" bestFit="1" customWidth="1"/>
    <col min="15364" max="15364" width="6.75" style="77" customWidth="1"/>
    <col min="15365" max="15365" width="12.5" style="77" customWidth="1"/>
    <col min="15366" max="15367" width="6.75" style="77" bestFit="1" customWidth="1"/>
    <col min="15368" max="15368" width="6.75" style="77" customWidth="1"/>
    <col min="15369" max="15369" width="12.5" style="77" customWidth="1"/>
    <col min="15370" max="15371" width="6.75" style="77" bestFit="1" customWidth="1"/>
    <col min="15372" max="15372" width="6.75" style="77" customWidth="1"/>
    <col min="15373" max="15373" width="12.5" style="77" customWidth="1"/>
    <col min="15374" max="15375" width="6.75" style="77" bestFit="1" customWidth="1"/>
    <col min="15376" max="15376" width="6.75" style="77" customWidth="1"/>
    <col min="15377" max="15616" width="9" style="77"/>
    <col min="15617" max="15617" width="12.5" style="77" customWidth="1"/>
    <col min="15618" max="15619" width="6.75" style="77" bestFit="1" customWidth="1"/>
    <col min="15620" max="15620" width="6.75" style="77" customWidth="1"/>
    <col min="15621" max="15621" width="12.5" style="77" customWidth="1"/>
    <col min="15622" max="15623" width="6.75" style="77" bestFit="1" customWidth="1"/>
    <col min="15624" max="15624" width="6.75" style="77" customWidth="1"/>
    <col min="15625" max="15625" width="12.5" style="77" customWidth="1"/>
    <col min="15626" max="15627" width="6.75" style="77" bestFit="1" customWidth="1"/>
    <col min="15628" max="15628" width="6.75" style="77" customWidth="1"/>
    <col min="15629" max="15629" width="12.5" style="77" customWidth="1"/>
    <col min="15630" max="15631" width="6.75" style="77" bestFit="1" customWidth="1"/>
    <col min="15632" max="15632" width="6.75" style="77" customWidth="1"/>
    <col min="15633" max="15872" width="9" style="77"/>
    <col min="15873" max="15873" width="12.5" style="77" customWidth="1"/>
    <col min="15874" max="15875" width="6.75" style="77" bestFit="1" customWidth="1"/>
    <col min="15876" max="15876" width="6.75" style="77" customWidth="1"/>
    <col min="15877" max="15877" width="12.5" style="77" customWidth="1"/>
    <col min="15878" max="15879" width="6.75" style="77" bestFit="1" customWidth="1"/>
    <col min="15880" max="15880" width="6.75" style="77" customWidth="1"/>
    <col min="15881" max="15881" width="12.5" style="77" customWidth="1"/>
    <col min="15882" max="15883" width="6.75" style="77" bestFit="1" customWidth="1"/>
    <col min="15884" max="15884" width="6.75" style="77" customWidth="1"/>
    <col min="15885" max="15885" width="12.5" style="77" customWidth="1"/>
    <col min="15886" max="15887" width="6.75" style="77" bestFit="1" customWidth="1"/>
    <col min="15888" max="15888" width="6.75" style="77" customWidth="1"/>
    <col min="15889" max="16128" width="9" style="77"/>
    <col min="16129" max="16129" width="12.5" style="77" customWidth="1"/>
    <col min="16130" max="16131" width="6.75" style="77" bestFit="1" customWidth="1"/>
    <col min="16132" max="16132" width="6.75" style="77" customWidth="1"/>
    <col min="16133" max="16133" width="12.5" style="77" customWidth="1"/>
    <col min="16134" max="16135" width="6.75" style="77" bestFit="1" customWidth="1"/>
    <col min="16136" max="16136" width="6.75" style="77" customWidth="1"/>
    <col min="16137" max="16137" width="12.5" style="77" customWidth="1"/>
    <col min="16138" max="16139" width="6.75" style="77" bestFit="1" customWidth="1"/>
    <col min="16140" max="16140" width="6.75" style="77" customWidth="1"/>
    <col min="16141" max="16141" width="12.5" style="77" customWidth="1"/>
    <col min="16142" max="16143" width="6.75" style="77" bestFit="1" customWidth="1"/>
    <col min="16144" max="16144" width="6.75" style="77" customWidth="1"/>
    <col min="16145" max="16384" width="9" style="77"/>
  </cols>
  <sheetData>
    <row r="1" spans="1:16">
      <c r="A1" s="110" t="s">
        <v>370</v>
      </c>
      <c r="B1" s="111"/>
      <c r="C1" s="111"/>
      <c r="D1" s="111"/>
      <c r="E1" s="111"/>
      <c r="F1" s="111"/>
      <c r="G1" s="111"/>
      <c r="H1" s="111"/>
      <c r="I1" s="111"/>
      <c r="J1" s="111"/>
      <c r="K1" s="111"/>
      <c r="L1" s="111"/>
      <c r="M1" s="111"/>
      <c r="N1" s="111"/>
      <c r="O1" s="112"/>
      <c r="P1" s="112"/>
    </row>
    <row r="2" spans="1:16" ht="17.25">
      <c r="A2" s="1245" t="s">
        <v>371</v>
      </c>
      <c r="B2" s="1245"/>
      <c r="C2" s="1245"/>
      <c r="D2" s="1245"/>
      <c r="E2" s="1245"/>
      <c r="F2" s="1245"/>
      <c r="G2" s="1245"/>
      <c r="H2" s="1245"/>
      <c r="I2" s="1245"/>
      <c r="J2" s="1245"/>
      <c r="K2" s="1245"/>
      <c r="L2" s="1245"/>
      <c r="M2" s="1245"/>
      <c r="N2" s="1245"/>
      <c r="O2" s="1245"/>
      <c r="P2" s="1245"/>
    </row>
    <row r="3" spans="1:16">
      <c r="A3" s="111"/>
      <c r="B3" s="111"/>
      <c r="C3" s="111"/>
      <c r="D3" s="111"/>
      <c r="E3" s="111"/>
      <c r="F3" s="111"/>
      <c r="G3" s="111"/>
      <c r="H3" s="111"/>
      <c r="I3" s="111"/>
      <c r="J3" s="111"/>
      <c r="K3" s="111"/>
      <c r="L3" s="111"/>
      <c r="M3" s="111"/>
      <c r="N3" s="111"/>
      <c r="O3" s="112"/>
      <c r="P3" s="112"/>
    </row>
    <row r="4" spans="1:16">
      <c r="A4" s="111"/>
      <c r="B4" s="113" t="s">
        <v>339</v>
      </c>
      <c r="C4" s="1246"/>
      <c r="D4" s="1246"/>
      <c r="E4" s="1246"/>
      <c r="F4" s="1246"/>
      <c r="G4" s="111"/>
      <c r="H4" s="111"/>
      <c r="I4" s="111"/>
      <c r="J4" s="111"/>
      <c r="K4" s="111"/>
      <c r="L4" s="111"/>
      <c r="M4" s="111"/>
      <c r="N4" s="111"/>
      <c r="O4" s="112"/>
      <c r="P4" s="112"/>
    </row>
    <row r="5" spans="1:16">
      <c r="A5" s="111"/>
      <c r="B5" s="114"/>
      <c r="C5" s="115"/>
      <c r="D5" s="115"/>
      <c r="E5" s="115"/>
      <c r="F5" s="116"/>
      <c r="G5" s="111"/>
      <c r="H5" s="111"/>
      <c r="I5" s="111"/>
      <c r="J5" s="111"/>
      <c r="K5" s="111"/>
      <c r="L5" s="111"/>
      <c r="M5" s="111"/>
      <c r="N5" s="111"/>
      <c r="O5" s="112"/>
      <c r="P5" s="112"/>
    </row>
    <row r="6" spans="1:16">
      <c r="A6" s="111"/>
      <c r="B6" s="113" t="s">
        <v>340</v>
      </c>
      <c r="C6" s="1246"/>
      <c r="D6" s="1246"/>
      <c r="E6" s="1246"/>
      <c r="F6" s="1246"/>
      <c r="G6" s="111"/>
      <c r="H6" s="111"/>
      <c r="I6" s="112"/>
      <c r="J6" s="112"/>
      <c r="K6" s="112"/>
      <c r="L6" s="113" t="s">
        <v>341</v>
      </c>
      <c r="M6" s="1246"/>
      <c r="N6" s="1246"/>
      <c r="O6" s="1246"/>
      <c r="P6" s="113"/>
    </row>
    <row r="7" spans="1:16" ht="14.25" thickBot="1">
      <c r="A7" s="112"/>
      <c r="B7" s="112"/>
      <c r="C7" s="112"/>
      <c r="D7" s="112"/>
      <c r="E7" s="112"/>
      <c r="F7" s="112"/>
      <c r="G7" s="112"/>
      <c r="H7" s="112"/>
      <c r="I7" s="112"/>
      <c r="J7" s="112"/>
      <c r="K7" s="112"/>
      <c r="L7" s="112"/>
      <c r="M7" s="112"/>
      <c r="N7" s="112"/>
      <c r="O7" s="112"/>
      <c r="P7" s="112"/>
    </row>
    <row r="8" spans="1:16">
      <c r="A8" s="1247"/>
      <c r="B8" s="1250"/>
      <c r="C8" s="1251"/>
      <c r="D8" s="1251"/>
      <c r="E8" s="1251"/>
      <c r="F8" s="1251"/>
      <c r="G8" s="1251"/>
      <c r="H8" s="1251"/>
      <c r="I8" s="1251"/>
      <c r="J8" s="1251"/>
      <c r="K8" s="1251"/>
      <c r="L8" s="1252"/>
      <c r="M8" s="1259" t="s">
        <v>342</v>
      </c>
      <c r="N8" s="1260"/>
      <c r="O8" s="1260"/>
      <c r="P8" s="1261"/>
    </row>
    <row r="9" spans="1:16">
      <c r="A9" s="1248"/>
      <c r="B9" s="1253"/>
      <c r="C9" s="1254"/>
      <c r="D9" s="1254"/>
      <c r="E9" s="1254"/>
      <c r="F9" s="1254"/>
      <c r="G9" s="1254"/>
      <c r="H9" s="1254"/>
      <c r="I9" s="1254"/>
      <c r="J9" s="1254"/>
      <c r="K9" s="1254"/>
      <c r="L9" s="1255"/>
      <c r="M9" s="1262"/>
      <c r="N9" s="1263"/>
      <c r="O9" s="1263"/>
      <c r="P9" s="1264"/>
    </row>
    <row r="10" spans="1:16">
      <c r="A10" s="1248"/>
      <c r="B10" s="1253"/>
      <c r="C10" s="1254"/>
      <c r="D10" s="1254"/>
      <c r="E10" s="1254"/>
      <c r="F10" s="1254"/>
      <c r="G10" s="1254"/>
      <c r="H10" s="1254"/>
      <c r="I10" s="1254"/>
      <c r="J10" s="1254"/>
      <c r="K10" s="1254"/>
      <c r="L10" s="1255"/>
      <c r="M10" s="117"/>
      <c r="N10" s="118"/>
      <c r="O10" s="118"/>
      <c r="P10" s="119"/>
    </row>
    <row r="11" spans="1:16">
      <c r="A11" s="1248"/>
      <c r="B11" s="1253"/>
      <c r="C11" s="1254"/>
      <c r="D11" s="1254"/>
      <c r="E11" s="1254"/>
      <c r="F11" s="1254"/>
      <c r="G11" s="1254"/>
      <c r="H11" s="1254"/>
      <c r="I11" s="1254"/>
      <c r="J11" s="1254"/>
      <c r="K11" s="1254"/>
      <c r="L11" s="1255"/>
      <c r="M11" s="120"/>
      <c r="N11" s="121"/>
      <c r="O11" s="121"/>
      <c r="P11" s="122"/>
    </row>
    <row r="12" spans="1:16" ht="27" customHeight="1" thickBot="1">
      <c r="A12" s="1249"/>
      <c r="B12" s="1256"/>
      <c r="C12" s="1257"/>
      <c r="D12" s="1257"/>
      <c r="E12" s="1257"/>
      <c r="F12" s="1257"/>
      <c r="G12" s="1257"/>
      <c r="H12" s="1257"/>
      <c r="I12" s="1257"/>
      <c r="J12" s="1257"/>
      <c r="K12" s="1257"/>
      <c r="L12" s="1258"/>
      <c r="M12" s="120"/>
      <c r="N12" s="121"/>
      <c r="O12" s="121"/>
      <c r="P12" s="122"/>
    </row>
    <row r="13" spans="1:16">
      <c r="A13" s="1265"/>
      <c r="B13" s="1268"/>
      <c r="C13" s="1269"/>
      <c r="D13" s="1269"/>
      <c r="E13" s="1269"/>
      <c r="F13" s="1269"/>
      <c r="G13" s="1269"/>
      <c r="H13" s="1269"/>
      <c r="I13" s="1269"/>
      <c r="J13" s="1269"/>
      <c r="K13" s="1269"/>
      <c r="L13" s="1270"/>
      <c r="M13" s="123"/>
      <c r="N13" s="124"/>
      <c r="O13" s="124"/>
      <c r="P13" s="125"/>
    </row>
    <row r="14" spans="1:16">
      <c r="A14" s="1266"/>
      <c r="B14" s="1271"/>
      <c r="C14" s="1272"/>
      <c r="D14" s="1272"/>
      <c r="E14" s="1272"/>
      <c r="F14" s="1272"/>
      <c r="G14" s="1272"/>
      <c r="H14" s="1272"/>
      <c r="I14" s="1272"/>
      <c r="J14" s="1272"/>
      <c r="K14" s="1272"/>
      <c r="L14" s="1273"/>
      <c r="M14" s="123"/>
      <c r="N14" s="124"/>
      <c r="O14" s="124"/>
      <c r="P14" s="125"/>
    </row>
    <row r="15" spans="1:16">
      <c r="A15" s="1266"/>
      <c r="B15" s="1271"/>
      <c r="C15" s="1272"/>
      <c r="D15" s="1272"/>
      <c r="E15" s="1272"/>
      <c r="F15" s="1272"/>
      <c r="G15" s="1272"/>
      <c r="H15" s="1272"/>
      <c r="I15" s="1272"/>
      <c r="J15" s="1272"/>
      <c r="K15" s="1272"/>
      <c r="L15" s="1273"/>
      <c r="M15" s="123"/>
      <c r="N15" s="124"/>
      <c r="O15" s="124"/>
      <c r="P15" s="125"/>
    </row>
    <row r="16" spans="1:16">
      <c r="A16" s="1266"/>
      <c r="B16" s="1271"/>
      <c r="C16" s="1272"/>
      <c r="D16" s="1272"/>
      <c r="E16" s="1272"/>
      <c r="F16" s="1272"/>
      <c r="G16" s="1272"/>
      <c r="H16" s="1272"/>
      <c r="I16" s="1272"/>
      <c r="J16" s="1272"/>
      <c r="K16" s="1272"/>
      <c r="L16" s="1273"/>
      <c r="M16" s="123"/>
      <c r="N16" s="124"/>
      <c r="O16" s="124"/>
      <c r="P16" s="125"/>
    </row>
    <row r="17" spans="1:16">
      <c r="A17" s="1266"/>
      <c r="B17" s="1271"/>
      <c r="C17" s="1272"/>
      <c r="D17" s="1272"/>
      <c r="E17" s="1272"/>
      <c r="F17" s="1272"/>
      <c r="G17" s="1272"/>
      <c r="H17" s="1272"/>
      <c r="I17" s="1272"/>
      <c r="J17" s="1272"/>
      <c r="K17" s="1272"/>
      <c r="L17" s="1273"/>
      <c r="M17" s="123"/>
      <c r="N17" s="124"/>
      <c r="O17" s="124"/>
      <c r="P17" s="125"/>
    </row>
    <row r="18" spans="1:16">
      <c r="A18" s="1266"/>
      <c r="B18" s="1271"/>
      <c r="C18" s="1272"/>
      <c r="D18" s="1272"/>
      <c r="E18" s="1272"/>
      <c r="F18" s="1272"/>
      <c r="G18" s="1272"/>
      <c r="H18" s="1272"/>
      <c r="I18" s="1272"/>
      <c r="J18" s="1272"/>
      <c r="K18" s="1272"/>
      <c r="L18" s="1273"/>
      <c r="M18" s="123"/>
      <c r="N18" s="124"/>
      <c r="O18" s="124"/>
      <c r="P18" s="125"/>
    </row>
    <row r="19" spans="1:16" ht="14.25" thickBot="1">
      <c r="A19" s="1267"/>
      <c r="B19" s="1274"/>
      <c r="C19" s="1275"/>
      <c r="D19" s="1275"/>
      <c r="E19" s="1275"/>
      <c r="F19" s="1275"/>
      <c r="G19" s="1275"/>
      <c r="H19" s="1275"/>
      <c r="I19" s="1275"/>
      <c r="J19" s="1275"/>
      <c r="K19" s="1275"/>
      <c r="L19" s="1276"/>
      <c r="M19" s="123"/>
      <c r="N19" s="124"/>
      <c r="O19" s="124"/>
      <c r="P19" s="125"/>
    </row>
    <row r="20" spans="1:16" ht="15.75" customHeight="1">
      <c r="A20" s="127" t="s">
        <v>343</v>
      </c>
      <c r="B20" s="1279"/>
      <c r="C20" s="1279"/>
      <c r="D20" s="1280"/>
      <c r="E20" s="127" t="s">
        <v>343</v>
      </c>
      <c r="F20" s="1279"/>
      <c r="G20" s="1279"/>
      <c r="H20" s="1279"/>
      <c r="I20" s="128" t="s">
        <v>343</v>
      </c>
      <c r="J20" s="1279"/>
      <c r="K20" s="1279"/>
      <c r="L20" s="1280"/>
      <c r="M20" s="129"/>
      <c r="N20" s="1243"/>
      <c r="O20" s="1243"/>
      <c r="P20" s="1244"/>
    </row>
    <row r="21" spans="1:16" ht="15.75" customHeight="1">
      <c r="A21" s="130" t="s">
        <v>344</v>
      </c>
      <c r="B21" s="1281"/>
      <c r="C21" s="1281"/>
      <c r="D21" s="1282"/>
      <c r="E21" s="130" t="s">
        <v>344</v>
      </c>
      <c r="F21" s="1281"/>
      <c r="G21" s="1281"/>
      <c r="H21" s="1281"/>
      <c r="I21" s="131" t="s">
        <v>344</v>
      </c>
      <c r="J21" s="1281"/>
      <c r="K21" s="1281"/>
      <c r="L21" s="1282"/>
      <c r="M21" s="129"/>
      <c r="N21" s="1243"/>
      <c r="O21" s="1243"/>
      <c r="P21" s="1244"/>
    </row>
    <row r="22" spans="1:16" ht="15.75" customHeight="1">
      <c r="A22" s="132" t="s">
        <v>345</v>
      </c>
      <c r="B22" s="131" t="s">
        <v>346</v>
      </c>
      <c r="C22" s="131" t="s">
        <v>347</v>
      </c>
      <c r="D22" s="133" t="s">
        <v>348</v>
      </c>
      <c r="E22" s="132" t="s">
        <v>345</v>
      </c>
      <c r="F22" s="131" t="s">
        <v>346</v>
      </c>
      <c r="G22" s="131" t="s">
        <v>347</v>
      </c>
      <c r="H22" s="131" t="s">
        <v>348</v>
      </c>
      <c r="I22" s="134" t="s">
        <v>345</v>
      </c>
      <c r="J22" s="131" t="s">
        <v>346</v>
      </c>
      <c r="K22" s="131" t="s">
        <v>347</v>
      </c>
      <c r="L22" s="133" t="s">
        <v>348</v>
      </c>
      <c r="M22" s="135"/>
      <c r="N22" s="114"/>
      <c r="O22" s="114"/>
      <c r="P22" s="136"/>
    </row>
    <row r="23" spans="1:16">
      <c r="A23" s="130"/>
      <c r="B23" s="137"/>
      <c r="C23" s="137"/>
      <c r="D23" s="138"/>
      <c r="E23" s="130"/>
      <c r="F23" s="137"/>
      <c r="G23" s="137"/>
      <c r="H23" s="137"/>
      <c r="I23" s="131"/>
      <c r="J23" s="137"/>
      <c r="K23" s="137"/>
      <c r="L23" s="138"/>
      <c r="M23" s="129"/>
      <c r="N23" s="139"/>
      <c r="O23" s="139"/>
      <c r="P23" s="140"/>
    </row>
    <row r="24" spans="1:16">
      <c r="A24" s="130" t="s">
        <v>349</v>
      </c>
      <c r="B24" s="137"/>
      <c r="C24" s="137"/>
      <c r="D24" s="138"/>
      <c r="E24" s="141"/>
      <c r="F24" s="137"/>
      <c r="G24" s="137"/>
      <c r="H24" s="137"/>
      <c r="I24" s="142"/>
      <c r="J24" s="137"/>
      <c r="K24" s="137"/>
      <c r="L24" s="138"/>
      <c r="M24" s="129"/>
      <c r="N24" s="139"/>
      <c r="O24" s="139"/>
      <c r="P24" s="140"/>
    </row>
    <row r="25" spans="1:16">
      <c r="A25" s="130" t="s">
        <v>350</v>
      </c>
      <c r="B25" s="137"/>
      <c r="C25" s="137"/>
      <c r="D25" s="138"/>
      <c r="E25" s="141"/>
      <c r="F25" s="137"/>
      <c r="G25" s="137"/>
      <c r="H25" s="137"/>
      <c r="I25" s="142"/>
      <c r="J25" s="137"/>
      <c r="K25" s="137"/>
      <c r="L25" s="138"/>
      <c r="M25" s="129"/>
      <c r="N25" s="139"/>
      <c r="O25" s="139"/>
      <c r="P25" s="140"/>
    </row>
    <row r="26" spans="1:16">
      <c r="A26" s="130" t="s">
        <v>351</v>
      </c>
      <c r="B26" s="137"/>
      <c r="C26" s="137"/>
      <c r="D26" s="138"/>
      <c r="E26" s="141"/>
      <c r="F26" s="137"/>
      <c r="G26" s="137"/>
      <c r="H26" s="137"/>
      <c r="I26" s="142"/>
      <c r="J26" s="137"/>
      <c r="K26" s="137"/>
      <c r="L26" s="138"/>
      <c r="M26" s="129"/>
      <c r="N26" s="139"/>
      <c r="O26" s="139"/>
      <c r="P26" s="140"/>
    </row>
    <row r="27" spans="1:16">
      <c r="A27" s="130" t="s">
        <v>352</v>
      </c>
      <c r="B27" s="137"/>
      <c r="C27" s="137"/>
      <c r="D27" s="138"/>
      <c r="E27" s="141"/>
      <c r="F27" s="137"/>
      <c r="G27" s="137"/>
      <c r="H27" s="137"/>
      <c r="I27" s="142"/>
      <c r="J27" s="137"/>
      <c r="K27" s="137"/>
      <c r="L27" s="138"/>
      <c r="M27" s="129"/>
      <c r="N27" s="139"/>
      <c r="O27" s="139"/>
      <c r="P27" s="140"/>
    </row>
    <row r="28" spans="1:16">
      <c r="A28" s="130" t="s">
        <v>353</v>
      </c>
      <c r="B28" s="137"/>
      <c r="C28" s="137"/>
      <c r="D28" s="138"/>
      <c r="E28" s="141"/>
      <c r="F28" s="137"/>
      <c r="G28" s="137"/>
      <c r="H28" s="137"/>
      <c r="I28" s="142"/>
      <c r="J28" s="137"/>
      <c r="K28" s="137"/>
      <c r="L28" s="138"/>
      <c r="M28" s="129"/>
      <c r="N28" s="139"/>
      <c r="O28" s="139"/>
      <c r="P28" s="140"/>
    </row>
    <row r="29" spans="1:16">
      <c r="A29" s="130" t="s">
        <v>354</v>
      </c>
      <c r="B29" s="137"/>
      <c r="C29" s="137"/>
      <c r="D29" s="138"/>
      <c r="E29" s="141"/>
      <c r="F29" s="137"/>
      <c r="G29" s="137"/>
      <c r="H29" s="137"/>
      <c r="I29" s="142"/>
      <c r="J29" s="137"/>
      <c r="K29" s="137"/>
      <c r="L29" s="138"/>
      <c r="M29" s="129"/>
      <c r="N29" s="139"/>
      <c r="O29" s="139"/>
      <c r="P29" s="140"/>
    </row>
    <row r="30" spans="1:16">
      <c r="A30" s="1283"/>
      <c r="B30" s="1284"/>
      <c r="C30" s="1284"/>
      <c r="D30" s="1285"/>
      <c r="E30" s="143"/>
      <c r="F30" s="144"/>
      <c r="G30" s="144"/>
      <c r="H30" s="144"/>
      <c r="I30" s="145"/>
      <c r="J30" s="144"/>
      <c r="K30" s="144"/>
      <c r="L30" s="146"/>
      <c r="M30" s="147"/>
      <c r="N30" s="148"/>
      <c r="O30" s="148"/>
      <c r="P30" s="149"/>
    </row>
    <row r="31" spans="1:16">
      <c r="A31" s="1286"/>
      <c r="B31" s="1287"/>
      <c r="C31" s="1287"/>
      <c r="D31" s="1288"/>
      <c r="E31" s="143"/>
      <c r="F31" s="144"/>
      <c r="G31" s="144"/>
      <c r="H31" s="144"/>
      <c r="I31" s="145"/>
      <c r="J31" s="144"/>
      <c r="K31" s="144"/>
      <c r="L31" s="146"/>
      <c r="M31" s="147"/>
      <c r="N31" s="148"/>
      <c r="O31" s="148"/>
      <c r="P31" s="149"/>
    </row>
    <row r="32" spans="1:16" ht="14.25" thickBot="1">
      <c r="A32" s="1289"/>
      <c r="B32" s="1290"/>
      <c r="C32" s="1290"/>
      <c r="D32" s="1291"/>
      <c r="E32" s="150"/>
      <c r="F32" s="151"/>
      <c r="G32" s="151"/>
      <c r="H32" s="151"/>
      <c r="I32" s="152"/>
      <c r="J32" s="151"/>
      <c r="K32" s="151"/>
      <c r="L32" s="153"/>
      <c r="M32" s="154"/>
      <c r="N32" s="155"/>
      <c r="O32" s="155"/>
      <c r="P32" s="156"/>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E3" zoomScale="80" zoomScaleNormal="100" zoomScaleSheetLayoutView="80" workbookViewId="0">
      <selection sqref="A1:M1"/>
    </sheetView>
  </sheetViews>
  <sheetFormatPr defaultRowHeight="13.5"/>
  <cols>
    <col min="1" max="18" width="5.125" style="400" customWidth="1"/>
    <col min="19" max="23" width="5.375" style="400" customWidth="1"/>
    <col min="24" max="256" width="9" style="400"/>
    <col min="257" max="274" width="5.125" style="400" customWidth="1"/>
    <col min="275" max="279" width="5.375" style="400" customWidth="1"/>
    <col min="280" max="512" width="9" style="400"/>
    <col min="513" max="530" width="5.125" style="400" customWidth="1"/>
    <col min="531" max="535" width="5.375" style="400" customWidth="1"/>
    <col min="536" max="768" width="9" style="400"/>
    <col min="769" max="786" width="5.125" style="400" customWidth="1"/>
    <col min="787" max="791" width="5.375" style="400" customWidth="1"/>
    <col min="792" max="1024" width="9" style="400"/>
    <col min="1025" max="1042" width="5.125" style="400" customWidth="1"/>
    <col min="1043" max="1047" width="5.375" style="400" customWidth="1"/>
    <col min="1048" max="1280" width="9" style="400"/>
    <col min="1281" max="1298" width="5.125" style="400" customWidth="1"/>
    <col min="1299" max="1303" width="5.375" style="400" customWidth="1"/>
    <col min="1304" max="1536" width="9" style="400"/>
    <col min="1537" max="1554" width="5.125" style="400" customWidth="1"/>
    <col min="1555" max="1559" width="5.375" style="400" customWidth="1"/>
    <col min="1560" max="1792" width="9" style="400"/>
    <col min="1793" max="1810" width="5.125" style="400" customWidth="1"/>
    <col min="1811" max="1815" width="5.375" style="400" customWidth="1"/>
    <col min="1816" max="2048" width="9" style="400"/>
    <col min="2049" max="2066" width="5.125" style="400" customWidth="1"/>
    <col min="2067" max="2071" width="5.375" style="400" customWidth="1"/>
    <col min="2072" max="2304" width="9" style="400"/>
    <col min="2305" max="2322" width="5.125" style="400" customWidth="1"/>
    <col min="2323" max="2327" width="5.375" style="400" customWidth="1"/>
    <col min="2328" max="2560" width="9" style="400"/>
    <col min="2561" max="2578" width="5.125" style="400" customWidth="1"/>
    <col min="2579" max="2583" width="5.375" style="400" customWidth="1"/>
    <col min="2584" max="2816" width="9" style="400"/>
    <col min="2817" max="2834" width="5.125" style="400" customWidth="1"/>
    <col min="2835" max="2839" width="5.375" style="400" customWidth="1"/>
    <col min="2840" max="3072" width="9" style="400"/>
    <col min="3073" max="3090" width="5.125" style="400" customWidth="1"/>
    <col min="3091" max="3095" width="5.375" style="400" customWidth="1"/>
    <col min="3096" max="3328" width="9" style="400"/>
    <col min="3329" max="3346" width="5.125" style="400" customWidth="1"/>
    <col min="3347" max="3351" width="5.375" style="400" customWidth="1"/>
    <col min="3352" max="3584" width="9" style="400"/>
    <col min="3585" max="3602" width="5.125" style="400" customWidth="1"/>
    <col min="3603" max="3607" width="5.375" style="400" customWidth="1"/>
    <col min="3608" max="3840" width="9" style="400"/>
    <col min="3841" max="3858" width="5.125" style="400" customWidth="1"/>
    <col min="3859" max="3863" width="5.375" style="400" customWidth="1"/>
    <col min="3864" max="4096" width="9" style="400"/>
    <col min="4097" max="4114" width="5.125" style="400" customWidth="1"/>
    <col min="4115" max="4119" width="5.375" style="400" customWidth="1"/>
    <col min="4120" max="4352" width="9" style="400"/>
    <col min="4353" max="4370" width="5.125" style="400" customWidth="1"/>
    <col min="4371" max="4375" width="5.375" style="400" customWidth="1"/>
    <col min="4376" max="4608" width="9" style="400"/>
    <col min="4609" max="4626" width="5.125" style="400" customWidth="1"/>
    <col min="4627" max="4631" width="5.375" style="400" customWidth="1"/>
    <col min="4632" max="4864" width="9" style="400"/>
    <col min="4865" max="4882" width="5.125" style="400" customWidth="1"/>
    <col min="4883" max="4887" width="5.375" style="400" customWidth="1"/>
    <col min="4888" max="5120" width="9" style="400"/>
    <col min="5121" max="5138" width="5.125" style="400" customWidth="1"/>
    <col min="5139" max="5143" width="5.375" style="400" customWidth="1"/>
    <col min="5144" max="5376" width="9" style="400"/>
    <col min="5377" max="5394" width="5.125" style="400" customWidth="1"/>
    <col min="5395" max="5399" width="5.375" style="400" customWidth="1"/>
    <col min="5400" max="5632" width="9" style="400"/>
    <col min="5633" max="5650" width="5.125" style="400" customWidth="1"/>
    <col min="5651" max="5655" width="5.375" style="400" customWidth="1"/>
    <col min="5656" max="5888" width="9" style="400"/>
    <col min="5889" max="5906" width="5.125" style="400" customWidth="1"/>
    <col min="5907" max="5911" width="5.375" style="400" customWidth="1"/>
    <col min="5912" max="6144" width="9" style="400"/>
    <col min="6145" max="6162" width="5.125" style="400" customWidth="1"/>
    <col min="6163" max="6167" width="5.375" style="400" customWidth="1"/>
    <col min="6168" max="6400" width="9" style="400"/>
    <col min="6401" max="6418" width="5.125" style="400" customWidth="1"/>
    <col min="6419" max="6423" width="5.375" style="400" customWidth="1"/>
    <col min="6424" max="6656" width="9" style="400"/>
    <col min="6657" max="6674" width="5.125" style="400" customWidth="1"/>
    <col min="6675" max="6679" width="5.375" style="400" customWidth="1"/>
    <col min="6680" max="6912" width="9" style="400"/>
    <col min="6913" max="6930" width="5.125" style="400" customWidth="1"/>
    <col min="6931" max="6935" width="5.375" style="400" customWidth="1"/>
    <col min="6936" max="7168" width="9" style="400"/>
    <col min="7169" max="7186" width="5.125" style="400" customWidth="1"/>
    <col min="7187" max="7191" width="5.375" style="400" customWidth="1"/>
    <col min="7192" max="7424" width="9" style="400"/>
    <col min="7425" max="7442" width="5.125" style="400" customWidth="1"/>
    <col min="7443" max="7447" width="5.375" style="400" customWidth="1"/>
    <col min="7448" max="7680" width="9" style="400"/>
    <col min="7681" max="7698" width="5.125" style="400" customWidth="1"/>
    <col min="7699" max="7703" width="5.375" style="400" customWidth="1"/>
    <col min="7704" max="7936" width="9" style="400"/>
    <col min="7937" max="7954" width="5.125" style="400" customWidth="1"/>
    <col min="7955" max="7959" width="5.375" style="400" customWidth="1"/>
    <col min="7960" max="8192" width="9" style="400"/>
    <col min="8193" max="8210" width="5.125" style="400" customWidth="1"/>
    <col min="8211" max="8215" width="5.375" style="400" customWidth="1"/>
    <col min="8216" max="8448" width="9" style="400"/>
    <col min="8449" max="8466" width="5.125" style="400" customWidth="1"/>
    <col min="8467" max="8471" width="5.375" style="400" customWidth="1"/>
    <col min="8472" max="8704" width="9" style="400"/>
    <col min="8705" max="8722" width="5.125" style="400" customWidth="1"/>
    <col min="8723" max="8727" width="5.375" style="400" customWidth="1"/>
    <col min="8728" max="8960" width="9" style="400"/>
    <col min="8961" max="8978" width="5.125" style="400" customWidth="1"/>
    <col min="8979" max="8983" width="5.375" style="400" customWidth="1"/>
    <col min="8984" max="9216" width="9" style="400"/>
    <col min="9217" max="9234" width="5.125" style="400" customWidth="1"/>
    <col min="9235" max="9239" width="5.375" style="400" customWidth="1"/>
    <col min="9240" max="9472" width="9" style="400"/>
    <col min="9473" max="9490" width="5.125" style="400" customWidth="1"/>
    <col min="9491" max="9495" width="5.375" style="400" customWidth="1"/>
    <col min="9496" max="9728" width="9" style="400"/>
    <col min="9729" max="9746" width="5.125" style="400" customWidth="1"/>
    <col min="9747" max="9751" width="5.375" style="400" customWidth="1"/>
    <col min="9752" max="9984" width="9" style="400"/>
    <col min="9985" max="10002" width="5.125" style="400" customWidth="1"/>
    <col min="10003" max="10007" width="5.375" style="400" customWidth="1"/>
    <col min="10008" max="10240" width="9" style="400"/>
    <col min="10241" max="10258" width="5.125" style="400" customWidth="1"/>
    <col min="10259" max="10263" width="5.375" style="400" customWidth="1"/>
    <col min="10264" max="10496" width="9" style="400"/>
    <col min="10497" max="10514" width="5.125" style="400" customWidth="1"/>
    <col min="10515" max="10519" width="5.375" style="400" customWidth="1"/>
    <col min="10520" max="10752" width="9" style="400"/>
    <col min="10753" max="10770" width="5.125" style="400" customWidth="1"/>
    <col min="10771" max="10775" width="5.375" style="400" customWidth="1"/>
    <col min="10776" max="11008" width="9" style="400"/>
    <col min="11009" max="11026" width="5.125" style="400" customWidth="1"/>
    <col min="11027" max="11031" width="5.375" style="400" customWidth="1"/>
    <col min="11032" max="11264" width="9" style="400"/>
    <col min="11265" max="11282" width="5.125" style="400" customWidth="1"/>
    <col min="11283" max="11287" width="5.375" style="400" customWidth="1"/>
    <col min="11288" max="11520" width="9" style="400"/>
    <col min="11521" max="11538" width="5.125" style="400" customWidth="1"/>
    <col min="11539" max="11543" width="5.375" style="400" customWidth="1"/>
    <col min="11544" max="11776" width="9" style="400"/>
    <col min="11777" max="11794" width="5.125" style="400" customWidth="1"/>
    <col min="11795" max="11799" width="5.375" style="400" customWidth="1"/>
    <col min="11800" max="12032" width="9" style="400"/>
    <col min="12033" max="12050" width="5.125" style="400" customWidth="1"/>
    <col min="12051" max="12055" width="5.375" style="400" customWidth="1"/>
    <col min="12056" max="12288" width="9" style="400"/>
    <col min="12289" max="12306" width="5.125" style="400" customWidth="1"/>
    <col min="12307" max="12311" width="5.375" style="400" customWidth="1"/>
    <col min="12312" max="12544" width="9" style="400"/>
    <col min="12545" max="12562" width="5.125" style="400" customWidth="1"/>
    <col min="12563" max="12567" width="5.375" style="400" customWidth="1"/>
    <col min="12568" max="12800" width="9" style="400"/>
    <col min="12801" max="12818" width="5.125" style="400" customWidth="1"/>
    <col min="12819" max="12823" width="5.375" style="400" customWidth="1"/>
    <col min="12824" max="13056" width="9" style="400"/>
    <col min="13057" max="13074" width="5.125" style="400" customWidth="1"/>
    <col min="13075" max="13079" width="5.375" style="400" customWidth="1"/>
    <col min="13080" max="13312" width="9" style="400"/>
    <col min="13313" max="13330" width="5.125" style="400" customWidth="1"/>
    <col min="13331" max="13335" width="5.375" style="400" customWidth="1"/>
    <col min="13336" max="13568" width="9" style="400"/>
    <col min="13569" max="13586" width="5.125" style="400" customWidth="1"/>
    <col min="13587" max="13591" width="5.375" style="400" customWidth="1"/>
    <col min="13592" max="13824" width="9" style="400"/>
    <col min="13825" max="13842" width="5.125" style="400" customWidth="1"/>
    <col min="13843" max="13847" width="5.375" style="400" customWidth="1"/>
    <col min="13848" max="14080" width="9" style="400"/>
    <col min="14081" max="14098" width="5.125" style="400" customWidth="1"/>
    <col min="14099" max="14103" width="5.375" style="400" customWidth="1"/>
    <col min="14104" max="14336" width="9" style="400"/>
    <col min="14337" max="14354" width="5.125" style="400" customWidth="1"/>
    <col min="14355" max="14359" width="5.375" style="400" customWidth="1"/>
    <col min="14360" max="14592" width="9" style="400"/>
    <col min="14593" max="14610" width="5.125" style="400" customWidth="1"/>
    <col min="14611" max="14615" width="5.375" style="400" customWidth="1"/>
    <col min="14616" max="14848" width="9" style="400"/>
    <col min="14849" max="14866" width="5.125" style="400" customWidth="1"/>
    <col min="14867" max="14871" width="5.375" style="400" customWidth="1"/>
    <col min="14872" max="15104" width="9" style="400"/>
    <col min="15105" max="15122" width="5.125" style="400" customWidth="1"/>
    <col min="15123" max="15127" width="5.375" style="400" customWidth="1"/>
    <col min="15128" max="15360" width="9" style="400"/>
    <col min="15361" max="15378" width="5.125" style="400" customWidth="1"/>
    <col min="15379" max="15383" width="5.375" style="400" customWidth="1"/>
    <col min="15384" max="15616" width="9" style="400"/>
    <col min="15617" max="15634" width="5.125" style="400" customWidth="1"/>
    <col min="15635" max="15639" width="5.375" style="400" customWidth="1"/>
    <col min="15640" max="15872" width="9" style="400"/>
    <col min="15873" max="15890" width="5.125" style="400" customWidth="1"/>
    <col min="15891" max="15895" width="5.375" style="400" customWidth="1"/>
    <col min="15896" max="16128" width="9" style="400"/>
    <col min="16129" max="16146" width="5.125" style="400" customWidth="1"/>
    <col min="16147" max="16151" width="5.375" style="400" customWidth="1"/>
    <col min="16152" max="16384" width="9" style="400"/>
  </cols>
  <sheetData>
    <row r="1" spans="1:18">
      <c r="R1" s="420"/>
    </row>
    <row r="4" spans="1:18" ht="15.75" customHeight="1">
      <c r="A4" s="400" t="s">
        <v>688</v>
      </c>
    </row>
    <row r="5" spans="1:18" ht="15.75" customHeight="1">
      <c r="A5" s="400" t="s">
        <v>687</v>
      </c>
    </row>
    <row r="6" spans="1:18" ht="16.5" customHeight="1">
      <c r="G6" s="1383" t="s">
        <v>82</v>
      </c>
      <c r="H6" s="1383"/>
      <c r="I6" s="1383" t="s">
        <v>78</v>
      </c>
      <c r="J6" s="1383"/>
      <c r="K6" s="1383" t="s">
        <v>686</v>
      </c>
      <c r="L6" s="1383"/>
      <c r="M6" s="1383" t="s">
        <v>685</v>
      </c>
      <c r="N6" s="1383"/>
      <c r="O6" s="1383" t="s">
        <v>685</v>
      </c>
      <c r="P6" s="1385"/>
      <c r="Q6" s="1383" t="s">
        <v>75</v>
      </c>
      <c r="R6" s="1383"/>
    </row>
    <row r="7" spans="1:18" ht="39.75" customHeight="1">
      <c r="G7" s="1382"/>
      <c r="H7" s="1382"/>
      <c r="I7" s="1382"/>
      <c r="J7" s="1384"/>
      <c r="K7" s="1382"/>
      <c r="L7" s="1382"/>
      <c r="M7" s="1382"/>
      <c r="N7" s="1382"/>
      <c r="O7" s="1382"/>
      <c r="P7" s="1382"/>
      <c r="Q7" s="1382"/>
      <c r="R7" s="1382"/>
    </row>
    <row r="13" spans="1:18" ht="20.25" customHeight="1">
      <c r="A13" s="1335" t="s">
        <v>684</v>
      </c>
      <c r="B13" s="1335"/>
      <c r="C13" s="1335"/>
      <c r="D13" s="1335"/>
      <c r="E13" s="1335"/>
      <c r="F13" s="1335"/>
      <c r="G13" s="1335"/>
      <c r="H13" s="1335"/>
      <c r="I13" s="1335"/>
      <c r="J13" s="1335"/>
      <c r="K13" s="1335"/>
      <c r="L13" s="1335"/>
      <c r="M13" s="1335"/>
      <c r="N13" s="1335"/>
      <c r="O13" s="1335"/>
      <c r="P13" s="1335"/>
      <c r="Q13" s="1335"/>
      <c r="R13" s="1335"/>
    </row>
    <row r="15" spans="1:18">
      <c r="N15" s="804">
        <v>37778</v>
      </c>
      <c r="O15" s="804"/>
      <c r="P15" s="804"/>
      <c r="Q15" s="804"/>
    </row>
    <row r="18" spans="1:25">
      <c r="A18" s="1386" t="str">
        <f>"福岡県"&amp;入力シート!C5&amp;"長　殿"</f>
        <v>福岡県○○県土整備事務所長　殿</v>
      </c>
      <c r="B18" s="1386"/>
      <c r="C18" s="1386"/>
      <c r="D18" s="1386"/>
      <c r="E18" s="1386"/>
      <c r="F18" s="1386"/>
      <c r="G18" s="1386"/>
    </row>
    <row r="19" spans="1:25">
      <c r="K19" s="419" t="s">
        <v>683</v>
      </c>
      <c r="L19" s="400" t="s">
        <v>54</v>
      </c>
      <c r="M19" s="1331" t="str">
        <f>入力シート!C25</f>
        <v>福岡市博多区東公園７－７</v>
      </c>
      <c r="N19" s="1331"/>
      <c r="O19" s="1331"/>
      <c r="P19" s="1331"/>
      <c r="Q19" s="1331"/>
      <c r="R19" s="1331"/>
    </row>
    <row r="20" spans="1:25">
      <c r="L20" s="400" t="s">
        <v>76</v>
      </c>
      <c r="M20" s="1331" t="str">
        <f>入力シート!C26</f>
        <v>(株）福岡企画技調</v>
      </c>
      <c r="N20" s="1331"/>
      <c r="O20" s="1331"/>
      <c r="P20" s="1331"/>
      <c r="Q20" s="1331"/>
      <c r="R20" s="1331"/>
    </row>
    <row r="21" spans="1:25">
      <c r="L21" s="400" t="s">
        <v>55</v>
      </c>
      <c r="M21" s="1331" t="str">
        <f>入力シート!C27</f>
        <v>代表取締役　企画太郎</v>
      </c>
      <c r="N21" s="1331"/>
      <c r="O21" s="1331"/>
      <c r="P21" s="1331"/>
      <c r="Q21" s="1331"/>
      <c r="R21" s="1331"/>
    </row>
    <row r="23" spans="1:25" ht="16.5" customHeight="1">
      <c r="A23" s="409" t="s">
        <v>74</v>
      </c>
      <c r="B23" s="408"/>
      <c r="C23" s="1362" t="str">
        <f>"50"&amp;入力シート!C3&amp;"-"&amp;入力シート!C4</f>
        <v>503-12345-001</v>
      </c>
      <c r="D23" s="1363"/>
      <c r="E23" s="1363"/>
      <c r="F23" s="1363"/>
      <c r="G23" s="1363"/>
      <c r="H23" s="408"/>
      <c r="I23" s="408"/>
      <c r="J23" s="1336" t="s">
        <v>61</v>
      </c>
      <c r="K23" s="1337"/>
      <c r="L23" s="1367" t="str">
        <f>入力シート!C12</f>
        <v>福岡市博多区東公園地内</v>
      </c>
      <c r="M23" s="1368"/>
      <c r="N23" s="1368"/>
      <c r="O23" s="1368"/>
      <c r="P23" s="1368"/>
      <c r="Q23" s="1368"/>
      <c r="R23" s="1369"/>
    </row>
    <row r="24" spans="1:25" ht="16.5" customHeight="1">
      <c r="A24" s="403" t="s">
        <v>682</v>
      </c>
      <c r="B24" s="402"/>
      <c r="C24" s="1364" t="str">
        <f>入力シート!C10</f>
        <v>県道博多天神線排水性舗装工事（第２工区）</v>
      </c>
      <c r="D24" s="1365"/>
      <c r="E24" s="1365"/>
      <c r="F24" s="1365"/>
      <c r="G24" s="1365"/>
      <c r="H24" s="1365"/>
      <c r="I24" s="1366"/>
      <c r="J24" s="1338"/>
      <c r="K24" s="1339"/>
      <c r="L24" s="1370"/>
      <c r="M24" s="1371"/>
      <c r="N24" s="1371"/>
      <c r="O24" s="1371"/>
      <c r="P24" s="1371"/>
      <c r="Q24" s="1371"/>
      <c r="R24" s="1372"/>
      <c r="U24" s="418"/>
      <c r="V24" s="418"/>
      <c r="W24" s="418"/>
      <c r="X24" s="418"/>
      <c r="Y24" s="418"/>
    </row>
    <row r="25" spans="1:25" ht="16.5" customHeight="1">
      <c r="A25" s="409" t="s">
        <v>681</v>
      </c>
      <c r="B25" s="408"/>
      <c r="C25" s="1362" t="str">
        <f>入力シート!C11</f>
        <v>主要地方道博多天神線</v>
      </c>
      <c r="D25" s="1363"/>
      <c r="E25" s="1363"/>
      <c r="F25" s="1363"/>
      <c r="G25" s="1363"/>
      <c r="H25" s="1363"/>
      <c r="I25" s="1373"/>
      <c r="J25" s="1340" t="s">
        <v>81</v>
      </c>
      <c r="K25" s="1337"/>
      <c r="L25" s="1350" t="str">
        <f>TEXT(入力シート!C14,"令和e年m月d日")&amp;"～"</f>
        <v>令和3年7月2日～</v>
      </c>
      <c r="M25" s="1351"/>
      <c r="N25" s="1351"/>
      <c r="O25" s="1351"/>
      <c r="P25" s="1351"/>
      <c r="Q25" s="1351"/>
      <c r="R25" s="1352"/>
      <c r="U25" s="418"/>
      <c r="V25" s="418"/>
      <c r="W25" s="418"/>
      <c r="X25" s="418"/>
      <c r="Y25" s="418"/>
    </row>
    <row r="26" spans="1:25" ht="16.5" customHeight="1">
      <c r="A26" s="403" t="s">
        <v>680</v>
      </c>
      <c r="B26" s="402"/>
      <c r="C26" s="1374"/>
      <c r="D26" s="1375"/>
      <c r="E26" s="1375"/>
      <c r="F26" s="1375"/>
      <c r="G26" s="1375"/>
      <c r="H26" s="1375"/>
      <c r="I26" s="1376"/>
      <c r="J26" s="1338"/>
      <c r="K26" s="1339"/>
      <c r="L26" s="1377" t="str">
        <f>TEXT(入力シート!C15,"令和e年m月d日")</f>
        <v>令和3年9月27日</v>
      </c>
      <c r="M26" s="1378"/>
      <c r="N26" s="1378"/>
      <c r="O26" s="1378"/>
      <c r="P26" s="1378"/>
      <c r="Q26" s="1378"/>
      <c r="R26" s="1379"/>
      <c r="U26" s="418"/>
      <c r="V26" s="418"/>
      <c r="W26" s="418"/>
      <c r="X26" s="418"/>
      <c r="Y26" s="418"/>
    </row>
    <row r="27" spans="1:25" ht="16.5" customHeight="1">
      <c r="A27" s="1341" t="s">
        <v>679</v>
      </c>
      <c r="B27" s="1342"/>
      <c r="C27" s="1342"/>
      <c r="D27" s="1342"/>
      <c r="E27" s="1343"/>
      <c r="F27" s="1353"/>
      <c r="G27" s="1354"/>
      <c r="H27" s="1354"/>
      <c r="I27" s="1354"/>
      <c r="J27" s="1354"/>
      <c r="K27" s="1354"/>
      <c r="L27" s="1354"/>
      <c r="M27" s="1354"/>
      <c r="N27" s="1354"/>
      <c r="O27" s="1354"/>
      <c r="P27" s="1354"/>
      <c r="Q27" s="1354"/>
      <c r="R27" s="1355"/>
    </row>
    <row r="28" spans="1:25" ht="16.5" customHeight="1">
      <c r="A28" s="1344"/>
      <c r="B28" s="1345"/>
      <c r="C28" s="1345"/>
      <c r="D28" s="1345"/>
      <c r="E28" s="1346"/>
      <c r="F28" s="1356"/>
      <c r="G28" s="1357"/>
      <c r="H28" s="1357"/>
      <c r="I28" s="1357"/>
      <c r="J28" s="1357"/>
      <c r="K28" s="1357"/>
      <c r="L28" s="1357"/>
      <c r="M28" s="1357"/>
      <c r="N28" s="1357"/>
      <c r="O28" s="1357"/>
      <c r="P28" s="1357"/>
      <c r="Q28" s="1357"/>
      <c r="R28" s="1358"/>
    </row>
    <row r="29" spans="1:25" ht="16.5" customHeight="1">
      <c r="A29" s="1347"/>
      <c r="B29" s="1348"/>
      <c r="C29" s="1348"/>
      <c r="D29" s="1348"/>
      <c r="E29" s="1349"/>
      <c r="F29" s="1359"/>
      <c r="G29" s="1360"/>
      <c r="H29" s="1360"/>
      <c r="I29" s="1360"/>
      <c r="J29" s="1360"/>
      <c r="K29" s="1360"/>
      <c r="L29" s="1360"/>
      <c r="M29" s="1360"/>
      <c r="N29" s="1360"/>
      <c r="O29" s="1360"/>
      <c r="P29" s="1360"/>
      <c r="Q29" s="1360"/>
      <c r="R29" s="1361"/>
    </row>
    <row r="30" spans="1:25" ht="16.5" customHeight="1">
      <c r="A30" s="1332" t="s">
        <v>678</v>
      </c>
      <c r="B30" s="1333"/>
      <c r="C30" s="1333"/>
      <c r="D30" s="1333"/>
      <c r="E30" s="1333"/>
      <c r="F30" s="1333"/>
      <c r="G30" s="1333"/>
      <c r="H30" s="1333"/>
      <c r="I30" s="1333"/>
      <c r="J30" s="1333"/>
      <c r="K30" s="1333"/>
      <c r="L30" s="1333"/>
      <c r="M30" s="1333"/>
      <c r="N30" s="1333"/>
      <c r="O30" s="1333"/>
      <c r="P30" s="1333"/>
      <c r="Q30" s="1333"/>
      <c r="R30" s="1334"/>
    </row>
    <row r="31" spans="1:25" ht="16.5" customHeight="1">
      <c r="A31" s="409"/>
      <c r="B31" s="408" t="s">
        <v>677</v>
      </c>
      <c r="C31" s="408"/>
      <c r="D31" s="408"/>
      <c r="E31" s="408"/>
      <c r="F31" s="408"/>
      <c r="G31" s="408"/>
      <c r="H31" s="408"/>
      <c r="I31" s="408"/>
      <c r="J31" s="408"/>
      <c r="K31" s="408"/>
      <c r="L31" s="408"/>
      <c r="M31" s="408"/>
      <c r="N31" s="408"/>
      <c r="O31" s="408"/>
      <c r="P31" s="408"/>
      <c r="Q31" s="408"/>
      <c r="R31" s="407"/>
    </row>
    <row r="32" spans="1:25" ht="16.5" customHeight="1">
      <c r="A32" s="417"/>
      <c r="B32" s="416"/>
      <c r="C32" s="416"/>
      <c r="D32" s="416"/>
      <c r="E32" s="416"/>
      <c r="F32" s="416"/>
      <c r="G32" s="416"/>
      <c r="H32" s="416"/>
      <c r="I32" s="416"/>
      <c r="J32" s="416"/>
      <c r="K32" s="416"/>
      <c r="L32" s="416"/>
      <c r="M32" s="416"/>
      <c r="N32" s="416"/>
      <c r="O32" s="416"/>
      <c r="P32" s="416"/>
      <c r="Q32" s="416"/>
      <c r="R32" s="415"/>
    </row>
    <row r="33" spans="1:18" ht="16.5" customHeight="1">
      <c r="A33" s="417"/>
      <c r="B33" s="416"/>
      <c r="C33" s="416"/>
      <c r="D33" s="416"/>
      <c r="E33" s="416"/>
      <c r="F33" s="416"/>
      <c r="G33" s="416"/>
      <c r="H33" s="416"/>
      <c r="I33" s="416"/>
      <c r="J33" s="416"/>
      <c r="K33" s="416"/>
      <c r="L33" s="416"/>
      <c r="M33" s="416"/>
      <c r="N33" s="416"/>
      <c r="O33" s="416"/>
      <c r="P33" s="416"/>
      <c r="Q33" s="416"/>
      <c r="R33" s="415"/>
    </row>
    <row r="34" spans="1:18" ht="16.5" customHeight="1">
      <c r="A34" s="417"/>
      <c r="B34" s="416"/>
      <c r="C34" s="416"/>
      <c r="D34" s="416"/>
      <c r="E34" s="416"/>
      <c r="F34" s="416"/>
      <c r="G34" s="416"/>
      <c r="H34" s="416"/>
      <c r="I34" s="416"/>
      <c r="J34" s="416"/>
      <c r="K34" s="416"/>
      <c r="L34" s="416"/>
      <c r="M34" s="416"/>
      <c r="N34" s="416"/>
      <c r="O34" s="416"/>
      <c r="P34" s="416"/>
      <c r="Q34" s="416"/>
      <c r="R34" s="415"/>
    </row>
    <row r="35" spans="1:18" ht="16.5" customHeight="1">
      <c r="A35" s="417"/>
      <c r="B35" s="416"/>
      <c r="C35" s="416"/>
      <c r="D35" s="416"/>
      <c r="E35" s="416"/>
      <c r="F35" s="416"/>
      <c r="G35" s="416"/>
      <c r="H35" s="416"/>
      <c r="I35" s="416"/>
      <c r="J35" s="416"/>
      <c r="K35" s="416"/>
      <c r="L35" s="416"/>
      <c r="M35" s="416"/>
      <c r="N35" s="416"/>
      <c r="O35" s="416"/>
      <c r="P35" s="416"/>
      <c r="Q35" s="416"/>
      <c r="R35" s="415"/>
    </row>
    <row r="36" spans="1:18" ht="16.5" customHeight="1">
      <c r="A36" s="417"/>
      <c r="B36" s="416"/>
      <c r="C36" s="416"/>
      <c r="D36" s="416"/>
      <c r="E36" s="416"/>
      <c r="F36" s="416"/>
      <c r="G36" s="416"/>
      <c r="H36" s="416"/>
      <c r="I36" s="416"/>
      <c r="J36" s="416"/>
      <c r="K36" s="416"/>
      <c r="L36" s="416"/>
      <c r="M36" s="416"/>
      <c r="N36" s="416"/>
      <c r="O36" s="416"/>
      <c r="P36" s="416"/>
      <c r="Q36" s="416"/>
      <c r="R36" s="415"/>
    </row>
    <row r="37" spans="1:18" ht="16.5" customHeight="1">
      <c r="A37" s="417"/>
      <c r="B37" s="416"/>
      <c r="C37" s="416"/>
      <c r="D37" s="416"/>
      <c r="E37" s="416"/>
      <c r="F37" s="416"/>
      <c r="G37" s="416"/>
      <c r="H37" s="416"/>
      <c r="I37" s="416"/>
      <c r="J37" s="416"/>
      <c r="K37" s="416"/>
      <c r="L37" s="416"/>
      <c r="M37" s="416"/>
      <c r="N37" s="416"/>
      <c r="O37" s="416"/>
      <c r="P37" s="416"/>
      <c r="Q37" s="416"/>
      <c r="R37" s="415"/>
    </row>
    <row r="38" spans="1:18" ht="16.5" customHeight="1">
      <c r="A38" s="417"/>
      <c r="B38" s="416"/>
      <c r="C38" s="416"/>
      <c r="D38" s="416"/>
      <c r="E38" s="416"/>
      <c r="F38" s="416"/>
      <c r="G38" s="416"/>
      <c r="H38" s="416"/>
      <c r="I38" s="416"/>
      <c r="J38" s="416"/>
      <c r="K38" s="416"/>
      <c r="L38" s="416"/>
      <c r="M38" s="416"/>
      <c r="N38" s="416"/>
      <c r="O38" s="416"/>
      <c r="P38" s="416"/>
      <c r="Q38" s="416"/>
      <c r="R38" s="415"/>
    </row>
    <row r="39" spans="1:18" ht="16.5" customHeight="1">
      <c r="A39" s="417"/>
      <c r="B39" s="416"/>
      <c r="C39" s="416"/>
      <c r="D39" s="416"/>
      <c r="E39" s="416"/>
      <c r="F39" s="416"/>
      <c r="G39" s="416"/>
      <c r="H39" s="416"/>
      <c r="I39" s="416"/>
      <c r="J39" s="416"/>
      <c r="K39" s="416"/>
      <c r="L39" s="416"/>
      <c r="M39" s="416"/>
      <c r="N39" s="416"/>
      <c r="O39" s="416"/>
      <c r="P39" s="416"/>
      <c r="Q39" s="416"/>
      <c r="R39" s="415"/>
    </row>
    <row r="40" spans="1:18" ht="16.5" customHeight="1">
      <c r="A40" s="417"/>
      <c r="B40" s="416"/>
      <c r="C40" s="416"/>
      <c r="D40" s="416"/>
      <c r="E40" s="416"/>
      <c r="F40" s="416"/>
      <c r="G40" s="416"/>
      <c r="H40" s="416"/>
      <c r="I40" s="416"/>
      <c r="J40" s="416"/>
      <c r="K40" s="416"/>
      <c r="L40" s="416"/>
      <c r="M40" s="416"/>
      <c r="N40" s="416"/>
      <c r="O40" s="416"/>
      <c r="P40" s="416"/>
      <c r="Q40" s="416"/>
      <c r="R40" s="415"/>
    </row>
    <row r="41" spans="1:18" ht="16.5" customHeight="1">
      <c r="A41" s="417"/>
      <c r="B41" s="416"/>
      <c r="C41" s="416"/>
      <c r="D41" s="416"/>
      <c r="E41" s="416"/>
      <c r="F41" s="416"/>
      <c r="G41" s="416"/>
      <c r="H41" s="416"/>
      <c r="I41" s="416"/>
      <c r="J41" s="416"/>
      <c r="K41" s="416"/>
      <c r="L41" s="416"/>
      <c r="M41" s="416"/>
      <c r="N41" s="416"/>
      <c r="O41" s="416"/>
      <c r="P41" s="416"/>
      <c r="Q41" s="416"/>
      <c r="R41" s="415"/>
    </row>
    <row r="42" spans="1:18" ht="18" customHeight="1">
      <c r="A42" s="417"/>
      <c r="B42" s="416"/>
      <c r="C42" s="416"/>
      <c r="D42" s="416"/>
      <c r="E42" s="416"/>
      <c r="F42" s="416"/>
      <c r="G42" s="416"/>
      <c r="H42" s="416"/>
      <c r="I42" s="416"/>
      <c r="J42" s="416"/>
      <c r="K42" s="416"/>
      <c r="L42" s="416"/>
      <c r="M42" s="416"/>
      <c r="N42" s="416"/>
      <c r="O42" s="416"/>
      <c r="P42" s="416"/>
      <c r="Q42" s="416"/>
      <c r="R42" s="415"/>
    </row>
    <row r="43" spans="1:18" ht="16.5" customHeight="1">
      <c r="A43" s="414"/>
      <c r="B43" s="413"/>
      <c r="C43" s="413"/>
      <c r="D43" s="413"/>
      <c r="E43" s="413"/>
      <c r="F43" s="413"/>
      <c r="G43" s="413"/>
      <c r="H43" s="413"/>
      <c r="I43" s="413"/>
      <c r="J43" s="413"/>
      <c r="K43" s="413"/>
      <c r="L43" s="413"/>
      <c r="M43" s="413"/>
      <c r="N43" s="413"/>
      <c r="O43" s="413"/>
      <c r="P43" s="413"/>
      <c r="Q43" s="413"/>
      <c r="R43" s="412"/>
    </row>
    <row r="44" spans="1:18" ht="16.5" customHeight="1">
      <c r="A44" s="1380" t="s">
        <v>676</v>
      </c>
      <c r="B44" s="1381"/>
      <c r="C44" s="1381"/>
      <c r="D44" s="1381"/>
      <c r="E44" s="1381"/>
      <c r="F44" s="1381"/>
      <c r="G44" s="1381"/>
      <c r="H44" s="1381"/>
      <c r="I44" s="1381"/>
      <c r="J44" s="1381"/>
      <c r="K44" s="411"/>
      <c r="L44" s="411" t="s">
        <v>675</v>
      </c>
      <c r="M44" s="411"/>
      <c r="N44" s="411"/>
      <c r="O44" s="411"/>
      <c r="P44" s="411"/>
      <c r="Q44" s="411"/>
      <c r="R44" s="410"/>
    </row>
    <row r="45" spans="1:18">
      <c r="A45" s="409"/>
      <c r="B45" s="408" t="s">
        <v>674</v>
      </c>
      <c r="C45" s="408"/>
      <c r="D45" s="408"/>
      <c r="E45" s="408"/>
      <c r="F45" s="408"/>
      <c r="G45" s="408"/>
      <c r="H45" s="408"/>
      <c r="I45" s="408"/>
      <c r="J45" s="408"/>
      <c r="K45" s="408"/>
      <c r="L45" s="408"/>
      <c r="M45" s="408"/>
      <c r="N45" s="408"/>
      <c r="O45" s="408"/>
      <c r="P45" s="408"/>
      <c r="Q45" s="408"/>
      <c r="R45" s="407"/>
    </row>
    <row r="46" spans="1:18">
      <c r="A46" s="406"/>
      <c r="B46" s="405"/>
      <c r="C46" s="405"/>
      <c r="D46" s="405"/>
      <c r="E46" s="405"/>
      <c r="F46" s="405"/>
      <c r="G46" s="405"/>
      <c r="H46" s="405"/>
      <c r="I46" s="405"/>
      <c r="J46" s="405"/>
      <c r="K46" s="405"/>
      <c r="L46" s="405"/>
      <c r="M46" s="405"/>
      <c r="N46" s="405"/>
      <c r="O46" s="405"/>
      <c r="P46" s="405"/>
      <c r="Q46" s="405"/>
      <c r="R46" s="404"/>
    </row>
    <row r="47" spans="1:18" ht="13.5" customHeight="1">
      <c r="A47" s="406"/>
      <c r="B47" s="405"/>
      <c r="C47" s="405"/>
      <c r="D47" s="405"/>
      <c r="E47" s="405"/>
      <c r="F47" s="405"/>
      <c r="G47" s="405"/>
      <c r="H47" s="405"/>
      <c r="I47" s="405"/>
      <c r="J47" s="405"/>
      <c r="K47" s="405"/>
      <c r="L47" s="405"/>
      <c r="M47" s="405"/>
      <c r="N47" s="405"/>
      <c r="O47" s="405"/>
      <c r="P47" s="405"/>
      <c r="Q47" s="405"/>
      <c r="R47" s="404"/>
    </row>
    <row r="48" spans="1:18" ht="13.5" customHeight="1">
      <c r="A48" s="406"/>
      <c r="B48" s="405"/>
      <c r="C48" s="405"/>
      <c r="D48" s="405"/>
      <c r="E48" s="405"/>
      <c r="F48" s="405"/>
      <c r="G48" s="405"/>
      <c r="H48" s="405"/>
      <c r="I48" s="405"/>
      <c r="J48" s="405"/>
      <c r="K48" s="405"/>
      <c r="L48" s="405"/>
      <c r="M48" s="405"/>
      <c r="N48" s="405"/>
      <c r="O48" s="405"/>
      <c r="P48" s="405"/>
      <c r="Q48" s="405"/>
      <c r="R48" s="404"/>
    </row>
    <row r="49" spans="1:18">
      <c r="A49" s="406"/>
      <c r="B49" s="405"/>
      <c r="C49" s="405"/>
      <c r="D49" s="405"/>
      <c r="E49" s="405"/>
      <c r="F49" s="405"/>
      <c r="G49" s="405"/>
      <c r="H49" s="405"/>
      <c r="I49" s="405"/>
      <c r="J49" s="405"/>
      <c r="K49" s="405"/>
      <c r="L49" s="405"/>
      <c r="M49" s="405"/>
      <c r="N49" s="405"/>
      <c r="O49" s="405"/>
      <c r="P49" s="405"/>
      <c r="Q49" s="405"/>
      <c r="R49" s="404"/>
    </row>
    <row r="50" spans="1:18">
      <c r="A50" s="406"/>
      <c r="B50" s="405"/>
      <c r="C50" s="405"/>
      <c r="D50" s="405"/>
      <c r="E50" s="405"/>
      <c r="F50" s="405"/>
      <c r="G50" s="405"/>
      <c r="H50" s="405"/>
      <c r="I50" s="405"/>
      <c r="J50" s="405"/>
      <c r="K50" s="405"/>
      <c r="L50" s="405"/>
      <c r="M50" s="405"/>
      <c r="N50" s="405"/>
      <c r="O50" s="405"/>
      <c r="P50" s="405"/>
      <c r="Q50" s="405"/>
      <c r="R50" s="404"/>
    </row>
    <row r="51" spans="1:18">
      <c r="A51" s="406"/>
      <c r="B51" s="405"/>
      <c r="C51" s="405"/>
      <c r="D51" s="405"/>
      <c r="E51" s="405"/>
      <c r="F51" s="405"/>
      <c r="G51" s="405"/>
      <c r="H51" s="405"/>
      <c r="I51" s="405"/>
      <c r="J51" s="405"/>
      <c r="K51" s="405"/>
      <c r="L51" s="405"/>
      <c r="M51" s="405"/>
      <c r="N51" s="405"/>
      <c r="O51" s="405"/>
      <c r="P51" s="405"/>
      <c r="Q51" s="405"/>
      <c r="R51" s="404"/>
    </row>
    <row r="52" spans="1:18">
      <c r="A52" s="403"/>
      <c r="B52" s="402"/>
      <c r="C52" s="402"/>
      <c r="D52" s="402"/>
      <c r="E52" s="402"/>
      <c r="F52" s="402"/>
      <c r="G52" s="402"/>
      <c r="H52" s="402"/>
      <c r="I52" s="402"/>
      <c r="J52" s="402"/>
      <c r="K52" s="402"/>
      <c r="L52" s="402"/>
      <c r="M52" s="402"/>
      <c r="N52" s="402"/>
      <c r="O52" s="402"/>
      <c r="P52" s="402"/>
      <c r="Q52" s="402"/>
      <c r="R52" s="401"/>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topLeftCell="C1" zoomScale="80" zoomScaleNormal="100" zoomScaleSheetLayoutView="80" workbookViewId="0">
      <selection sqref="A1:M1"/>
    </sheetView>
  </sheetViews>
  <sheetFormatPr defaultRowHeight="13.5"/>
  <cols>
    <col min="1" max="1" width="9" style="311"/>
    <col min="2" max="2" width="11.25" style="311" customWidth="1"/>
    <col min="3" max="8" width="9" style="311"/>
    <col min="9" max="9" width="7.625" style="311" customWidth="1"/>
    <col min="10" max="257" width="9" style="311"/>
    <col min="258" max="258" width="11.25" style="311" customWidth="1"/>
    <col min="259" max="264" width="9" style="311"/>
    <col min="265" max="265" width="7.625" style="311" customWidth="1"/>
    <col min="266" max="513" width="9" style="311"/>
    <col min="514" max="514" width="11.25" style="311" customWidth="1"/>
    <col min="515" max="520" width="9" style="311"/>
    <col min="521" max="521" width="7.625" style="311" customWidth="1"/>
    <col min="522" max="769" width="9" style="311"/>
    <col min="770" max="770" width="11.25" style="311" customWidth="1"/>
    <col min="771" max="776" width="9" style="311"/>
    <col min="777" max="777" width="7.625" style="311" customWidth="1"/>
    <col min="778" max="1025" width="9" style="311"/>
    <col min="1026" max="1026" width="11.25" style="311" customWidth="1"/>
    <col min="1027" max="1032" width="9" style="311"/>
    <col min="1033" max="1033" width="7.625" style="311" customWidth="1"/>
    <col min="1034" max="1281" width="9" style="311"/>
    <col min="1282" max="1282" width="11.25" style="311" customWidth="1"/>
    <col min="1283" max="1288" width="9" style="311"/>
    <col min="1289" max="1289" width="7.625" style="311" customWidth="1"/>
    <col min="1290" max="1537" width="9" style="311"/>
    <col min="1538" max="1538" width="11.25" style="311" customWidth="1"/>
    <col min="1539" max="1544" width="9" style="311"/>
    <col min="1545" max="1545" width="7.625" style="311" customWidth="1"/>
    <col min="1546" max="1793" width="9" style="311"/>
    <col min="1794" max="1794" width="11.25" style="311" customWidth="1"/>
    <col min="1795" max="1800" width="9" style="311"/>
    <col min="1801" max="1801" width="7.625" style="311" customWidth="1"/>
    <col min="1802" max="2049" width="9" style="311"/>
    <col min="2050" max="2050" width="11.25" style="311" customWidth="1"/>
    <col min="2051" max="2056" width="9" style="311"/>
    <col min="2057" max="2057" width="7.625" style="311" customWidth="1"/>
    <col min="2058" max="2305" width="9" style="311"/>
    <col min="2306" max="2306" width="11.25" style="311" customWidth="1"/>
    <col min="2307" max="2312" width="9" style="311"/>
    <col min="2313" max="2313" width="7.625" style="311" customWidth="1"/>
    <col min="2314" max="2561" width="9" style="311"/>
    <col min="2562" max="2562" width="11.25" style="311" customWidth="1"/>
    <col min="2563" max="2568" width="9" style="311"/>
    <col min="2569" max="2569" width="7.625" style="311" customWidth="1"/>
    <col min="2570" max="2817" width="9" style="311"/>
    <col min="2818" max="2818" width="11.25" style="311" customWidth="1"/>
    <col min="2819" max="2824" width="9" style="311"/>
    <col min="2825" max="2825" width="7.625" style="311" customWidth="1"/>
    <col min="2826" max="3073" width="9" style="311"/>
    <col min="3074" max="3074" width="11.25" style="311" customWidth="1"/>
    <col min="3075" max="3080" width="9" style="311"/>
    <col min="3081" max="3081" width="7.625" style="311" customWidth="1"/>
    <col min="3082" max="3329" width="9" style="311"/>
    <col min="3330" max="3330" width="11.25" style="311" customWidth="1"/>
    <col min="3331" max="3336" width="9" style="311"/>
    <col min="3337" max="3337" width="7.625" style="311" customWidth="1"/>
    <col min="3338" max="3585" width="9" style="311"/>
    <col min="3586" max="3586" width="11.25" style="311" customWidth="1"/>
    <col min="3587" max="3592" width="9" style="311"/>
    <col min="3593" max="3593" width="7.625" style="311" customWidth="1"/>
    <col min="3594" max="3841" width="9" style="311"/>
    <col min="3842" max="3842" width="11.25" style="311" customWidth="1"/>
    <col min="3843" max="3848" width="9" style="311"/>
    <col min="3849" max="3849" width="7.625" style="311" customWidth="1"/>
    <col min="3850" max="4097" width="9" style="311"/>
    <col min="4098" max="4098" width="11.25" style="311" customWidth="1"/>
    <col min="4099" max="4104" width="9" style="311"/>
    <col min="4105" max="4105" width="7.625" style="311" customWidth="1"/>
    <col min="4106" max="4353" width="9" style="311"/>
    <col min="4354" max="4354" width="11.25" style="311" customWidth="1"/>
    <col min="4355" max="4360" width="9" style="311"/>
    <col min="4361" max="4361" width="7.625" style="311" customWidth="1"/>
    <col min="4362" max="4609" width="9" style="311"/>
    <col min="4610" max="4610" width="11.25" style="311" customWidth="1"/>
    <col min="4611" max="4616" width="9" style="311"/>
    <col min="4617" max="4617" width="7.625" style="311" customWidth="1"/>
    <col min="4618" max="4865" width="9" style="311"/>
    <col min="4866" max="4866" width="11.25" style="311" customWidth="1"/>
    <col min="4867" max="4872" width="9" style="311"/>
    <col min="4873" max="4873" width="7.625" style="311" customWidth="1"/>
    <col min="4874" max="5121" width="9" style="311"/>
    <col min="5122" max="5122" width="11.25" style="311" customWidth="1"/>
    <col min="5123" max="5128" width="9" style="311"/>
    <col min="5129" max="5129" width="7.625" style="311" customWidth="1"/>
    <col min="5130" max="5377" width="9" style="311"/>
    <col min="5378" max="5378" width="11.25" style="311" customWidth="1"/>
    <col min="5379" max="5384" width="9" style="311"/>
    <col min="5385" max="5385" width="7.625" style="311" customWidth="1"/>
    <col min="5386" max="5633" width="9" style="311"/>
    <col min="5634" max="5634" width="11.25" style="311" customWidth="1"/>
    <col min="5635" max="5640" width="9" style="311"/>
    <col min="5641" max="5641" width="7.625" style="311" customWidth="1"/>
    <col min="5642" max="5889" width="9" style="311"/>
    <col min="5890" max="5890" width="11.25" style="311" customWidth="1"/>
    <col min="5891" max="5896" width="9" style="311"/>
    <col min="5897" max="5897" width="7.625" style="311" customWidth="1"/>
    <col min="5898" max="6145" width="9" style="311"/>
    <col min="6146" max="6146" width="11.25" style="311" customWidth="1"/>
    <col min="6147" max="6152" width="9" style="311"/>
    <col min="6153" max="6153" width="7.625" style="311" customWidth="1"/>
    <col min="6154" max="6401" width="9" style="311"/>
    <col min="6402" max="6402" width="11.25" style="311" customWidth="1"/>
    <col min="6403" max="6408" width="9" style="311"/>
    <col min="6409" max="6409" width="7.625" style="311" customWidth="1"/>
    <col min="6410" max="6657" width="9" style="311"/>
    <col min="6658" max="6658" width="11.25" style="311" customWidth="1"/>
    <col min="6659" max="6664" width="9" style="311"/>
    <col min="6665" max="6665" width="7.625" style="311" customWidth="1"/>
    <col min="6666" max="6913" width="9" style="311"/>
    <col min="6914" max="6914" width="11.25" style="311" customWidth="1"/>
    <col min="6915" max="6920" width="9" style="311"/>
    <col min="6921" max="6921" width="7.625" style="311" customWidth="1"/>
    <col min="6922" max="7169" width="9" style="311"/>
    <col min="7170" max="7170" width="11.25" style="311" customWidth="1"/>
    <col min="7171" max="7176" width="9" style="311"/>
    <col min="7177" max="7177" width="7.625" style="311" customWidth="1"/>
    <col min="7178" max="7425" width="9" style="311"/>
    <col min="7426" max="7426" width="11.25" style="311" customWidth="1"/>
    <col min="7427" max="7432" width="9" style="311"/>
    <col min="7433" max="7433" width="7.625" style="311" customWidth="1"/>
    <col min="7434" max="7681" width="9" style="311"/>
    <col min="7682" max="7682" width="11.25" style="311" customWidth="1"/>
    <col min="7683" max="7688" width="9" style="311"/>
    <col min="7689" max="7689" width="7.625" style="311" customWidth="1"/>
    <col min="7690" max="7937" width="9" style="311"/>
    <col min="7938" max="7938" width="11.25" style="311" customWidth="1"/>
    <col min="7939" max="7944" width="9" style="311"/>
    <col min="7945" max="7945" width="7.625" style="311" customWidth="1"/>
    <col min="7946" max="8193" width="9" style="311"/>
    <col min="8194" max="8194" width="11.25" style="311" customWidth="1"/>
    <col min="8195" max="8200" width="9" style="311"/>
    <col min="8201" max="8201" width="7.625" style="311" customWidth="1"/>
    <col min="8202" max="8449" width="9" style="311"/>
    <col min="8450" max="8450" width="11.25" style="311" customWidth="1"/>
    <col min="8451" max="8456" width="9" style="311"/>
    <col min="8457" max="8457" width="7.625" style="311" customWidth="1"/>
    <col min="8458" max="8705" width="9" style="311"/>
    <col min="8706" max="8706" width="11.25" style="311" customWidth="1"/>
    <col min="8707" max="8712" width="9" style="311"/>
    <col min="8713" max="8713" width="7.625" style="311" customWidth="1"/>
    <col min="8714" max="8961" width="9" style="311"/>
    <col min="8962" max="8962" width="11.25" style="311" customWidth="1"/>
    <col min="8963" max="8968" width="9" style="311"/>
    <col min="8969" max="8969" width="7.625" style="311" customWidth="1"/>
    <col min="8970" max="9217" width="9" style="311"/>
    <col min="9218" max="9218" width="11.25" style="311" customWidth="1"/>
    <col min="9219" max="9224" width="9" style="311"/>
    <col min="9225" max="9225" width="7.625" style="311" customWidth="1"/>
    <col min="9226" max="9473" width="9" style="311"/>
    <col min="9474" max="9474" width="11.25" style="311" customWidth="1"/>
    <col min="9475" max="9480" width="9" style="311"/>
    <col min="9481" max="9481" width="7.625" style="311" customWidth="1"/>
    <col min="9482" max="9729" width="9" style="311"/>
    <col min="9730" max="9730" width="11.25" style="311" customWidth="1"/>
    <col min="9731" max="9736" width="9" style="311"/>
    <col min="9737" max="9737" width="7.625" style="311" customWidth="1"/>
    <col min="9738" max="9985" width="9" style="311"/>
    <col min="9986" max="9986" width="11.25" style="311" customWidth="1"/>
    <col min="9987" max="9992" width="9" style="311"/>
    <col min="9993" max="9993" width="7.625" style="311" customWidth="1"/>
    <col min="9994" max="10241" width="9" style="311"/>
    <col min="10242" max="10242" width="11.25" style="311" customWidth="1"/>
    <col min="10243" max="10248" width="9" style="311"/>
    <col min="10249" max="10249" width="7.625" style="311" customWidth="1"/>
    <col min="10250" max="10497" width="9" style="311"/>
    <col min="10498" max="10498" width="11.25" style="311" customWidth="1"/>
    <col min="10499" max="10504" width="9" style="311"/>
    <col min="10505" max="10505" width="7.625" style="311" customWidth="1"/>
    <col min="10506" max="10753" width="9" style="311"/>
    <col min="10754" max="10754" width="11.25" style="311" customWidth="1"/>
    <col min="10755" max="10760" width="9" style="311"/>
    <col min="10761" max="10761" width="7.625" style="311" customWidth="1"/>
    <col min="10762" max="11009" width="9" style="311"/>
    <col min="11010" max="11010" width="11.25" style="311" customWidth="1"/>
    <col min="11011" max="11016" width="9" style="311"/>
    <col min="11017" max="11017" width="7.625" style="311" customWidth="1"/>
    <col min="11018" max="11265" width="9" style="311"/>
    <col min="11266" max="11266" width="11.25" style="311" customWidth="1"/>
    <col min="11267" max="11272" width="9" style="311"/>
    <col min="11273" max="11273" width="7.625" style="311" customWidth="1"/>
    <col min="11274" max="11521" width="9" style="311"/>
    <col min="11522" max="11522" width="11.25" style="311" customWidth="1"/>
    <col min="11523" max="11528" width="9" style="311"/>
    <col min="11529" max="11529" width="7.625" style="311" customWidth="1"/>
    <col min="11530" max="11777" width="9" style="311"/>
    <col min="11778" max="11778" width="11.25" style="311" customWidth="1"/>
    <col min="11779" max="11784" width="9" style="311"/>
    <col min="11785" max="11785" width="7.625" style="311" customWidth="1"/>
    <col min="11786" max="12033" width="9" style="311"/>
    <col min="12034" max="12034" width="11.25" style="311" customWidth="1"/>
    <col min="12035" max="12040" width="9" style="311"/>
    <col min="12041" max="12041" width="7.625" style="311" customWidth="1"/>
    <col min="12042" max="12289" width="9" style="311"/>
    <col min="12290" max="12290" width="11.25" style="311" customWidth="1"/>
    <col min="12291" max="12296" width="9" style="311"/>
    <col min="12297" max="12297" width="7.625" style="311" customWidth="1"/>
    <col min="12298" max="12545" width="9" style="311"/>
    <col min="12546" max="12546" width="11.25" style="311" customWidth="1"/>
    <col min="12547" max="12552" width="9" style="311"/>
    <col min="12553" max="12553" width="7.625" style="311" customWidth="1"/>
    <col min="12554" max="12801" width="9" style="311"/>
    <col min="12802" max="12802" width="11.25" style="311" customWidth="1"/>
    <col min="12803" max="12808" width="9" style="311"/>
    <col min="12809" max="12809" width="7.625" style="311" customWidth="1"/>
    <col min="12810" max="13057" width="9" style="311"/>
    <col min="13058" max="13058" width="11.25" style="311" customWidth="1"/>
    <col min="13059" max="13064" width="9" style="311"/>
    <col min="13065" max="13065" width="7.625" style="311" customWidth="1"/>
    <col min="13066" max="13313" width="9" style="311"/>
    <col min="13314" max="13314" width="11.25" style="311" customWidth="1"/>
    <col min="13315" max="13320" width="9" style="311"/>
    <col min="13321" max="13321" width="7.625" style="311" customWidth="1"/>
    <col min="13322" max="13569" width="9" style="311"/>
    <col min="13570" max="13570" width="11.25" style="311" customWidth="1"/>
    <col min="13571" max="13576" width="9" style="311"/>
    <col min="13577" max="13577" width="7.625" style="311" customWidth="1"/>
    <col min="13578" max="13825" width="9" style="311"/>
    <col min="13826" max="13826" width="11.25" style="311" customWidth="1"/>
    <col min="13827" max="13832" width="9" style="311"/>
    <col min="13833" max="13833" width="7.625" style="311" customWidth="1"/>
    <col min="13834" max="14081" width="9" style="311"/>
    <col min="14082" max="14082" width="11.25" style="311" customWidth="1"/>
    <col min="14083" max="14088" width="9" style="311"/>
    <col min="14089" max="14089" width="7.625" style="311" customWidth="1"/>
    <col min="14090" max="14337" width="9" style="311"/>
    <col min="14338" max="14338" width="11.25" style="311" customWidth="1"/>
    <col min="14339" max="14344" width="9" style="311"/>
    <col min="14345" max="14345" width="7.625" style="311" customWidth="1"/>
    <col min="14346" max="14593" width="9" style="311"/>
    <col min="14594" max="14594" width="11.25" style="311" customWidth="1"/>
    <col min="14595" max="14600" width="9" style="311"/>
    <col min="14601" max="14601" width="7.625" style="311" customWidth="1"/>
    <col min="14602" max="14849" width="9" style="311"/>
    <col min="14850" max="14850" width="11.25" style="311" customWidth="1"/>
    <col min="14851" max="14856" width="9" style="311"/>
    <col min="14857" max="14857" width="7.625" style="311" customWidth="1"/>
    <col min="14858" max="15105" width="9" style="311"/>
    <col min="15106" max="15106" width="11.25" style="311" customWidth="1"/>
    <col min="15107" max="15112" width="9" style="311"/>
    <col min="15113" max="15113" width="7.625" style="311" customWidth="1"/>
    <col min="15114" max="15361" width="9" style="311"/>
    <col min="15362" max="15362" width="11.25" style="311" customWidth="1"/>
    <col min="15363" max="15368" width="9" style="311"/>
    <col min="15369" max="15369" width="7.625" style="311" customWidth="1"/>
    <col min="15370" max="15617" width="9" style="311"/>
    <col min="15618" max="15618" width="11.25" style="311" customWidth="1"/>
    <col min="15619" max="15624" width="9" style="311"/>
    <col min="15625" max="15625" width="7.625" style="311" customWidth="1"/>
    <col min="15626" max="15873" width="9" style="311"/>
    <col min="15874" max="15874" width="11.25" style="311" customWidth="1"/>
    <col min="15875" max="15880" width="9" style="311"/>
    <col min="15881" max="15881" width="7.625" style="311" customWidth="1"/>
    <col min="15882" max="16129" width="9" style="311"/>
    <col min="16130" max="16130" width="11.25" style="311" customWidth="1"/>
    <col min="16131" max="16136" width="9" style="311"/>
    <col min="16137" max="16137" width="7.625" style="311" customWidth="1"/>
    <col min="16138" max="16384" width="9" style="311"/>
  </cols>
  <sheetData>
    <row r="1" spans="1:10">
      <c r="I1" s="311" t="s">
        <v>701</v>
      </c>
    </row>
    <row r="3" spans="1:10" ht="29.25" customHeight="1">
      <c r="A3" s="807" t="s">
        <v>700</v>
      </c>
      <c r="B3" s="807"/>
      <c r="C3" s="807"/>
      <c r="D3" s="807"/>
      <c r="E3" s="807"/>
      <c r="F3" s="807"/>
      <c r="G3" s="807"/>
      <c r="H3" s="807"/>
      <c r="I3" s="807"/>
      <c r="J3" s="807"/>
    </row>
    <row r="7" spans="1:10">
      <c r="F7" s="1387" t="str">
        <f>"福岡県"&amp;入力シート!C5&amp;"長　殿"</f>
        <v>福岡県○○県土整備事務所長　殿</v>
      </c>
      <c r="G7" s="1387"/>
      <c r="H7" s="1387"/>
      <c r="I7" s="1387"/>
      <c r="J7" s="536"/>
    </row>
    <row r="11" spans="1:10">
      <c r="B11" s="422" t="s">
        <v>699</v>
      </c>
      <c r="C11" s="809" t="str">
        <f>"50"&amp;入力シート!C3&amp;"-"&amp;入力シート!C4</f>
        <v>503-12345-001</v>
      </c>
      <c r="D11" s="809"/>
      <c r="E11" s="809"/>
      <c r="F11" s="314"/>
      <c r="G11" s="314"/>
      <c r="H11" s="314"/>
    </row>
    <row r="12" spans="1:10">
      <c r="B12" s="315"/>
    </row>
    <row r="13" spans="1:10">
      <c r="B13" s="312" t="s">
        <v>698</v>
      </c>
      <c r="C13" s="810" t="str">
        <f>入力シート!C11</f>
        <v>主要地方道博多天神線</v>
      </c>
      <c r="D13" s="810"/>
      <c r="E13" s="810"/>
      <c r="F13" s="810"/>
      <c r="G13" s="810"/>
      <c r="H13" s="313"/>
    </row>
    <row r="14" spans="1:10">
      <c r="B14" s="315"/>
    </row>
    <row r="15" spans="1:10">
      <c r="B15" s="312" t="s">
        <v>697</v>
      </c>
      <c r="C15" s="810" t="str">
        <f>入力シート!C10</f>
        <v>県道博多天神線排水性舗装工事（第２工区）</v>
      </c>
      <c r="D15" s="810"/>
      <c r="E15" s="810"/>
      <c r="F15" s="810"/>
      <c r="G15" s="810"/>
      <c r="H15" s="810"/>
    </row>
    <row r="16" spans="1:10">
      <c r="A16" s="314"/>
      <c r="B16" s="314"/>
      <c r="C16" s="314"/>
      <c r="D16" s="314"/>
      <c r="E16" s="314"/>
      <c r="F16" s="314"/>
      <c r="G16" s="314"/>
    </row>
    <row r="17" spans="1:9">
      <c r="A17" s="314"/>
      <c r="B17" s="314"/>
      <c r="C17" s="314"/>
      <c r="D17" s="314"/>
      <c r="E17" s="314"/>
      <c r="F17" s="314"/>
      <c r="G17" s="314"/>
    </row>
    <row r="18" spans="1:9">
      <c r="A18" s="311" t="s">
        <v>696</v>
      </c>
    </row>
    <row r="19" spans="1:9">
      <c r="A19" s="311" t="s">
        <v>695</v>
      </c>
    </row>
    <row r="20" spans="1:9">
      <c r="A20" s="311" t="s">
        <v>694</v>
      </c>
    </row>
    <row r="22" spans="1:9">
      <c r="B22" s="421" t="s">
        <v>693</v>
      </c>
      <c r="C22" s="421"/>
      <c r="D22" s="421"/>
      <c r="E22" s="421"/>
      <c r="F22" s="421"/>
      <c r="G22" s="421"/>
      <c r="H22" s="421"/>
      <c r="I22" s="421"/>
    </row>
    <row r="23" spans="1:9" ht="27" customHeight="1">
      <c r="B23" s="1388"/>
      <c r="C23" s="1388"/>
      <c r="D23" s="1388"/>
      <c r="E23" s="1388"/>
      <c r="F23" s="1388"/>
      <c r="G23" s="1388"/>
      <c r="H23" s="1388"/>
      <c r="I23" s="1388"/>
    </row>
    <row r="24" spans="1:9" ht="27" customHeight="1">
      <c r="B24" s="1388"/>
      <c r="C24" s="1388"/>
      <c r="D24" s="1388"/>
      <c r="E24" s="1388"/>
      <c r="F24" s="1388"/>
      <c r="G24" s="1388"/>
      <c r="H24" s="1388"/>
      <c r="I24" s="1388"/>
    </row>
    <row r="25" spans="1:9" ht="27" customHeight="1">
      <c r="B25" s="1388"/>
      <c r="C25" s="1388"/>
      <c r="D25" s="1388"/>
      <c r="E25" s="1388"/>
      <c r="F25" s="1388"/>
      <c r="G25" s="1388"/>
      <c r="H25" s="1388"/>
      <c r="I25" s="1388"/>
    </row>
    <row r="26" spans="1:9" ht="27" customHeight="1">
      <c r="B26" s="1388"/>
      <c r="C26" s="1388"/>
      <c r="D26" s="1388"/>
      <c r="E26" s="1388"/>
      <c r="F26" s="1388"/>
      <c r="G26" s="1388"/>
      <c r="H26" s="1388"/>
      <c r="I26" s="1388"/>
    </row>
    <row r="28" spans="1:9">
      <c r="E28" s="804">
        <v>37778</v>
      </c>
      <c r="F28" s="804"/>
      <c r="G28" s="804"/>
      <c r="H28" s="804"/>
      <c r="I28" s="804"/>
    </row>
    <row r="30" spans="1:9">
      <c r="C30" s="311" t="s">
        <v>692</v>
      </c>
      <c r="F30" s="1387" t="str">
        <f>入力シート!C25</f>
        <v>福岡市博多区東公園７－７</v>
      </c>
      <c r="G30" s="1387"/>
      <c r="H30" s="1387"/>
      <c r="I30" s="1387"/>
    </row>
    <row r="32" spans="1:9">
      <c r="C32" s="311" t="s">
        <v>691</v>
      </c>
      <c r="F32" s="1387" t="str">
        <f>入力シート!C26</f>
        <v>(株）福岡企画技調</v>
      </c>
      <c r="G32" s="1387"/>
      <c r="H32" s="1387"/>
      <c r="I32" s="1387"/>
    </row>
    <row r="34" spans="3:9">
      <c r="C34" s="311" t="s">
        <v>690</v>
      </c>
      <c r="F34" s="1387" t="str">
        <f>入力シート!C27</f>
        <v>代表取締役　企画太郎</v>
      </c>
      <c r="G34" s="1387"/>
      <c r="H34" s="1387"/>
      <c r="I34" s="311" t="s">
        <v>689</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topLeftCell="C3" zoomScale="80" zoomScaleNormal="100" zoomScaleSheetLayoutView="80" workbookViewId="0">
      <selection sqref="A1:M1"/>
    </sheetView>
  </sheetViews>
  <sheetFormatPr defaultRowHeight="13.5"/>
  <cols>
    <col min="1" max="1" width="9" style="423"/>
    <col min="2" max="2" width="10.25" style="423" bestFit="1" customWidth="1"/>
    <col min="3" max="3" width="14.25" style="423" customWidth="1"/>
    <col min="4" max="4" width="25.625" style="423" customWidth="1"/>
    <col min="5" max="5" width="21.375" style="423" customWidth="1"/>
    <col min="6" max="252" width="9" style="423"/>
    <col min="253" max="253" width="10.25" style="423" bestFit="1" customWidth="1"/>
    <col min="254" max="254" width="14.25" style="423" customWidth="1"/>
    <col min="255" max="255" width="25.625" style="423" customWidth="1"/>
    <col min="256" max="256" width="21.375" style="423" customWidth="1"/>
    <col min="257" max="508" width="9" style="423"/>
    <col min="509" max="509" width="10.25" style="423" bestFit="1" customWidth="1"/>
    <col min="510" max="510" width="14.25" style="423" customWidth="1"/>
    <col min="511" max="511" width="25.625" style="423" customWidth="1"/>
    <col min="512" max="512" width="21.375" style="423" customWidth="1"/>
    <col min="513" max="764" width="9" style="423"/>
    <col min="765" max="765" width="10.25" style="423" bestFit="1" customWidth="1"/>
    <col min="766" max="766" width="14.25" style="423" customWidth="1"/>
    <col min="767" max="767" width="25.625" style="423" customWidth="1"/>
    <col min="768" max="768" width="21.375" style="423" customWidth="1"/>
    <col min="769" max="1020" width="9" style="423"/>
    <col min="1021" max="1021" width="10.25" style="423" bestFit="1" customWidth="1"/>
    <col min="1022" max="1022" width="14.25" style="423" customWidth="1"/>
    <col min="1023" max="1023" width="25.625" style="423" customWidth="1"/>
    <col min="1024" max="1024" width="21.375" style="423" customWidth="1"/>
    <col min="1025" max="1276" width="9" style="423"/>
    <col min="1277" max="1277" width="10.25" style="423" bestFit="1" customWidth="1"/>
    <col min="1278" max="1278" width="14.25" style="423" customWidth="1"/>
    <col min="1279" max="1279" width="25.625" style="423" customWidth="1"/>
    <col min="1280" max="1280" width="21.375" style="423" customWidth="1"/>
    <col min="1281" max="1532" width="9" style="423"/>
    <col min="1533" max="1533" width="10.25" style="423" bestFit="1" customWidth="1"/>
    <col min="1534" max="1534" width="14.25" style="423" customWidth="1"/>
    <col min="1535" max="1535" width="25.625" style="423" customWidth="1"/>
    <col min="1536" max="1536" width="21.375" style="423" customWidth="1"/>
    <col min="1537" max="1788" width="9" style="423"/>
    <col min="1789" max="1789" width="10.25" style="423" bestFit="1" customWidth="1"/>
    <col min="1790" max="1790" width="14.25" style="423" customWidth="1"/>
    <col min="1791" max="1791" width="25.625" style="423" customWidth="1"/>
    <col min="1792" max="1792" width="21.375" style="423" customWidth="1"/>
    <col min="1793" max="2044" width="9" style="423"/>
    <col min="2045" max="2045" width="10.25" style="423" bestFit="1" customWidth="1"/>
    <col min="2046" max="2046" width="14.25" style="423" customWidth="1"/>
    <col min="2047" max="2047" width="25.625" style="423" customWidth="1"/>
    <col min="2048" max="2048" width="21.375" style="423" customWidth="1"/>
    <col min="2049" max="2300" width="9" style="423"/>
    <col min="2301" max="2301" width="10.25" style="423" bestFit="1" customWidth="1"/>
    <col min="2302" max="2302" width="14.25" style="423" customWidth="1"/>
    <col min="2303" max="2303" width="25.625" style="423" customWidth="1"/>
    <col min="2304" max="2304" width="21.375" style="423" customWidth="1"/>
    <col min="2305" max="2556" width="9" style="423"/>
    <col min="2557" max="2557" width="10.25" style="423" bestFit="1" customWidth="1"/>
    <col min="2558" max="2558" width="14.25" style="423" customWidth="1"/>
    <col min="2559" max="2559" width="25.625" style="423" customWidth="1"/>
    <col min="2560" max="2560" width="21.375" style="423" customWidth="1"/>
    <col min="2561" max="2812" width="9" style="423"/>
    <col min="2813" max="2813" width="10.25" style="423" bestFit="1" customWidth="1"/>
    <col min="2814" max="2814" width="14.25" style="423" customWidth="1"/>
    <col min="2815" max="2815" width="25.625" style="423" customWidth="1"/>
    <col min="2816" max="2816" width="21.375" style="423" customWidth="1"/>
    <col min="2817" max="3068" width="9" style="423"/>
    <col min="3069" max="3069" width="10.25" style="423" bestFit="1" customWidth="1"/>
    <col min="3070" max="3070" width="14.25" style="423" customWidth="1"/>
    <col min="3071" max="3071" width="25.625" style="423" customWidth="1"/>
    <col min="3072" max="3072" width="21.375" style="423" customWidth="1"/>
    <col min="3073" max="3324" width="9" style="423"/>
    <col min="3325" max="3325" width="10.25" style="423" bestFit="1" customWidth="1"/>
    <col min="3326" max="3326" width="14.25" style="423" customWidth="1"/>
    <col min="3327" max="3327" width="25.625" style="423" customWidth="1"/>
    <col min="3328" max="3328" width="21.375" style="423" customWidth="1"/>
    <col min="3329" max="3580" width="9" style="423"/>
    <col min="3581" max="3581" width="10.25" style="423" bestFit="1" customWidth="1"/>
    <col min="3582" max="3582" width="14.25" style="423" customWidth="1"/>
    <col min="3583" max="3583" width="25.625" style="423" customWidth="1"/>
    <col min="3584" max="3584" width="21.375" style="423" customWidth="1"/>
    <col min="3585" max="3836" width="9" style="423"/>
    <col min="3837" max="3837" width="10.25" style="423" bestFit="1" customWidth="1"/>
    <col min="3838" max="3838" width="14.25" style="423" customWidth="1"/>
    <col min="3839" max="3839" width="25.625" style="423" customWidth="1"/>
    <col min="3840" max="3840" width="21.375" style="423" customWidth="1"/>
    <col min="3841" max="4092" width="9" style="423"/>
    <col min="4093" max="4093" width="10.25" style="423" bestFit="1" customWidth="1"/>
    <col min="4094" max="4094" width="14.25" style="423" customWidth="1"/>
    <col min="4095" max="4095" width="25.625" style="423" customWidth="1"/>
    <col min="4096" max="4096" width="21.375" style="423" customWidth="1"/>
    <col min="4097" max="4348" width="9" style="423"/>
    <col min="4349" max="4349" width="10.25" style="423" bestFit="1" customWidth="1"/>
    <col min="4350" max="4350" width="14.25" style="423" customWidth="1"/>
    <col min="4351" max="4351" width="25.625" style="423" customWidth="1"/>
    <col min="4352" max="4352" width="21.375" style="423" customWidth="1"/>
    <col min="4353" max="4604" width="9" style="423"/>
    <col min="4605" max="4605" width="10.25" style="423" bestFit="1" customWidth="1"/>
    <col min="4606" max="4606" width="14.25" style="423" customWidth="1"/>
    <col min="4607" max="4607" width="25.625" style="423" customWidth="1"/>
    <col min="4608" max="4608" width="21.375" style="423" customWidth="1"/>
    <col min="4609" max="4860" width="9" style="423"/>
    <col min="4861" max="4861" width="10.25" style="423" bestFit="1" customWidth="1"/>
    <col min="4862" max="4862" width="14.25" style="423" customWidth="1"/>
    <col min="4863" max="4863" width="25.625" style="423" customWidth="1"/>
    <col min="4864" max="4864" width="21.375" style="423" customWidth="1"/>
    <col min="4865" max="5116" width="9" style="423"/>
    <col min="5117" max="5117" width="10.25" style="423" bestFit="1" customWidth="1"/>
    <col min="5118" max="5118" width="14.25" style="423" customWidth="1"/>
    <col min="5119" max="5119" width="25.625" style="423" customWidth="1"/>
    <col min="5120" max="5120" width="21.375" style="423" customWidth="1"/>
    <col min="5121" max="5372" width="9" style="423"/>
    <col min="5373" max="5373" width="10.25" style="423" bestFit="1" customWidth="1"/>
    <col min="5374" max="5374" width="14.25" style="423" customWidth="1"/>
    <col min="5375" max="5375" width="25.625" style="423" customWidth="1"/>
    <col min="5376" max="5376" width="21.375" style="423" customWidth="1"/>
    <col min="5377" max="5628" width="9" style="423"/>
    <col min="5629" max="5629" width="10.25" style="423" bestFit="1" customWidth="1"/>
    <col min="5630" max="5630" width="14.25" style="423" customWidth="1"/>
    <col min="5631" max="5631" width="25.625" style="423" customWidth="1"/>
    <col min="5632" max="5632" width="21.375" style="423" customWidth="1"/>
    <col min="5633" max="5884" width="9" style="423"/>
    <col min="5885" max="5885" width="10.25" style="423" bestFit="1" customWidth="1"/>
    <col min="5886" max="5886" width="14.25" style="423" customWidth="1"/>
    <col min="5887" max="5887" width="25.625" style="423" customWidth="1"/>
    <col min="5888" max="5888" width="21.375" style="423" customWidth="1"/>
    <col min="5889" max="6140" width="9" style="423"/>
    <col min="6141" max="6141" width="10.25" style="423" bestFit="1" customWidth="1"/>
    <col min="6142" max="6142" width="14.25" style="423" customWidth="1"/>
    <col min="6143" max="6143" width="25.625" style="423" customWidth="1"/>
    <col min="6144" max="6144" width="21.375" style="423" customWidth="1"/>
    <col min="6145" max="6396" width="9" style="423"/>
    <col min="6397" max="6397" width="10.25" style="423" bestFit="1" customWidth="1"/>
    <col min="6398" max="6398" width="14.25" style="423" customWidth="1"/>
    <col min="6399" max="6399" width="25.625" style="423" customWidth="1"/>
    <col min="6400" max="6400" width="21.375" style="423" customWidth="1"/>
    <col min="6401" max="6652" width="9" style="423"/>
    <col min="6653" max="6653" width="10.25" style="423" bestFit="1" customWidth="1"/>
    <col min="6654" max="6654" width="14.25" style="423" customWidth="1"/>
    <col min="6655" max="6655" width="25.625" style="423" customWidth="1"/>
    <col min="6656" max="6656" width="21.375" style="423" customWidth="1"/>
    <col min="6657" max="6908" width="9" style="423"/>
    <col min="6909" max="6909" width="10.25" style="423" bestFit="1" customWidth="1"/>
    <col min="6910" max="6910" width="14.25" style="423" customWidth="1"/>
    <col min="6911" max="6911" width="25.625" style="423" customWidth="1"/>
    <col min="6912" max="6912" width="21.375" style="423" customWidth="1"/>
    <col min="6913" max="7164" width="9" style="423"/>
    <col min="7165" max="7165" width="10.25" style="423" bestFit="1" customWidth="1"/>
    <col min="7166" max="7166" width="14.25" style="423" customWidth="1"/>
    <col min="7167" max="7167" width="25.625" style="423" customWidth="1"/>
    <col min="7168" max="7168" width="21.375" style="423" customWidth="1"/>
    <col min="7169" max="7420" width="9" style="423"/>
    <col min="7421" max="7421" width="10.25" style="423" bestFit="1" customWidth="1"/>
    <col min="7422" max="7422" width="14.25" style="423" customWidth="1"/>
    <col min="7423" max="7423" width="25.625" style="423" customWidth="1"/>
    <col min="7424" max="7424" width="21.375" style="423" customWidth="1"/>
    <col min="7425" max="7676" width="9" style="423"/>
    <col min="7677" max="7677" width="10.25" style="423" bestFit="1" customWidth="1"/>
    <col min="7678" max="7678" width="14.25" style="423" customWidth="1"/>
    <col min="7679" max="7679" width="25.625" style="423" customWidth="1"/>
    <col min="7680" max="7680" width="21.375" style="423" customWidth="1"/>
    <col min="7681" max="7932" width="9" style="423"/>
    <col min="7933" max="7933" width="10.25" style="423" bestFit="1" customWidth="1"/>
    <col min="7934" max="7934" width="14.25" style="423" customWidth="1"/>
    <col min="7935" max="7935" width="25.625" style="423" customWidth="1"/>
    <col min="7936" max="7936" width="21.375" style="423" customWidth="1"/>
    <col min="7937" max="8188" width="9" style="423"/>
    <col min="8189" max="8189" width="10.25" style="423" bestFit="1" customWidth="1"/>
    <col min="8190" max="8190" width="14.25" style="423" customWidth="1"/>
    <col min="8191" max="8191" width="25.625" style="423" customWidth="1"/>
    <col min="8192" max="8192" width="21.375" style="423" customWidth="1"/>
    <col min="8193" max="8444" width="9" style="423"/>
    <col min="8445" max="8445" width="10.25" style="423" bestFit="1" customWidth="1"/>
    <col min="8446" max="8446" width="14.25" style="423" customWidth="1"/>
    <col min="8447" max="8447" width="25.625" style="423" customWidth="1"/>
    <col min="8448" max="8448" width="21.375" style="423" customWidth="1"/>
    <col min="8449" max="8700" width="9" style="423"/>
    <col min="8701" max="8701" width="10.25" style="423" bestFit="1" customWidth="1"/>
    <col min="8702" max="8702" width="14.25" style="423" customWidth="1"/>
    <col min="8703" max="8703" width="25.625" style="423" customWidth="1"/>
    <col min="8704" max="8704" width="21.375" style="423" customWidth="1"/>
    <col min="8705" max="8956" width="9" style="423"/>
    <col min="8957" max="8957" width="10.25" style="423" bestFit="1" customWidth="1"/>
    <col min="8958" max="8958" width="14.25" style="423" customWidth="1"/>
    <col min="8959" max="8959" width="25.625" style="423" customWidth="1"/>
    <col min="8960" max="8960" width="21.375" style="423" customWidth="1"/>
    <col min="8961" max="9212" width="9" style="423"/>
    <col min="9213" max="9213" width="10.25" style="423" bestFit="1" customWidth="1"/>
    <col min="9214" max="9214" width="14.25" style="423" customWidth="1"/>
    <col min="9215" max="9215" width="25.625" style="423" customWidth="1"/>
    <col min="9216" max="9216" width="21.375" style="423" customWidth="1"/>
    <col min="9217" max="9468" width="9" style="423"/>
    <col min="9469" max="9469" width="10.25" style="423" bestFit="1" customWidth="1"/>
    <col min="9470" max="9470" width="14.25" style="423" customWidth="1"/>
    <col min="9471" max="9471" width="25.625" style="423" customWidth="1"/>
    <col min="9472" max="9472" width="21.375" style="423" customWidth="1"/>
    <col min="9473" max="9724" width="9" style="423"/>
    <col min="9725" max="9725" width="10.25" style="423" bestFit="1" customWidth="1"/>
    <col min="9726" max="9726" width="14.25" style="423" customWidth="1"/>
    <col min="9727" max="9727" width="25.625" style="423" customWidth="1"/>
    <col min="9728" max="9728" width="21.375" style="423" customWidth="1"/>
    <col min="9729" max="9980" width="9" style="423"/>
    <col min="9981" max="9981" width="10.25" style="423" bestFit="1" customWidth="1"/>
    <col min="9982" max="9982" width="14.25" style="423" customWidth="1"/>
    <col min="9983" max="9983" width="25.625" style="423" customWidth="1"/>
    <col min="9984" max="9984" width="21.375" style="423" customWidth="1"/>
    <col min="9985" max="10236" width="9" style="423"/>
    <col min="10237" max="10237" width="10.25" style="423" bestFit="1" customWidth="1"/>
    <col min="10238" max="10238" width="14.25" style="423" customWidth="1"/>
    <col min="10239" max="10239" width="25.625" style="423" customWidth="1"/>
    <col min="10240" max="10240" width="21.375" style="423" customWidth="1"/>
    <col min="10241" max="10492" width="9" style="423"/>
    <col min="10493" max="10493" width="10.25" style="423" bestFit="1" customWidth="1"/>
    <col min="10494" max="10494" width="14.25" style="423" customWidth="1"/>
    <col min="10495" max="10495" width="25.625" style="423" customWidth="1"/>
    <col min="10496" max="10496" width="21.375" style="423" customWidth="1"/>
    <col min="10497" max="10748" width="9" style="423"/>
    <col min="10749" max="10749" width="10.25" style="423" bestFit="1" customWidth="1"/>
    <col min="10750" max="10750" width="14.25" style="423" customWidth="1"/>
    <col min="10751" max="10751" width="25.625" style="423" customWidth="1"/>
    <col min="10752" max="10752" width="21.375" style="423" customWidth="1"/>
    <col min="10753" max="11004" width="9" style="423"/>
    <col min="11005" max="11005" width="10.25" style="423" bestFit="1" customWidth="1"/>
    <col min="11006" max="11006" width="14.25" style="423" customWidth="1"/>
    <col min="11007" max="11007" width="25.625" style="423" customWidth="1"/>
    <col min="11008" max="11008" width="21.375" style="423" customWidth="1"/>
    <col min="11009" max="11260" width="9" style="423"/>
    <col min="11261" max="11261" width="10.25" style="423" bestFit="1" customWidth="1"/>
    <col min="11262" max="11262" width="14.25" style="423" customWidth="1"/>
    <col min="11263" max="11263" width="25.625" style="423" customWidth="1"/>
    <col min="11264" max="11264" width="21.375" style="423" customWidth="1"/>
    <col min="11265" max="11516" width="9" style="423"/>
    <col min="11517" max="11517" width="10.25" style="423" bestFit="1" customWidth="1"/>
    <col min="11518" max="11518" width="14.25" style="423" customWidth="1"/>
    <col min="11519" max="11519" width="25.625" style="423" customWidth="1"/>
    <col min="11520" max="11520" width="21.375" style="423" customWidth="1"/>
    <col min="11521" max="11772" width="9" style="423"/>
    <col min="11773" max="11773" width="10.25" style="423" bestFit="1" customWidth="1"/>
    <col min="11774" max="11774" width="14.25" style="423" customWidth="1"/>
    <col min="11775" max="11775" width="25.625" style="423" customWidth="1"/>
    <col min="11776" max="11776" width="21.375" style="423" customWidth="1"/>
    <col min="11777" max="12028" width="9" style="423"/>
    <col min="12029" max="12029" width="10.25" style="423" bestFit="1" customWidth="1"/>
    <col min="12030" max="12030" width="14.25" style="423" customWidth="1"/>
    <col min="12031" max="12031" width="25.625" style="423" customWidth="1"/>
    <col min="12032" max="12032" width="21.375" style="423" customWidth="1"/>
    <col min="12033" max="12284" width="9" style="423"/>
    <col min="12285" max="12285" width="10.25" style="423" bestFit="1" customWidth="1"/>
    <col min="12286" max="12286" width="14.25" style="423" customWidth="1"/>
    <col min="12287" max="12287" width="25.625" style="423" customWidth="1"/>
    <col min="12288" max="12288" width="21.375" style="423" customWidth="1"/>
    <col min="12289" max="12540" width="9" style="423"/>
    <col min="12541" max="12541" width="10.25" style="423" bestFit="1" customWidth="1"/>
    <col min="12542" max="12542" width="14.25" style="423" customWidth="1"/>
    <col min="12543" max="12543" width="25.625" style="423" customWidth="1"/>
    <col min="12544" max="12544" width="21.375" style="423" customWidth="1"/>
    <col min="12545" max="12796" width="9" style="423"/>
    <col min="12797" max="12797" width="10.25" style="423" bestFit="1" customWidth="1"/>
    <col min="12798" max="12798" width="14.25" style="423" customWidth="1"/>
    <col min="12799" max="12799" width="25.625" style="423" customWidth="1"/>
    <col min="12800" max="12800" width="21.375" style="423" customWidth="1"/>
    <col min="12801" max="13052" width="9" style="423"/>
    <col min="13053" max="13053" width="10.25" style="423" bestFit="1" customWidth="1"/>
    <col min="13054" max="13054" width="14.25" style="423" customWidth="1"/>
    <col min="13055" max="13055" width="25.625" style="423" customWidth="1"/>
    <col min="13056" max="13056" width="21.375" style="423" customWidth="1"/>
    <col min="13057" max="13308" width="9" style="423"/>
    <col min="13309" max="13309" width="10.25" style="423" bestFit="1" customWidth="1"/>
    <col min="13310" max="13310" width="14.25" style="423" customWidth="1"/>
    <col min="13311" max="13311" width="25.625" style="423" customWidth="1"/>
    <col min="13312" max="13312" width="21.375" style="423" customWidth="1"/>
    <col min="13313" max="13564" width="9" style="423"/>
    <col min="13565" max="13565" width="10.25" style="423" bestFit="1" customWidth="1"/>
    <col min="13566" max="13566" width="14.25" style="423" customWidth="1"/>
    <col min="13567" max="13567" width="25.625" style="423" customWidth="1"/>
    <col min="13568" max="13568" width="21.375" style="423" customWidth="1"/>
    <col min="13569" max="13820" width="9" style="423"/>
    <col min="13821" max="13821" width="10.25" style="423" bestFit="1" customWidth="1"/>
    <col min="13822" max="13822" width="14.25" style="423" customWidth="1"/>
    <col min="13823" max="13823" width="25.625" style="423" customWidth="1"/>
    <col min="13824" max="13824" width="21.375" style="423" customWidth="1"/>
    <col min="13825" max="14076" width="9" style="423"/>
    <col min="14077" max="14077" width="10.25" style="423" bestFit="1" customWidth="1"/>
    <col min="14078" max="14078" width="14.25" style="423" customWidth="1"/>
    <col min="14079" max="14079" width="25.625" style="423" customWidth="1"/>
    <col min="14080" max="14080" width="21.375" style="423" customWidth="1"/>
    <col min="14081" max="14332" width="9" style="423"/>
    <col min="14333" max="14333" width="10.25" style="423" bestFit="1" customWidth="1"/>
    <col min="14334" max="14334" width="14.25" style="423" customWidth="1"/>
    <col min="14335" max="14335" width="25.625" style="423" customWidth="1"/>
    <col min="14336" max="14336" width="21.375" style="423" customWidth="1"/>
    <col min="14337" max="14588" width="9" style="423"/>
    <col min="14589" max="14589" width="10.25" style="423" bestFit="1" customWidth="1"/>
    <col min="14590" max="14590" width="14.25" style="423" customWidth="1"/>
    <col min="14591" max="14591" width="25.625" style="423" customWidth="1"/>
    <col min="14592" max="14592" width="21.375" style="423" customWidth="1"/>
    <col min="14593" max="14844" width="9" style="423"/>
    <col min="14845" max="14845" width="10.25" style="423" bestFit="1" customWidth="1"/>
    <col min="14846" max="14846" width="14.25" style="423" customWidth="1"/>
    <col min="14847" max="14847" width="25.625" style="423" customWidth="1"/>
    <col min="14848" max="14848" width="21.375" style="423" customWidth="1"/>
    <col min="14849" max="15100" width="9" style="423"/>
    <col min="15101" max="15101" width="10.25" style="423" bestFit="1" customWidth="1"/>
    <col min="15102" max="15102" width="14.25" style="423" customWidth="1"/>
    <col min="15103" max="15103" width="25.625" style="423" customWidth="1"/>
    <col min="15104" max="15104" width="21.375" style="423" customWidth="1"/>
    <col min="15105" max="15356" width="9" style="423"/>
    <col min="15357" max="15357" width="10.25" style="423" bestFit="1" customWidth="1"/>
    <col min="15358" max="15358" width="14.25" style="423" customWidth="1"/>
    <col min="15359" max="15359" width="25.625" style="423" customWidth="1"/>
    <col min="15360" max="15360" width="21.375" style="423" customWidth="1"/>
    <col min="15361" max="15612" width="9" style="423"/>
    <col min="15613" max="15613" width="10.25" style="423" bestFit="1" customWidth="1"/>
    <col min="15614" max="15614" width="14.25" style="423" customWidth="1"/>
    <col min="15615" max="15615" width="25.625" style="423" customWidth="1"/>
    <col min="15616" max="15616" width="21.375" style="423" customWidth="1"/>
    <col min="15617" max="15868" width="9" style="423"/>
    <col min="15869" max="15869" width="10.25" style="423" bestFit="1" customWidth="1"/>
    <col min="15870" max="15870" width="14.25" style="423" customWidth="1"/>
    <col min="15871" max="15871" width="25.625" style="423" customWidth="1"/>
    <col min="15872" max="15872" width="21.375" style="423" customWidth="1"/>
    <col min="15873" max="16124" width="9" style="423"/>
    <col min="16125" max="16125" width="10.25" style="423" bestFit="1" customWidth="1"/>
    <col min="16126" max="16126" width="14.25" style="423" customWidth="1"/>
    <col min="16127" max="16127" width="25.625" style="423" customWidth="1"/>
    <col min="16128" max="16128" width="21.375" style="423" customWidth="1"/>
    <col min="16129" max="16384" width="9" style="423"/>
  </cols>
  <sheetData>
    <row r="2" spans="1:5" ht="18.75" customHeight="1">
      <c r="E2" s="433" t="s">
        <v>1</v>
      </c>
    </row>
    <row r="3" spans="1:5" ht="18.75" customHeight="1">
      <c r="E3" s="320">
        <v>37778</v>
      </c>
    </row>
    <row r="5" spans="1:5" ht="21" customHeight="1">
      <c r="A5" s="1392" t="s">
        <v>585</v>
      </c>
      <c r="B5" s="1392"/>
      <c r="C5" s="1392"/>
      <c r="D5" s="1392"/>
      <c r="E5" s="1392"/>
    </row>
    <row r="6" spans="1:5" ht="22.5" customHeight="1"/>
    <row r="7" spans="1:5" ht="22.5" customHeight="1">
      <c r="A7" s="423" t="s">
        <v>36</v>
      </c>
      <c r="B7" s="432" t="str">
        <f>"福岡県"&amp;入力シート!C5&amp;"長　殿"</f>
        <v>福岡県○○県土整備事務所長　殿</v>
      </c>
      <c r="C7" s="432"/>
    </row>
    <row r="8" spans="1:5" ht="22.5" customHeight="1"/>
    <row r="9" spans="1:5" ht="22.5" customHeight="1">
      <c r="D9" s="431" t="s">
        <v>722</v>
      </c>
      <c r="E9" s="430" t="str">
        <f>入力シート!C26&amp;"　　㊞"</f>
        <v>(株）福岡企画技調　　㊞</v>
      </c>
    </row>
    <row r="10" spans="1:5" ht="22.5" customHeight="1">
      <c r="E10" s="430" t="str">
        <f>入力シート!C27</f>
        <v>代表取締役　企画太郎</v>
      </c>
    </row>
    <row r="11" spans="1:5" ht="22.5" customHeight="1"/>
    <row r="12" spans="1:5" ht="28.5" customHeight="1">
      <c r="A12" s="1393"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93"/>
      <c r="C12" s="1393"/>
      <c r="D12" s="1393"/>
      <c r="E12" s="1393"/>
    </row>
    <row r="13" spans="1:5" ht="28.5" customHeight="1">
      <c r="A13" s="1393"/>
      <c r="B13" s="1393"/>
      <c r="C13" s="1393"/>
      <c r="D13" s="1393"/>
      <c r="E13" s="1393"/>
    </row>
    <row r="14" spans="1:5" ht="22.5" customHeight="1"/>
    <row r="15" spans="1:5" ht="22.5" customHeight="1"/>
    <row r="16" spans="1:5" ht="27" customHeight="1">
      <c r="A16" s="1394" t="s">
        <v>721</v>
      </c>
      <c r="B16" s="1394"/>
      <c r="C16" s="429" t="s">
        <v>720</v>
      </c>
      <c r="D16" s="429" t="s">
        <v>719</v>
      </c>
      <c r="E16" s="429" t="s">
        <v>718</v>
      </c>
    </row>
    <row r="17" spans="1:5" ht="75" customHeight="1">
      <c r="A17" s="1389" t="s">
        <v>717</v>
      </c>
      <c r="B17" s="1389" t="s">
        <v>716</v>
      </c>
      <c r="C17" s="427" t="s">
        <v>715</v>
      </c>
      <c r="D17" s="428" t="s">
        <v>714</v>
      </c>
      <c r="E17" s="425"/>
    </row>
    <row r="18" spans="1:5" ht="38.25" customHeight="1">
      <c r="A18" s="1389"/>
      <c r="B18" s="1390"/>
      <c r="C18" s="427" t="s">
        <v>713</v>
      </c>
      <c r="D18" s="426" t="s">
        <v>712</v>
      </c>
      <c r="E18" s="425"/>
    </row>
    <row r="19" spans="1:5" ht="75" customHeight="1">
      <c r="A19" s="1389"/>
      <c r="B19" s="1390"/>
      <c r="C19" s="427" t="s">
        <v>711</v>
      </c>
      <c r="D19" s="426" t="s">
        <v>710</v>
      </c>
      <c r="E19" s="425"/>
    </row>
    <row r="20" spans="1:5" ht="37.5" customHeight="1">
      <c r="A20" s="1389"/>
      <c r="B20" s="1391" t="s">
        <v>703</v>
      </c>
      <c r="C20" s="1391"/>
      <c r="D20" s="1391"/>
      <c r="E20" s="424">
        <f>E17+E18+E19</f>
        <v>0</v>
      </c>
    </row>
    <row r="21" spans="1:5" ht="53.25" customHeight="1">
      <c r="A21" s="1389" t="s">
        <v>709</v>
      </c>
      <c r="B21" s="1389" t="s">
        <v>708</v>
      </c>
      <c r="C21" s="426" t="s">
        <v>707</v>
      </c>
      <c r="D21" s="426" t="s">
        <v>706</v>
      </c>
      <c r="E21" s="425"/>
    </row>
    <row r="22" spans="1:5" ht="52.5" customHeight="1">
      <c r="A22" s="1389"/>
      <c r="B22" s="1390"/>
      <c r="C22" s="426" t="s">
        <v>705</v>
      </c>
      <c r="D22" s="426" t="s">
        <v>704</v>
      </c>
      <c r="E22" s="425"/>
    </row>
    <row r="23" spans="1:5" ht="37.5" customHeight="1">
      <c r="A23" s="1389"/>
      <c r="B23" s="1391" t="s">
        <v>703</v>
      </c>
      <c r="C23" s="1391"/>
      <c r="D23" s="1391"/>
      <c r="E23" s="424">
        <f>E21+E22</f>
        <v>0</v>
      </c>
    </row>
    <row r="24" spans="1:5" ht="37.5" customHeight="1">
      <c r="A24" s="1391" t="s">
        <v>702</v>
      </c>
      <c r="B24" s="1391"/>
      <c r="C24" s="1391"/>
      <c r="D24" s="1391"/>
      <c r="E24" s="424">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topLeftCell="C2" zoomScale="80" zoomScaleNormal="55" zoomScaleSheetLayoutView="80" workbookViewId="0">
      <selection sqref="A1:M1"/>
    </sheetView>
  </sheetViews>
  <sheetFormatPr defaultRowHeight="13.5"/>
  <cols>
    <col min="1" max="1" width="3.125" style="77" customWidth="1"/>
    <col min="2" max="2" width="16" style="77" customWidth="1"/>
    <col min="3" max="3" width="11.625" style="77" bestFit="1" customWidth="1"/>
    <col min="4" max="4" width="4.375" style="77" customWidth="1"/>
    <col min="5" max="5" width="11.625" style="77" bestFit="1" customWidth="1"/>
    <col min="6" max="6" width="9.875" style="77" customWidth="1"/>
    <col min="7" max="7" width="19.25" style="77" customWidth="1"/>
    <col min="8" max="8" width="26.625" style="77" customWidth="1"/>
    <col min="9" max="9" width="30.875" style="77" customWidth="1"/>
    <col min="10" max="10" width="7.125" style="77" customWidth="1"/>
    <col min="11" max="256" width="9" style="77"/>
    <col min="257" max="257" width="3.125" style="77" customWidth="1"/>
    <col min="258" max="258" width="16" style="77" customWidth="1"/>
    <col min="259" max="259" width="11.625" style="77" bestFit="1" customWidth="1"/>
    <col min="260" max="260" width="4.375" style="77" customWidth="1"/>
    <col min="261" max="261" width="11.625" style="77" bestFit="1" customWidth="1"/>
    <col min="262" max="262" width="9.875" style="77" customWidth="1"/>
    <col min="263" max="263" width="19.25" style="77" customWidth="1"/>
    <col min="264" max="264" width="26.625" style="77" customWidth="1"/>
    <col min="265" max="265" width="30.875" style="77" customWidth="1"/>
    <col min="266" max="266" width="7.125" style="77" customWidth="1"/>
    <col min="267" max="512" width="9" style="77"/>
    <col min="513" max="513" width="3.125" style="77" customWidth="1"/>
    <col min="514" max="514" width="16" style="77" customWidth="1"/>
    <col min="515" max="515" width="11.625" style="77" bestFit="1" customWidth="1"/>
    <col min="516" max="516" width="4.375" style="77" customWidth="1"/>
    <col min="517" max="517" width="11.625" style="77" bestFit="1" customWidth="1"/>
    <col min="518" max="518" width="9.875" style="77" customWidth="1"/>
    <col min="519" max="519" width="19.25" style="77" customWidth="1"/>
    <col min="520" max="520" width="26.625" style="77" customWidth="1"/>
    <col min="521" max="521" width="30.875" style="77" customWidth="1"/>
    <col min="522" max="522" width="7.125" style="77" customWidth="1"/>
    <col min="523" max="768" width="9" style="77"/>
    <col min="769" max="769" width="3.125" style="77" customWidth="1"/>
    <col min="770" max="770" width="16" style="77" customWidth="1"/>
    <col min="771" max="771" width="11.625" style="77" bestFit="1" customWidth="1"/>
    <col min="772" max="772" width="4.375" style="77" customWidth="1"/>
    <col min="773" max="773" width="11.625" style="77" bestFit="1" customWidth="1"/>
    <col min="774" max="774" width="9.875" style="77" customWidth="1"/>
    <col min="775" max="775" width="19.25" style="77" customWidth="1"/>
    <col min="776" max="776" width="26.625" style="77" customWidth="1"/>
    <col min="777" max="777" width="30.875" style="77" customWidth="1"/>
    <col min="778" max="778" width="7.125" style="77" customWidth="1"/>
    <col min="779" max="1024" width="9" style="77"/>
    <col min="1025" max="1025" width="3.125" style="77" customWidth="1"/>
    <col min="1026" max="1026" width="16" style="77" customWidth="1"/>
    <col min="1027" max="1027" width="11.625" style="77" bestFit="1" customWidth="1"/>
    <col min="1028" max="1028" width="4.375" style="77" customWidth="1"/>
    <col min="1029" max="1029" width="11.625" style="77" bestFit="1" customWidth="1"/>
    <col min="1030" max="1030" width="9.875" style="77" customWidth="1"/>
    <col min="1031" max="1031" width="19.25" style="77" customWidth="1"/>
    <col min="1032" max="1032" width="26.625" style="77" customWidth="1"/>
    <col min="1033" max="1033" width="30.875" style="77" customWidth="1"/>
    <col min="1034" max="1034" width="7.125" style="77" customWidth="1"/>
    <col min="1035" max="1280" width="9" style="77"/>
    <col min="1281" max="1281" width="3.125" style="77" customWidth="1"/>
    <col min="1282" max="1282" width="16" style="77" customWidth="1"/>
    <col min="1283" max="1283" width="11.625" style="77" bestFit="1" customWidth="1"/>
    <col min="1284" max="1284" width="4.375" style="77" customWidth="1"/>
    <col min="1285" max="1285" width="11.625" style="77" bestFit="1" customWidth="1"/>
    <col min="1286" max="1286" width="9.875" style="77" customWidth="1"/>
    <col min="1287" max="1287" width="19.25" style="77" customWidth="1"/>
    <col min="1288" max="1288" width="26.625" style="77" customWidth="1"/>
    <col min="1289" max="1289" width="30.875" style="77" customWidth="1"/>
    <col min="1290" max="1290" width="7.125" style="77" customWidth="1"/>
    <col min="1291" max="1536" width="9" style="77"/>
    <col min="1537" max="1537" width="3.125" style="77" customWidth="1"/>
    <col min="1538" max="1538" width="16" style="77" customWidth="1"/>
    <col min="1539" max="1539" width="11.625" style="77" bestFit="1" customWidth="1"/>
    <col min="1540" max="1540" width="4.375" style="77" customWidth="1"/>
    <col min="1541" max="1541" width="11.625" style="77" bestFit="1" customWidth="1"/>
    <col min="1542" max="1542" width="9.875" style="77" customWidth="1"/>
    <col min="1543" max="1543" width="19.25" style="77" customWidth="1"/>
    <col min="1544" max="1544" width="26.625" style="77" customWidth="1"/>
    <col min="1545" max="1545" width="30.875" style="77" customWidth="1"/>
    <col min="1546" max="1546" width="7.125" style="77" customWidth="1"/>
    <col min="1547" max="1792" width="9" style="77"/>
    <col min="1793" max="1793" width="3.125" style="77" customWidth="1"/>
    <col min="1794" max="1794" width="16" style="77" customWidth="1"/>
    <col min="1795" max="1795" width="11.625" style="77" bestFit="1" customWidth="1"/>
    <col min="1796" max="1796" width="4.375" style="77" customWidth="1"/>
    <col min="1797" max="1797" width="11.625" style="77" bestFit="1" customWidth="1"/>
    <col min="1798" max="1798" width="9.875" style="77" customWidth="1"/>
    <col min="1799" max="1799" width="19.25" style="77" customWidth="1"/>
    <col min="1800" max="1800" width="26.625" style="77" customWidth="1"/>
    <col min="1801" max="1801" width="30.875" style="77" customWidth="1"/>
    <col min="1802" max="1802" width="7.125" style="77" customWidth="1"/>
    <col min="1803" max="2048" width="9" style="77"/>
    <col min="2049" max="2049" width="3.125" style="77" customWidth="1"/>
    <col min="2050" max="2050" width="16" style="77" customWidth="1"/>
    <col min="2051" max="2051" width="11.625" style="77" bestFit="1" customWidth="1"/>
    <col min="2052" max="2052" width="4.375" style="77" customWidth="1"/>
    <col min="2053" max="2053" width="11.625" style="77" bestFit="1" customWidth="1"/>
    <col min="2054" max="2054" width="9.875" style="77" customWidth="1"/>
    <col min="2055" max="2055" width="19.25" style="77" customWidth="1"/>
    <col min="2056" max="2056" width="26.625" style="77" customWidth="1"/>
    <col min="2057" max="2057" width="30.875" style="77" customWidth="1"/>
    <col min="2058" max="2058" width="7.125" style="77" customWidth="1"/>
    <col min="2059" max="2304" width="9" style="77"/>
    <col min="2305" max="2305" width="3.125" style="77" customWidth="1"/>
    <col min="2306" max="2306" width="16" style="77" customWidth="1"/>
    <col min="2307" max="2307" width="11.625" style="77" bestFit="1" customWidth="1"/>
    <col min="2308" max="2308" width="4.375" style="77" customWidth="1"/>
    <col min="2309" max="2309" width="11.625" style="77" bestFit="1" customWidth="1"/>
    <col min="2310" max="2310" width="9.875" style="77" customWidth="1"/>
    <col min="2311" max="2311" width="19.25" style="77" customWidth="1"/>
    <col min="2312" max="2312" width="26.625" style="77" customWidth="1"/>
    <col min="2313" max="2313" width="30.875" style="77" customWidth="1"/>
    <col min="2314" max="2314" width="7.125" style="77" customWidth="1"/>
    <col min="2315" max="2560" width="9" style="77"/>
    <col min="2561" max="2561" width="3.125" style="77" customWidth="1"/>
    <col min="2562" max="2562" width="16" style="77" customWidth="1"/>
    <col min="2563" max="2563" width="11.625" style="77" bestFit="1" customWidth="1"/>
    <col min="2564" max="2564" width="4.375" style="77" customWidth="1"/>
    <col min="2565" max="2565" width="11.625" style="77" bestFit="1" customWidth="1"/>
    <col min="2566" max="2566" width="9.875" style="77" customWidth="1"/>
    <col min="2567" max="2567" width="19.25" style="77" customWidth="1"/>
    <col min="2568" max="2568" width="26.625" style="77" customWidth="1"/>
    <col min="2569" max="2569" width="30.875" style="77" customWidth="1"/>
    <col min="2570" max="2570" width="7.125" style="77" customWidth="1"/>
    <col min="2571" max="2816" width="9" style="77"/>
    <col min="2817" max="2817" width="3.125" style="77" customWidth="1"/>
    <col min="2818" max="2818" width="16" style="77" customWidth="1"/>
    <col min="2819" max="2819" width="11.625" style="77" bestFit="1" customWidth="1"/>
    <col min="2820" max="2820" width="4.375" style="77" customWidth="1"/>
    <col min="2821" max="2821" width="11.625" style="77" bestFit="1" customWidth="1"/>
    <col min="2822" max="2822" width="9.875" style="77" customWidth="1"/>
    <col min="2823" max="2823" width="19.25" style="77" customWidth="1"/>
    <col min="2824" max="2824" width="26.625" style="77" customWidth="1"/>
    <col min="2825" max="2825" width="30.875" style="77" customWidth="1"/>
    <col min="2826" max="2826" width="7.125" style="77" customWidth="1"/>
    <col min="2827" max="3072" width="9" style="77"/>
    <col min="3073" max="3073" width="3.125" style="77" customWidth="1"/>
    <col min="3074" max="3074" width="16" style="77" customWidth="1"/>
    <col min="3075" max="3075" width="11.625" style="77" bestFit="1" customWidth="1"/>
    <col min="3076" max="3076" width="4.375" style="77" customWidth="1"/>
    <col min="3077" max="3077" width="11.625" style="77" bestFit="1" customWidth="1"/>
    <col min="3078" max="3078" width="9.875" style="77" customWidth="1"/>
    <col min="3079" max="3079" width="19.25" style="77" customWidth="1"/>
    <col min="3080" max="3080" width="26.625" style="77" customWidth="1"/>
    <col min="3081" max="3081" width="30.875" style="77" customWidth="1"/>
    <col min="3082" max="3082" width="7.125" style="77" customWidth="1"/>
    <col min="3083" max="3328" width="9" style="77"/>
    <col min="3329" max="3329" width="3.125" style="77" customWidth="1"/>
    <col min="3330" max="3330" width="16" style="77" customWidth="1"/>
    <col min="3331" max="3331" width="11.625" style="77" bestFit="1" customWidth="1"/>
    <col min="3332" max="3332" width="4.375" style="77" customWidth="1"/>
    <col min="3333" max="3333" width="11.625" style="77" bestFit="1" customWidth="1"/>
    <col min="3334" max="3334" width="9.875" style="77" customWidth="1"/>
    <col min="3335" max="3335" width="19.25" style="77" customWidth="1"/>
    <col min="3336" max="3336" width="26.625" style="77" customWidth="1"/>
    <col min="3337" max="3337" width="30.875" style="77" customWidth="1"/>
    <col min="3338" max="3338" width="7.125" style="77" customWidth="1"/>
    <col min="3339" max="3584" width="9" style="77"/>
    <col min="3585" max="3585" width="3.125" style="77" customWidth="1"/>
    <col min="3586" max="3586" width="16" style="77" customWidth="1"/>
    <col min="3587" max="3587" width="11.625" style="77" bestFit="1" customWidth="1"/>
    <col min="3588" max="3588" width="4.375" style="77" customWidth="1"/>
    <col min="3589" max="3589" width="11.625" style="77" bestFit="1" customWidth="1"/>
    <col min="3590" max="3590" width="9.875" style="77" customWidth="1"/>
    <col min="3591" max="3591" width="19.25" style="77" customWidth="1"/>
    <col min="3592" max="3592" width="26.625" style="77" customWidth="1"/>
    <col min="3593" max="3593" width="30.875" style="77" customWidth="1"/>
    <col min="3594" max="3594" width="7.125" style="77" customWidth="1"/>
    <col min="3595" max="3840" width="9" style="77"/>
    <col min="3841" max="3841" width="3.125" style="77" customWidth="1"/>
    <col min="3842" max="3842" width="16" style="77" customWidth="1"/>
    <col min="3843" max="3843" width="11.625" style="77" bestFit="1" customWidth="1"/>
    <col min="3844" max="3844" width="4.375" style="77" customWidth="1"/>
    <col min="3845" max="3845" width="11.625" style="77" bestFit="1" customWidth="1"/>
    <col min="3846" max="3846" width="9.875" style="77" customWidth="1"/>
    <col min="3847" max="3847" width="19.25" style="77" customWidth="1"/>
    <col min="3848" max="3848" width="26.625" style="77" customWidth="1"/>
    <col min="3849" max="3849" width="30.875" style="77" customWidth="1"/>
    <col min="3850" max="3850" width="7.125" style="77" customWidth="1"/>
    <col min="3851" max="4096" width="9" style="77"/>
    <col min="4097" max="4097" width="3.125" style="77" customWidth="1"/>
    <col min="4098" max="4098" width="16" style="77" customWidth="1"/>
    <col min="4099" max="4099" width="11.625" style="77" bestFit="1" customWidth="1"/>
    <col min="4100" max="4100" width="4.375" style="77" customWidth="1"/>
    <col min="4101" max="4101" width="11.625" style="77" bestFit="1" customWidth="1"/>
    <col min="4102" max="4102" width="9.875" style="77" customWidth="1"/>
    <col min="4103" max="4103" width="19.25" style="77" customWidth="1"/>
    <col min="4104" max="4104" width="26.625" style="77" customWidth="1"/>
    <col min="4105" max="4105" width="30.875" style="77" customWidth="1"/>
    <col min="4106" max="4106" width="7.125" style="77" customWidth="1"/>
    <col min="4107" max="4352" width="9" style="77"/>
    <col min="4353" max="4353" width="3.125" style="77" customWidth="1"/>
    <col min="4354" max="4354" width="16" style="77" customWidth="1"/>
    <col min="4355" max="4355" width="11.625" style="77" bestFit="1" customWidth="1"/>
    <col min="4356" max="4356" width="4.375" style="77" customWidth="1"/>
    <col min="4357" max="4357" width="11.625" style="77" bestFit="1" customWidth="1"/>
    <col min="4358" max="4358" width="9.875" style="77" customWidth="1"/>
    <col min="4359" max="4359" width="19.25" style="77" customWidth="1"/>
    <col min="4360" max="4360" width="26.625" style="77" customWidth="1"/>
    <col min="4361" max="4361" width="30.875" style="77" customWidth="1"/>
    <col min="4362" max="4362" width="7.125" style="77" customWidth="1"/>
    <col min="4363" max="4608" width="9" style="77"/>
    <col min="4609" max="4609" width="3.125" style="77" customWidth="1"/>
    <col min="4610" max="4610" width="16" style="77" customWidth="1"/>
    <col min="4611" max="4611" width="11.625" style="77" bestFit="1" customWidth="1"/>
    <col min="4612" max="4612" width="4.375" style="77" customWidth="1"/>
    <col min="4613" max="4613" width="11.625" style="77" bestFit="1" customWidth="1"/>
    <col min="4614" max="4614" width="9.875" style="77" customWidth="1"/>
    <col min="4615" max="4615" width="19.25" style="77" customWidth="1"/>
    <col min="4616" max="4616" width="26.625" style="77" customWidth="1"/>
    <col min="4617" max="4617" width="30.875" style="77" customWidth="1"/>
    <col min="4618" max="4618" width="7.125" style="77" customWidth="1"/>
    <col min="4619" max="4864" width="9" style="77"/>
    <col min="4865" max="4865" width="3.125" style="77" customWidth="1"/>
    <col min="4866" max="4866" width="16" style="77" customWidth="1"/>
    <col min="4867" max="4867" width="11.625" style="77" bestFit="1" customWidth="1"/>
    <col min="4868" max="4868" width="4.375" style="77" customWidth="1"/>
    <col min="4869" max="4869" width="11.625" style="77" bestFit="1" customWidth="1"/>
    <col min="4870" max="4870" width="9.875" style="77" customWidth="1"/>
    <col min="4871" max="4871" width="19.25" style="77" customWidth="1"/>
    <col min="4872" max="4872" width="26.625" style="77" customWidth="1"/>
    <col min="4873" max="4873" width="30.875" style="77" customWidth="1"/>
    <col min="4874" max="4874" width="7.125" style="77" customWidth="1"/>
    <col min="4875" max="5120" width="9" style="77"/>
    <col min="5121" max="5121" width="3.125" style="77" customWidth="1"/>
    <col min="5122" max="5122" width="16" style="77" customWidth="1"/>
    <col min="5123" max="5123" width="11.625" style="77" bestFit="1" customWidth="1"/>
    <col min="5124" max="5124" width="4.375" style="77" customWidth="1"/>
    <col min="5125" max="5125" width="11.625" style="77" bestFit="1" customWidth="1"/>
    <col min="5126" max="5126" width="9.875" style="77" customWidth="1"/>
    <col min="5127" max="5127" width="19.25" style="77" customWidth="1"/>
    <col min="5128" max="5128" width="26.625" style="77" customWidth="1"/>
    <col min="5129" max="5129" width="30.875" style="77" customWidth="1"/>
    <col min="5130" max="5130" width="7.125" style="77" customWidth="1"/>
    <col min="5131" max="5376" width="9" style="77"/>
    <col min="5377" max="5377" width="3.125" style="77" customWidth="1"/>
    <col min="5378" max="5378" width="16" style="77" customWidth="1"/>
    <col min="5379" max="5379" width="11.625" style="77" bestFit="1" customWidth="1"/>
    <col min="5380" max="5380" width="4.375" style="77" customWidth="1"/>
    <col min="5381" max="5381" width="11.625" style="77" bestFit="1" customWidth="1"/>
    <col min="5382" max="5382" width="9.875" style="77" customWidth="1"/>
    <col min="5383" max="5383" width="19.25" style="77" customWidth="1"/>
    <col min="5384" max="5384" width="26.625" style="77" customWidth="1"/>
    <col min="5385" max="5385" width="30.875" style="77" customWidth="1"/>
    <col min="5386" max="5386" width="7.125" style="77" customWidth="1"/>
    <col min="5387" max="5632" width="9" style="77"/>
    <col min="5633" max="5633" width="3.125" style="77" customWidth="1"/>
    <col min="5634" max="5634" width="16" style="77" customWidth="1"/>
    <col min="5635" max="5635" width="11.625" style="77" bestFit="1" customWidth="1"/>
    <col min="5636" max="5636" width="4.375" style="77" customWidth="1"/>
    <col min="5637" max="5637" width="11.625" style="77" bestFit="1" customWidth="1"/>
    <col min="5638" max="5638" width="9.875" style="77" customWidth="1"/>
    <col min="5639" max="5639" width="19.25" style="77" customWidth="1"/>
    <col min="5640" max="5640" width="26.625" style="77" customWidth="1"/>
    <col min="5641" max="5641" width="30.875" style="77" customWidth="1"/>
    <col min="5642" max="5642" width="7.125" style="77" customWidth="1"/>
    <col min="5643" max="5888" width="9" style="77"/>
    <col min="5889" max="5889" width="3.125" style="77" customWidth="1"/>
    <col min="5890" max="5890" width="16" style="77" customWidth="1"/>
    <col min="5891" max="5891" width="11.625" style="77" bestFit="1" customWidth="1"/>
    <col min="5892" max="5892" width="4.375" style="77" customWidth="1"/>
    <col min="5893" max="5893" width="11.625" style="77" bestFit="1" customWidth="1"/>
    <col min="5894" max="5894" width="9.875" style="77" customWidth="1"/>
    <col min="5895" max="5895" width="19.25" style="77" customWidth="1"/>
    <col min="5896" max="5896" width="26.625" style="77" customWidth="1"/>
    <col min="5897" max="5897" width="30.875" style="77" customWidth="1"/>
    <col min="5898" max="5898" width="7.125" style="77" customWidth="1"/>
    <col min="5899" max="6144" width="9" style="77"/>
    <col min="6145" max="6145" width="3.125" style="77" customWidth="1"/>
    <col min="6146" max="6146" width="16" style="77" customWidth="1"/>
    <col min="6147" max="6147" width="11.625" style="77" bestFit="1" customWidth="1"/>
    <col min="6148" max="6148" width="4.375" style="77" customWidth="1"/>
    <col min="6149" max="6149" width="11.625" style="77" bestFit="1" customWidth="1"/>
    <col min="6150" max="6150" width="9.875" style="77" customWidth="1"/>
    <col min="6151" max="6151" width="19.25" style="77" customWidth="1"/>
    <col min="6152" max="6152" width="26.625" style="77" customWidth="1"/>
    <col min="6153" max="6153" width="30.875" style="77" customWidth="1"/>
    <col min="6154" max="6154" width="7.125" style="77" customWidth="1"/>
    <col min="6155" max="6400" width="9" style="77"/>
    <col min="6401" max="6401" width="3.125" style="77" customWidth="1"/>
    <col min="6402" max="6402" width="16" style="77" customWidth="1"/>
    <col min="6403" max="6403" width="11.625" style="77" bestFit="1" customWidth="1"/>
    <col min="6404" max="6404" width="4.375" style="77" customWidth="1"/>
    <col min="6405" max="6405" width="11.625" style="77" bestFit="1" customWidth="1"/>
    <col min="6406" max="6406" width="9.875" style="77" customWidth="1"/>
    <col min="6407" max="6407" width="19.25" style="77" customWidth="1"/>
    <col min="6408" max="6408" width="26.625" style="77" customWidth="1"/>
    <col min="6409" max="6409" width="30.875" style="77" customWidth="1"/>
    <col min="6410" max="6410" width="7.125" style="77" customWidth="1"/>
    <col min="6411" max="6656" width="9" style="77"/>
    <col min="6657" max="6657" width="3.125" style="77" customWidth="1"/>
    <col min="6658" max="6658" width="16" style="77" customWidth="1"/>
    <col min="6659" max="6659" width="11.625" style="77" bestFit="1" customWidth="1"/>
    <col min="6660" max="6660" width="4.375" style="77" customWidth="1"/>
    <col min="6661" max="6661" width="11.625" style="77" bestFit="1" customWidth="1"/>
    <col min="6662" max="6662" width="9.875" style="77" customWidth="1"/>
    <col min="6663" max="6663" width="19.25" style="77" customWidth="1"/>
    <col min="6664" max="6664" width="26.625" style="77" customWidth="1"/>
    <col min="6665" max="6665" width="30.875" style="77" customWidth="1"/>
    <col min="6666" max="6666" width="7.125" style="77" customWidth="1"/>
    <col min="6667" max="6912" width="9" style="77"/>
    <col min="6913" max="6913" width="3.125" style="77" customWidth="1"/>
    <col min="6914" max="6914" width="16" style="77" customWidth="1"/>
    <col min="6915" max="6915" width="11.625" style="77" bestFit="1" customWidth="1"/>
    <col min="6916" max="6916" width="4.375" style="77" customWidth="1"/>
    <col min="6917" max="6917" width="11.625" style="77" bestFit="1" customWidth="1"/>
    <col min="6918" max="6918" width="9.875" style="77" customWidth="1"/>
    <col min="6919" max="6919" width="19.25" style="77" customWidth="1"/>
    <col min="6920" max="6920" width="26.625" style="77" customWidth="1"/>
    <col min="6921" max="6921" width="30.875" style="77" customWidth="1"/>
    <col min="6922" max="6922" width="7.125" style="77" customWidth="1"/>
    <col min="6923" max="7168" width="9" style="77"/>
    <col min="7169" max="7169" width="3.125" style="77" customWidth="1"/>
    <col min="7170" max="7170" width="16" style="77" customWidth="1"/>
    <col min="7171" max="7171" width="11.625" style="77" bestFit="1" customWidth="1"/>
    <col min="7172" max="7172" width="4.375" style="77" customWidth="1"/>
    <col min="7173" max="7173" width="11.625" style="77" bestFit="1" customWidth="1"/>
    <col min="7174" max="7174" width="9.875" style="77" customWidth="1"/>
    <col min="7175" max="7175" width="19.25" style="77" customWidth="1"/>
    <col min="7176" max="7176" width="26.625" style="77" customWidth="1"/>
    <col min="7177" max="7177" width="30.875" style="77" customWidth="1"/>
    <col min="7178" max="7178" width="7.125" style="77" customWidth="1"/>
    <col min="7179" max="7424" width="9" style="77"/>
    <col min="7425" max="7425" width="3.125" style="77" customWidth="1"/>
    <col min="7426" max="7426" width="16" style="77" customWidth="1"/>
    <col min="7427" max="7427" width="11.625" style="77" bestFit="1" customWidth="1"/>
    <col min="7428" max="7428" width="4.375" style="77" customWidth="1"/>
    <col min="7429" max="7429" width="11.625" style="77" bestFit="1" customWidth="1"/>
    <col min="7430" max="7430" width="9.875" style="77" customWidth="1"/>
    <col min="7431" max="7431" width="19.25" style="77" customWidth="1"/>
    <col min="7432" max="7432" width="26.625" style="77" customWidth="1"/>
    <col min="7433" max="7433" width="30.875" style="77" customWidth="1"/>
    <col min="7434" max="7434" width="7.125" style="77" customWidth="1"/>
    <col min="7435" max="7680" width="9" style="77"/>
    <col min="7681" max="7681" width="3.125" style="77" customWidth="1"/>
    <col min="7682" max="7682" width="16" style="77" customWidth="1"/>
    <col min="7683" max="7683" width="11.625" style="77" bestFit="1" customWidth="1"/>
    <col min="7684" max="7684" width="4.375" style="77" customWidth="1"/>
    <col min="7685" max="7685" width="11.625" style="77" bestFit="1" customWidth="1"/>
    <col min="7686" max="7686" width="9.875" style="77" customWidth="1"/>
    <col min="7687" max="7687" width="19.25" style="77" customWidth="1"/>
    <col min="7688" max="7688" width="26.625" style="77" customWidth="1"/>
    <col min="7689" max="7689" width="30.875" style="77" customWidth="1"/>
    <col min="7690" max="7690" width="7.125" style="77" customWidth="1"/>
    <col min="7691" max="7936" width="9" style="77"/>
    <col min="7937" max="7937" width="3.125" style="77" customWidth="1"/>
    <col min="7938" max="7938" width="16" style="77" customWidth="1"/>
    <col min="7939" max="7939" width="11.625" style="77" bestFit="1" customWidth="1"/>
    <col min="7940" max="7940" width="4.375" style="77" customWidth="1"/>
    <col min="7941" max="7941" width="11.625" style="77" bestFit="1" customWidth="1"/>
    <col min="7942" max="7942" width="9.875" style="77" customWidth="1"/>
    <col min="7943" max="7943" width="19.25" style="77" customWidth="1"/>
    <col min="7944" max="7944" width="26.625" style="77" customWidth="1"/>
    <col min="7945" max="7945" width="30.875" style="77" customWidth="1"/>
    <col min="7946" max="7946" width="7.125" style="77" customWidth="1"/>
    <col min="7947" max="8192" width="9" style="77"/>
    <col min="8193" max="8193" width="3.125" style="77" customWidth="1"/>
    <col min="8194" max="8194" width="16" style="77" customWidth="1"/>
    <col min="8195" max="8195" width="11.625" style="77" bestFit="1" customWidth="1"/>
    <col min="8196" max="8196" width="4.375" style="77" customWidth="1"/>
    <col min="8197" max="8197" width="11.625" style="77" bestFit="1" customWidth="1"/>
    <col min="8198" max="8198" width="9.875" style="77" customWidth="1"/>
    <col min="8199" max="8199" width="19.25" style="77" customWidth="1"/>
    <col min="8200" max="8200" width="26.625" style="77" customWidth="1"/>
    <col min="8201" max="8201" width="30.875" style="77" customWidth="1"/>
    <col min="8202" max="8202" width="7.125" style="77" customWidth="1"/>
    <col min="8203" max="8448" width="9" style="77"/>
    <col min="8449" max="8449" width="3.125" style="77" customWidth="1"/>
    <col min="8450" max="8450" width="16" style="77" customWidth="1"/>
    <col min="8451" max="8451" width="11.625" style="77" bestFit="1" customWidth="1"/>
    <col min="8452" max="8452" width="4.375" style="77" customWidth="1"/>
    <col min="8453" max="8453" width="11.625" style="77" bestFit="1" customWidth="1"/>
    <col min="8454" max="8454" width="9.875" style="77" customWidth="1"/>
    <col min="8455" max="8455" width="19.25" style="77" customWidth="1"/>
    <col min="8456" max="8456" width="26.625" style="77" customWidth="1"/>
    <col min="8457" max="8457" width="30.875" style="77" customWidth="1"/>
    <col min="8458" max="8458" width="7.125" style="77" customWidth="1"/>
    <col min="8459" max="8704" width="9" style="77"/>
    <col min="8705" max="8705" width="3.125" style="77" customWidth="1"/>
    <col min="8706" max="8706" width="16" style="77" customWidth="1"/>
    <col min="8707" max="8707" width="11.625" style="77" bestFit="1" customWidth="1"/>
    <col min="8708" max="8708" width="4.375" style="77" customWidth="1"/>
    <col min="8709" max="8709" width="11.625" style="77" bestFit="1" customWidth="1"/>
    <col min="8710" max="8710" width="9.875" style="77" customWidth="1"/>
    <col min="8711" max="8711" width="19.25" style="77" customWidth="1"/>
    <col min="8712" max="8712" width="26.625" style="77" customWidth="1"/>
    <col min="8713" max="8713" width="30.875" style="77" customWidth="1"/>
    <col min="8714" max="8714" width="7.125" style="77" customWidth="1"/>
    <col min="8715" max="8960" width="9" style="77"/>
    <col min="8961" max="8961" width="3.125" style="77" customWidth="1"/>
    <col min="8962" max="8962" width="16" style="77" customWidth="1"/>
    <col min="8963" max="8963" width="11.625" style="77" bestFit="1" customWidth="1"/>
    <col min="8964" max="8964" width="4.375" style="77" customWidth="1"/>
    <col min="8965" max="8965" width="11.625" style="77" bestFit="1" customWidth="1"/>
    <col min="8966" max="8966" width="9.875" style="77" customWidth="1"/>
    <col min="8967" max="8967" width="19.25" style="77" customWidth="1"/>
    <col min="8968" max="8968" width="26.625" style="77" customWidth="1"/>
    <col min="8969" max="8969" width="30.875" style="77" customWidth="1"/>
    <col min="8970" max="8970" width="7.125" style="77" customWidth="1"/>
    <col min="8971" max="9216" width="9" style="77"/>
    <col min="9217" max="9217" width="3.125" style="77" customWidth="1"/>
    <col min="9218" max="9218" width="16" style="77" customWidth="1"/>
    <col min="9219" max="9219" width="11.625" style="77" bestFit="1" customWidth="1"/>
    <col min="9220" max="9220" width="4.375" style="77" customWidth="1"/>
    <col min="9221" max="9221" width="11.625" style="77" bestFit="1" customWidth="1"/>
    <col min="9222" max="9222" width="9.875" style="77" customWidth="1"/>
    <col min="9223" max="9223" width="19.25" style="77" customWidth="1"/>
    <col min="9224" max="9224" width="26.625" style="77" customWidth="1"/>
    <col min="9225" max="9225" width="30.875" style="77" customWidth="1"/>
    <col min="9226" max="9226" width="7.125" style="77" customWidth="1"/>
    <col min="9227" max="9472" width="9" style="77"/>
    <col min="9473" max="9473" width="3.125" style="77" customWidth="1"/>
    <col min="9474" max="9474" width="16" style="77" customWidth="1"/>
    <col min="9475" max="9475" width="11.625" style="77" bestFit="1" customWidth="1"/>
    <col min="9476" max="9476" width="4.375" style="77" customWidth="1"/>
    <col min="9477" max="9477" width="11.625" style="77" bestFit="1" customWidth="1"/>
    <col min="9478" max="9478" width="9.875" style="77" customWidth="1"/>
    <col min="9479" max="9479" width="19.25" style="77" customWidth="1"/>
    <col min="9480" max="9480" width="26.625" style="77" customWidth="1"/>
    <col min="9481" max="9481" width="30.875" style="77" customWidth="1"/>
    <col min="9482" max="9482" width="7.125" style="77" customWidth="1"/>
    <col min="9483" max="9728" width="9" style="77"/>
    <col min="9729" max="9729" width="3.125" style="77" customWidth="1"/>
    <col min="9730" max="9730" width="16" style="77" customWidth="1"/>
    <col min="9731" max="9731" width="11.625" style="77" bestFit="1" customWidth="1"/>
    <col min="9732" max="9732" width="4.375" style="77" customWidth="1"/>
    <col min="9733" max="9733" width="11.625" style="77" bestFit="1" customWidth="1"/>
    <col min="9734" max="9734" width="9.875" style="77" customWidth="1"/>
    <col min="9735" max="9735" width="19.25" style="77" customWidth="1"/>
    <col min="9736" max="9736" width="26.625" style="77" customWidth="1"/>
    <col min="9737" max="9737" width="30.875" style="77" customWidth="1"/>
    <col min="9738" max="9738" width="7.125" style="77" customWidth="1"/>
    <col min="9739" max="9984" width="9" style="77"/>
    <col min="9985" max="9985" width="3.125" style="77" customWidth="1"/>
    <col min="9986" max="9986" width="16" style="77" customWidth="1"/>
    <col min="9987" max="9987" width="11.625" style="77" bestFit="1" customWidth="1"/>
    <col min="9988" max="9988" width="4.375" style="77" customWidth="1"/>
    <col min="9989" max="9989" width="11.625" style="77" bestFit="1" customWidth="1"/>
    <col min="9990" max="9990" width="9.875" style="77" customWidth="1"/>
    <col min="9991" max="9991" width="19.25" style="77" customWidth="1"/>
    <col min="9992" max="9992" width="26.625" style="77" customWidth="1"/>
    <col min="9993" max="9993" width="30.875" style="77" customWidth="1"/>
    <col min="9994" max="9994" width="7.125" style="77" customWidth="1"/>
    <col min="9995" max="10240" width="9" style="77"/>
    <col min="10241" max="10241" width="3.125" style="77" customWidth="1"/>
    <col min="10242" max="10242" width="16" style="77" customWidth="1"/>
    <col min="10243" max="10243" width="11.625" style="77" bestFit="1" customWidth="1"/>
    <col min="10244" max="10244" width="4.375" style="77" customWidth="1"/>
    <col min="10245" max="10245" width="11.625" style="77" bestFit="1" customWidth="1"/>
    <col min="10246" max="10246" width="9.875" style="77" customWidth="1"/>
    <col min="10247" max="10247" width="19.25" style="77" customWidth="1"/>
    <col min="10248" max="10248" width="26.625" style="77" customWidth="1"/>
    <col min="10249" max="10249" width="30.875" style="77" customWidth="1"/>
    <col min="10250" max="10250" width="7.125" style="77" customWidth="1"/>
    <col min="10251" max="10496" width="9" style="77"/>
    <col min="10497" max="10497" width="3.125" style="77" customWidth="1"/>
    <col min="10498" max="10498" width="16" style="77" customWidth="1"/>
    <col min="10499" max="10499" width="11.625" style="77" bestFit="1" customWidth="1"/>
    <col min="10500" max="10500" width="4.375" style="77" customWidth="1"/>
    <col min="10501" max="10501" width="11.625" style="77" bestFit="1" customWidth="1"/>
    <col min="10502" max="10502" width="9.875" style="77" customWidth="1"/>
    <col min="10503" max="10503" width="19.25" style="77" customWidth="1"/>
    <col min="10504" max="10504" width="26.625" style="77" customWidth="1"/>
    <col min="10505" max="10505" width="30.875" style="77" customWidth="1"/>
    <col min="10506" max="10506" width="7.125" style="77" customWidth="1"/>
    <col min="10507" max="10752" width="9" style="77"/>
    <col min="10753" max="10753" width="3.125" style="77" customWidth="1"/>
    <col min="10754" max="10754" width="16" style="77" customWidth="1"/>
    <col min="10755" max="10755" width="11.625" style="77" bestFit="1" customWidth="1"/>
    <col min="10756" max="10756" width="4.375" style="77" customWidth="1"/>
    <col min="10757" max="10757" width="11.625" style="77" bestFit="1" customWidth="1"/>
    <col min="10758" max="10758" width="9.875" style="77" customWidth="1"/>
    <col min="10759" max="10759" width="19.25" style="77" customWidth="1"/>
    <col min="10760" max="10760" width="26.625" style="77" customWidth="1"/>
    <col min="10761" max="10761" width="30.875" style="77" customWidth="1"/>
    <col min="10762" max="10762" width="7.125" style="77" customWidth="1"/>
    <col min="10763" max="11008" width="9" style="77"/>
    <col min="11009" max="11009" width="3.125" style="77" customWidth="1"/>
    <col min="11010" max="11010" width="16" style="77" customWidth="1"/>
    <col min="11011" max="11011" width="11.625" style="77" bestFit="1" customWidth="1"/>
    <col min="11012" max="11012" width="4.375" style="77" customWidth="1"/>
    <col min="11013" max="11013" width="11.625" style="77" bestFit="1" customWidth="1"/>
    <col min="11014" max="11014" width="9.875" style="77" customWidth="1"/>
    <col min="11015" max="11015" width="19.25" style="77" customWidth="1"/>
    <col min="11016" max="11016" width="26.625" style="77" customWidth="1"/>
    <col min="11017" max="11017" width="30.875" style="77" customWidth="1"/>
    <col min="11018" max="11018" width="7.125" style="77" customWidth="1"/>
    <col min="11019" max="11264" width="9" style="77"/>
    <col min="11265" max="11265" width="3.125" style="77" customWidth="1"/>
    <col min="11266" max="11266" width="16" style="77" customWidth="1"/>
    <col min="11267" max="11267" width="11.625" style="77" bestFit="1" customWidth="1"/>
    <col min="11268" max="11268" width="4.375" style="77" customWidth="1"/>
    <col min="11269" max="11269" width="11.625" style="77" bestFit="1" customWidth="1"/>
    <col min="11270" max="11270" width="9.875" style="77" customWidth="1"/>
    <col min="11271" max="11271" width="19.25" style="77" customWidth="1"/>
    <col min="11272" max="11272" width="26.625" style="77" customWidth="1"/>
    <col min="11273" max="11273" width="30.875" style="77" customWidth="1"/>
    <col min="11274" max="11274" width="7.125" style="77" customWidth="1"/>
    <col min="11275" max="11520" width="9" style="77"/>
    <col min="11521" max="11521" width="3.125" style="77" customWidth="1"/>
    <col min="11522" max="11522" width="16" style="77" customWidth="1"/>
    <col min="11523" max="11523" width="11.625" style="77" bestFit="1" customWidth="1"/>
    <col min="11524" max="11524" width="4.375" style="77" customWidth="1"/>
    <col min="11525" max="11525" width="11.625" style="77" bestFit="1" customWidth="1"/>
    <col min="11526" max="11526" width="9.875" style="77" customWidth="1"/>
    <col min="11527" max="11527" width="19.25" style="77" customWidth="1"/>
    <col min="11528" max="11528" width="26.625" style="77" customWidth="1"/>
    <col min="11529" max="11529" width="30.875" style="77" customWidth="1"/>
    <col min="11530" max="11530" width="7.125" style="77" customWidth="1"/>
    <col min="11531" max="11776" width="9" style="77"/>
    <col min="11777" max="11777" width="3.125" style="77" customWidth="1"/>
    <col min="11778" max="11778" width="16" style="77" customWidth="1"/>
    <col min="11779" max="11779" width="11.625" style="77" bestFit="1" customWidth="1"/>
    <col min="11780" max="11780" width="4.375" style="77" customWidth="1"/>
    <col min="11781" max="11781" width="11.625" style="77" bestFit="1" customWidth="1"/>
    <col min="11782" max="11782" width="9.875" style="77" customWidth="1"/>
    <col min="11783" max="11783" width="19.25" style="77" customWidth="1"/>
    <col min="11784" max="11784" width="26.625" style="77" customWidth="1"/>
    <col min="11785" max="11785" width="30.875" style="77" customWidth="1"/>
    <col min="11786" max="11786" width="7.125" style="77" customWidth="1"/>
    <col min="11787" max="12032" width="9" style="77"/>
    <col min="12033" max="12033" width="3.125" style="77" customWidth="1"/>
    <col min="12034" max="12034" width="16" style="77" customWidth="1"/>
    <col min="12035" max="12035" width="11.625" style="77" bestFit="1" customWidth="1"/>
    <col min="12036" max="12036" width="4.375" style="77" customWidth="1"/>
    <col min="12037" max="12037" width="11.625" style="77" bestFit="1" customWidth="1"/>
    <col min="12038" max="12038" width="9.875" style="77" customWidth="1"/>
    <col min="12039" max="12039" width="19.25" style="77" customWidth="1"/>
    <col min="12040" max="12040" width="26.625" style="77" customWidth="1"/>
    <col min="12041" max="12041" width="30.875" style="77" customWidth="1"/>
    <col min="12042" max="12042" width="7.125" style="77" customWidth="1"/>
    <col min="12043" max="12288" width="9" style="77"/>
    <col min="12289" max="12289" width="3.125" style="77" customWidth="1"/>
    <col min="12290" max="12290" width="16" style="77" customWidth="1"/>
    <col min="12291" max="12291" width="11.625" style="77" bestFit="1" customWidth="1"/>
    <col min="12292" max="12292" width="4.375" style="77" customWidth="1"/>
    <col min="12293" max="12293" width="11.625" style="77" bestFit="1" customWidth="1"/>
    <col min="12294" max="12294" width="9.875" style="77" customWidth="1"/>
    <col min="12295" max="12295" width="19.25" style="77" customWidth="1"/>
    <col min="12296" max="12296" width="26.625" style="77" customWidth="1"/>
    <col min="12297" max="12297" width="30.875" style="77" customWidth="1"/>
    <col min="12298" max="12298" width="7.125" style="77" customWidth="1"/>
    <col min="12299" max="12544" width="9" style="77"/>
    <col min="12545" max="12545" width="3.125" style="77" customWidth="1"/>
    <col min="12546" max="12546" width="16" style="77" customWidth="1"/>
    <col min="12547" max="12547" width="11.625" style="77" bestFit="1" customWidth="1"/>
    <col min="12548" max="12548" width="4.375" style="77" customWidth="1"/>
    <col min="12549" max="12549" width="11.625" style="77" bestFit="1" customWidth="1"/>
    <col min="12550" max="12550" width="9.875" style="77" customWidth="1"/>
    <col min="12551" max="12551" width="19.25" style="77" customWidth="1"/>
    <col min="12552" max="12552" width="26.625" style="77" customWidth="1"/>
    <col min="12553" max="12553" width="30.875" style="77" customWidth="1"/>
    <col min="12554" max="12554" width="7.125" style="77" customWidth="1"/>
    <col min="12555" max="12800" width="9" style="77"/>
    <col min="12801" max="12801" width="3.125" style="77" customWidth="1"/>
    <col min="12802" max="12802" width="16" style="77" customWidth="1"/>
    <col min="12803" max="12803" width="11.625" style="77" bestFit="1" customWidth="1"/>
    <col min="12804" max="12804" width="4.375" style="77" customWidth="1"/>
    <col min="12805" max="12805" width="11.625" style="77" bestFit="1" customWidth="1"/>
    <col min="12806" max="12806" width="9.875" style="77" customWidth="1"/>
    <col min="12807" max="12807" width="19.25" style="77" customWidth="1"/>
    <col min="12808" max="12808" width="26.625" style="77" customWidth="1"/>
    <col min="12809" max="12809" width="30.875" style="77" customWidth="1"/>
    <col min="12810" max="12810" width="7.125" style="77" customWidth="1"/>
    <col min="12811" max="13056" width="9" style="77"/>
    <col min="13057" max="13057" width="3.125" style="77" customWidth="1"/>
    <col min="13058" max="13058" width="16" style="77" customWidth="1"/>
    <col min="13059" max="13059" width="11.625" style="77" bestFit="1" customWidth="1"/>
    <col min="13060" max="13060" width="4.375" style="77" customWidth="1"/>
    <col min="13061" max="13061" width="11.625" style="77" bestFit="1" customWidth="1"/>
    <col min="13062" max="13062" width="9.875" style="77" customWidth="1"/>
    <col min="13063" max="13063" width="19.25" style="77" customWidth="1"/>
    <col min="13064" max="13064" width="26.625" style="77" customWidth="1"/>
    <col min="13065" max="13065" width="30.875" style="77" customWidth="1"/>
    <col min="13066" max="13066" width="7.125" style="77" customWidth="1"/>
    <col min="13067" max="13312" width="9" style="77"/>
    <col min="13313" max="13313" width="3.125" style="77" customWidth="1"/>
    <col min="13314" max="13314" width="16" style="77" customWidth="1"/>
    <col min="13315" max="13315" width="11.625" style="77" bestFit="1" customWidth="1"/>
    <col min="13316" max="13316" width="4.375" style="77" customWidth="1"/>
    <col min="13317" max="13317" width="11.625" style="77" bestFit="1" customWidth="1"/>
    <col min="13318" max="13318" width="9.875" style="77" customWidth="1"/>
    <col min="13319" max="13319" width="19.25" style="77" customWidth="1"/>
    <col min="13320" max="13320" width="26.625" style="77" customWidth="1"/>
    <col min="13321" max="13321" width="30.875" style="77" customWidth="1"/>
    <col min="13322" max="13322" width="7.125" style="77" customWidth="1"/>
    <col min="13323" max="13568" width="9" style="77"/>
    <col min="13569" max="13569" width="3.125" style="77" customWidth="1"/>
    <col min="13570" max="13570" width="16" style="77" customWidth="1"/>
    <col min="13571" max="13571" width="11.625" style="77" bestFit="1" customWidth="1"/>
    <col min="13572" max="13572" width="4.375" style="77" customWidth="1"/>
    <col min="13573" max="13573" width="11.625" style="77" bestFit="1" customWidth="1"/>
    <col min="13574" max="13574" width="9.875" style="77" customWidth="1"/>
    <col min="13575" max="13575" width="19.25" style="77" customWidth="1"/>
    <col min="13576" max="13576" width="26.625" style="77" customWidth="1"/>
    <col min="13577" max="13577" width="30.875" style="77" customWidth="1"/>
    <col min="13578" max="13578" width="7.125" style="77" customWidth="1"/>
    <col min="13579" max="13824" width="9" style="77"/>
    <col min="13825" max="13825" width="3.125" style="77" customWidth="1"/>
    <col min="13826" max="13826" width="16" style="77" customWidth="1"/>
    <col min="13827" max="13827" width="11.625" style="77" bestFit="1" customWidth="1"/>
    <col min="13828" max="13828" width="4.375" style="77" customWidth="1"/>
    <col min="13829" max="13829" width="11.625" style="77" bestFit="1" customWidth="1"/>
    <col min="13830" max="13830" width="9.875" style="77" customWidth="1"/>
    <col min="13831" max="13831" width="19.25" style="77" customWidth="1"/>
    <col min="13832" max="13832" width="26.625" style="77" customWidth="1"/>
    <col min="13833" max="13833" width="30.875" style="77" customWidth="1"/>
    <col min="13834" max="13834" width="7.125" style="77" customWidth="1"/>
    <col min="13835" max="14080" width="9" style="77"/>
    <col min="14081" max="14081" width="3.125" style="77" customWidth="1"/>
    <col min="14082" max="14082" width="16" style="77" customWidth="1"/>
    <col min="14083" max="14083" width="11.625" style="77" bestFit="1" customWidth="1"/>
    <col min="14084" max="14084" width="4.375" style="77" customWidth="1"/>
    <col min="14085" max="14085" width="11.625" style="77" bestFit="1" customWidth="1"/>
    <col min="14086" max="14086" width="9.875" style="77" customWidth="1"/>
    <col min="14087" max="14087" width="19.25" style="77" customWidth="1"/>
    <col min="14088" max="14088" width="26.625" style="77" customWidth="1"/>
    <col min="14089" max="14089" width="30.875" style="77" customWidth="1"/>
    <col min="14090" max="14090" width="7.125" style="77" customWidth="1"/>
    <col min="14091" max="14336" width="9" style="77"/>
    <col min="14337" max="14337" width="3.125" style="77" customWidth="1"/>
    <col min="14338" max="14338" width="16" style="77" customWidth="1"/>
    <col min="14339" max="14339" width="11.625" style="77" bestFit="1" customWidth="1"/>
    <col min="14340" max="14340" width="4.375" style="77" customWidth="1"/>
    <col min="14341" max="14341" width="11.625" style="77" bestFit="1" customWidth="1"/>
    <col min="14342" max="14342" width="9.875" style="77" customWidth="1"/>
    <col min="14343" max="14343" width="19.25" style="77" customWidth="1"/>
    <col min="14344" max="14344" width="26.625" style="77" customWidth="1"/>
    <col min="14345" max="14345" width="30.875" style="77" customWidth="1"/>
    <col min="14346" max="14346" width="7.125" style="77" customWidth="1"/>
    <col min="14347" max="14592" width="9" style="77"/>
    <col min="14593" max="14593" width="3.125" style="77" customWidth="1"/>
    <col min="14594" max="14594" width="16" style="77" customWidth="1"/>
    <col min="14595" max="14595" width="11.625" style="77" bestFit="1" customWidth="1"/>
    <col min="14596" max="14596" width="4.375" style="77" customWidth="1"/>
    <col min="14597" max="14597" width="11.625" style="77" bestFit="1" customWidth="1"/>
    <col min="14598" max="14598" width="9.875" style="77" customWidth="1"/>
    <col min="14599" max="14599" width="19.25" style="77" customWidth="1"/>
    <col min="14600" max="14600" width="26.625" style="77" customWidth="1"/>
    <col min="14601" max="14601" width="30.875" style="77" customWidth="1"/>
    <col min="14602" max="14602" width="7.125" style="77" customWidth="1"/>
    <col min="14603" max="14848" width="9" style="77"/>
    <col min="14849" max="14849" width="3.125" style="77" customWidth="1"/>
    <col min="14850" max="14850" width="16" style="77" customWidth="1"/>
    <col min="14851" max="14851" width="11.625" style="77" bestFit="1" customWidth="1"/>
    <col min="14852" max="14852" width="4.375" style="77" customWidth="1"/>
    <col min="14853" max="14853" width="11.625" style="77" bestFit="1" customWidth="1"/>
    <col min="14854" max="14854" width="9.875" style="77" customWidth="1"/>
    <col min="14855" max="14855" width="19.25" style="77" customWidth="1"/>
    <col min="14856" max="14856" width="26.625" style="77" customWidth="1"/>
    <col min="14857" max="14857" width="30.875" style="77" customWidth="1"/>
    <col min="14858" max="14858" width="7.125" style="77" customWidth="1"/>
    <col min="14859" max="15104" width="9" style="77"/>
    <col min="15105" max="15105" width="3.125" style="77" customWidth="1"/>
    <col min="15106" max="15106" width="16" style="77" customWidth="1"/>
    <col min="15107" max="15107" width="11.625" style="77" bestFit="1" customWidth="1"/>
    <col min="15108" max="15108" width="4.375" style="77" customWidth="1"/>
    <col min="15109" max="15109" width="11.625" style="77" bestFit="1" customWidth="1"/>
    <col min="15110" max="15110" width="9.875" style="77" customWidth="1"/>
    <col min="15111" max="15111" width="19.25" style="77" customWidth="1"/>
    <col min="15112" max="15112" width="26.625" style="77" customWidth="1"/>
    <col min="15113" max="15113" width="30.875" style="77" customWidth="1"/>
    <col min="15114" max="15114" width="7.125" style="77" customWidth="1"/>
    <col min="15115" max="15360" width="9" style="77"/>
    <col min="15361" max="15361" width="3.125" style="77" customWidth="1"/>
    <col min="15362" max="15362" width="16" style="77" customWidth="1"/>
    <col min="15363" max="15363" width="11.625" style="77" bestFit="1" customWidth="1"/>
    <col min="15364" max="15364" width="4.375" style="77" customWidth="1"/>
    <col min="15365" max="15365" width="11.625" style="77" bestFit="1" customWidth="1"/>
    <col min="15366" max="15366" width="9.875" style="77" customWidth="1"/>
    <col min="15367" max="15367" width="19.25" style="77" customWidth="1"/>
    <col min="15368" max="15368" width="26.625" style="77" customWidth="1"/>
    <col min="15369" max="15369" width="30.875" style="77" customWidth="1"/>
    <col min="15370" max="15370" width="7.125" style="77" customWidth="1"/>
    <col min="15371" max="15616" width="9" style="77"/>
    <col min="15617" max="15617" width="3.125" style="77" customWidth="1"/>
    <col min="15618" max="15618" width="16" style="77" customWidth="1"/>
    <col min="15619" max="15619" width="11.625" style="77" bestFit="1" customWidth="1"/>
    <col min="15620" max="15620" width="4.375" style="77" customWidth="1"/>
    <col min="15621" max="15621" width="11.625" style="77" bestFit="1" customWidth="1"/>
    <col min="15622" max="15622" width="9.875" style="77" customWidth="1"/>
    <col min="15623" max="15623" width="19.25" style="77" customWidth="1"/>
    <col min="15624" max="15624" width="26.625" style="77" customWidth="1"/>
    <col min="15625" max="15625" width="30.875" style="77" customWidth="1"/>
    <col min="15626" max="15626" width="7.125" style="77" customWidth="1"/>
    <col min="15627" max="15872" width="9" style="77"/>
    <col min="15873" max="15873" width="3.125" style="77" customWidth="1"/>
    <col min="15874" max="15874" width="16" style="77" customWidth="1"/>
    <col min="15875" max="15875" width="11.625" style="77" bestFit="1" customWidth="1"/>
    <col min="15876" max="15876" width="4.375" style="77" customWidth="1"/>
    <col min="15877" max="15877" width="11.625" style="77" bestFit="1" customWidth="1"/>
    <col min="15878" max="15878" width="9.875" style="77" customWidth="1"/>
    <col min="15879" max="15879" width="19.25" style="77" customWidth="1"/>
    <col min="15880" max="15880" width="26.625" style="77" customWidth="1"/>
    <col min="15881" max="15881" width="30.875" style="77" customWidth="1"/>
    <col min="15882" max="15882" width="7.125" style="77" customWidth="1"/>
    <col min="15883" max="16128" width="9" style="77"/>
    <col min="16129" max="16129" width="3.125" style="77" customWidth="1"/>
    <col min="16130" max="16130" width="16" style="77" customWidth="1"/>
    <col min="16131" max="16131" width="11.625" style="77" bestFit="1" customWidth="1"/>
    <col min="16132" max="16132" width="4.375" style="77" customWidth="1"/>
    <col min="16133" max="16133" width="11.625" style="77" bestFit="1" customWidth="1"/>
    <col min="16134" max="16134" width="9.875" style="77" customWidth="1"/>
    <col min="16135" max="16135" width="19.25" style="77" customWidth="1"/>
    <col min="16136" max="16136" width="26.625" style="77" customWidth="1"/>
    <col min="16137" max="16137" width="30.875" style="77" customWidth="1"/>
    <col min="16138" max="16138" width="7.125" style="77" customWidth="1"/>
    <col min="16139" max="16384" width="9" style="77"/>
  </cols>
  <sheetData>
    <row r="1" spans="2:9" ht="32.25" customHeight="1">
      <c r="I1" s="450"/>
    </row>
    <row r="2" spans="2:9" ht="29.25" customHeight="1">
      <c r="B2" s="449" t="s">
        <v>730</v>
      </c>
      <c r="C2" s="449"/>
      <c r="D2" s="449"/>
      <c r="E2" s="449"/>
      <c r="F2" s="449"/>
      <c r="G2" s="449"/>
      <c r="H2" s="449"/>
      <c r="I2" s="449"/>
    </row>
    <row r="4" spans="2:9" ht="30.75" customHeight="1">
      <c r="G4" s="447"/>
      <c r="H4" s="448" t="str">
        <f>"工事名　　　　"&amp;入力シート!C10</f>
        <v>工事名　　　　県道博多天神線排水性舗装工事（第２工区）</v>
      </c>
      <c r="I4" s="448"/>
    </row>
    <row r="5" spans="2:9" ht="30.75" customHeight="1">
      <c r="G5" s="447"/>
      <c r="H5" s="446" t="str">
        <f>"受注者　　　　"&amp;入力シート!C26</f>
        <v>受注者　　　　(株）福岡企画技調</v>
      </c>
      <c r="I5" s="446"/>
    </row>
    <row r="6" spans="2:9" ht="30.75" customHeight="1">
      <c r="G6" s="447"/>
      <c r="H6" s="446" t="str">
        <f>"発注者　　　　"&amp;入力シート!C5</f>
        <v>発注者　　　　○○県土整備事務所</v>
      </c>
      <c r="I6" s="446"/>
    </row>
    <row r="7" spans="2:9" ht="30.75" customHeight="1">
      <c r="G7" s="447"/>
      <c r="H7" s="446" t="str">
        <f>"工事箇所　　　"&amp;入力シート!C12</f>
        <v>工事箇所　　　福岡市博多区東公園地内</v>
      </c>
      <c r="I7" s="446"/>
    </row>
    <row r="8" spans="2:9" ht="42.75" customHeight="1"/>
    <row r="9" spans="2:9" ht="41.25" customHeight="1">
      <c r="B9" s="444" t="s">
        <v>436</v>
      </c>
      <c r="C9" s="1397" t="s">
        <v>729</v>
      </c>
      <c r="D9" s="1398"/>
      <c r="E9" s="1398"/>
      <c r="F9" s="1399"/>
      <c r="G9" s="445" t="s">
        <v>728</v>
      </c>
      <c r="H9" s="1400" t="s">
        <v>727</v>
      </c>
      <c r="I9" s="1399"/>
    </row>
    <row r="10" spans="2:9" ht="48.75" customHeight="1">
      <c r="B10" s="444" t="s">
        <v>726</v>
      </c>
      <c r="C10" s="443">
        <v>43055</v>
      </c>
      <c r="D10" s="442" t="s">
        <v>35</v>
      </c>
      <c r="E10" s="441">
        <v>43084</v>
      </c>
      <c r="F10" s="440" t="s">
        <v>725</v>
      </c>
      <c r="G10" s="439" t="s">
        <v>724</v>
      </c>
      <c r="H10" s="1401" t="s">
        <v>723</v>
      </c>
      <c r="I10" s="1402"/>
    </row>
    <row r="11" spans="2:9" ht="48.75" customHeight="1">
      <c r="B11" s="434"/>
      <c r="C11" s="438"/>
      <c r="D11" s="437"/>
      <c r="E11" s="436"/>
      <c r="F11" s="435"/>
      <c r="G11" s="434"/>
      <c r="H11" s="1395"/>
      <c r="I11" s="1396"/>
    </row>
    <row r="12" spans="2:9" ht="48.75" customHeight="1">
      <c r="B12" s="434"/>
      <c r="C12" s="438"/>
      <c r="D12" s="437"/>
      <c r="E12" s="436"/>
      <c r="F12" s="435"/>
      <c r="G12" s="434"/>
      <c r="H12" s="1395"/>
      <c r="I12" s="1396"/>
    </row>
    <row r="13" spans="2:9" ht="48.75" customHeight="1">
      <c r="B13" s="434"/>
      <c r="C13" s="438"/>
      <c r="D13" s="437"/>
      <c r="E13" s="436"/>
      <c r="F13" s="435"/>
      <c r="G13" s="434"/>
      <c r="H13" s="1395"/>
      <c r="I13" s="1396"/>
    </row>
    <row r="14" spans="2:9" ht="48.75" customHeight="1">
      <c r="B14" s="434"/>
      <c r="C14" s="438"/>
      <c r="D14" s="437"/>
      <c r="E14" s="436"/>
      <c r="F14" s="435"/>
      <c r="G14" s="434"/>
      <c r="H14" s="1395"/>
      <c r="I14" s="1396"/>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46"/>
  <sheetViews>
    <sheetView view="pageBreakPreview" topLeftCell="A3" zoomScale="80" zoomScaleNormal="100" zoomScaleSheetLayoutView="80" workbookViewId="0">
      <selection sqref="A1:M1"/>
    </sheetView>
  </sheetViews>
  <sheetFormatPr defaultColWidth="2.375" defaultRowHeight="13.5"/>
  <cols>
    <col min="1" max="16384" width="2.375" style="89"/>
  </cols>
  <sheetData>
    <row r="1" spans="1:53">
      <c r="A1" s="89" t="s">
        <v>207</v>
      </c>
    </row>
    <row r="3" spans="1:53">
      <c r="Z3" s="186" t="s">
        <v>183</v>
      </c>
      <c r="AA3" s="1209"/>
      <c r="AB3" s="1209"/>
      <c r="AC3" s="1209"/>
      <c r="AD3" s="1209"/>
      <c r="AE3" s="1209"/>
      <c r="AF3" s="1209"/>
      <c r="AG3" s="1209"/>
      <c r="AH3" s="1209"/>
      <c r="AI3" s="1209"/>
    </row>
    <row r="6" spans="1:53" s="108" customFormat="1" ht="30" customHeight="1">
      <c r="I6" s="108" t="s">
        <v>208</v>
      </c>
      <c r="N6" s="194" t="s">
        <v>378</v>
      </c>
      <c r="O6" s="1407"/>
      <c r="P6" s="1407"/>
      <c r="Q6" s="1407"/>
      <c r="R6" s="1407"/>
      <c r="S6" s="1407"/>
      <c r="T6" s="1407"/>
      <c r="U6" s="1407"/>
      <c r="V6" s="1407"/>
      <c r="W6" s="1407"/>
      <c r="X6" s="1407"/>
      <c r="Y6" s="108" t="s">
        <v>379</v>
      </c>
    </row>
    <row r="8" spans="1:53">
      <c r="BA8" s="89" t="s">
        <v>215</v>
      </c>
    </row>
    <row r="9" spans="1:53">
      <c r="BA9" s="89" t="s">
        <v>380</v>
      </c>
    </row>
    <row r="10" spans="1:53">
      <c r="A10" s="1408" t="str">
        <f>"福岡県"&amp;入力シート!C5&amp;"長"</f>
        <v>福岡県○○県土整備事務所長</v>
      </c>
      <c r="B10" s="1408"/>
      <c r="C10" s="1408"/>
      <c r="D10" s="1408"/>
      <c r="E10" s="1408"/>
      <c r="F10" s="1408"/>
      <c r="G10" s="1408"/>
      <c r="H10" s="1408"/>
      <c r="I10" s="1408"/>
      <c r="J10" s="1408"/>
      <c r="K10" s="1408"/>
      <c r="L10" s="1408"/>
      <c r="M10" s="1408"/>
      <c r="N10" s="1408"/>
      <c r="O10" s="89" t="s">
        <v>179</v>
      </c>
      <c r="BA10" s="89" t="s">
        <v>381</v>
      </c>
    </row>
    <row r="11" spans="1:53">
      <c r="X11" s="1212" t="str">
        <f>入力シート!C25</f>
        <v>福岡市博多区東公園７－７</v>
      </c>
      <c r="Y11" s="1106"/>
      <c r="Z11" s="1106"/>
      <c r="AA11" s="1106"/>
      <c r="AB11" s="1106"/>
      <c r="AC11" s="1106"/>
      <c r="AD11" s="1106"/>
      <c r="AE11" s="1106"/>
      <c r="AF11" s="1106"/>
      <c r="AG11" s="1106"/>
      <c r="AH11" s="1106"/>
      <c r="AI11" s="1106"/>
      <c r="BA11" s="89" t="s">
        <v>216</v>
      </c>
    </row>
    <row r="12" spans="1:53" ht="16.5" customHeight="1">
      <c r="Q12" s="193"/>
      <c r="R12" s="193"/>
      <c r="S12" s="193"/>
      <c r="T12" s="193"/>
      <c r="U12" s="193"/>
      <c r="V12" s="193"/>
      <c r="W12" s="186" t="s">
        <v>382</v>
      </c>
      <c r="X12" s="1106"/>
      <c r="Y12" s="1106"/>
      <c r="Z12" s="1106"/>
      <c r="AA12" s="1106"/>
      <c r="AB12" s="1106"/>
      <c r="AC12" s="1106"/>
      <c r="AD12" s="1106"/>
      <c r="AE12" s="1106"/>
      <c r="AF12" s="1106"/>
      <c r="AG12" s="1106"/>
      <c r="AH12" s="1106"/>
      <c r="AI12" s="1106"/>
    </row>
    <row r="13" spans="1:53" ht="16.5" customHeight="1">
      <c r="Q13" s="193"/>
      <c r="R13" s="193"/>
      <c r="S13" s="193"/>
      <c r="T13" s="193"/>
      <c r="U13" s="193"/>
      <c r="V13" s="193"/>
      <c r="W13" s="193"/>
      <c r="X13" s="1213" t="str">
        <f>入力シート!C26</f>
        <v>(株）福岡企画技調</v>
      </c>
      <c r="Y13" s="1108"/>
      <c r="Z13" s="1108"/>
      <c r="AA13" s="1108"/>
      <c r="AB13" s="1108"/>
      <c r="AC13" s="1108"/>
      <c r="AD13" s="1108"/>
      <c r="AE13" s="1108"/>
      <c r="AF13" s="1108"/>
      <c r="AG13" s="1108"/>
      <c r="AH13" s="1108"/>
      <c r="AI13" s="1108"/>
    </row>
    <row r="14" spans="1:53" ht="16.5" customHeight="1">
      <c r="Q14" s="193"/>
      <c r="R14" s="193"/>
      <c r="S14" s="193"/>
      <c r="T14" s="193"/>
      <c r="U14" s="193"/>
      <c r="V14" s="193"/>
      <c r="W14" s="190" t="s">
        <v>383</v>
      </c>
      <c r="X14" s="192" t="str">
        <f>入力シート!C27</f>
        <v>代表取締役　企画太郎</v>
      </c>
      <c r="Y14" s="193"/>
      <c r="Z14" s="193"/>
      <c r="AA14" s="303"/>
      <c r="AB14" s="193"/>
      <c r="AC14" s="193"/>
      <c r="AD14" s="193"/>
      <c r="AE14" s="193"/>
      <c r="AF14" s="193"/>
      <c r="AG14" s="185"/>
      <c r="AH14" s="185"/>
    </row>
    <row r="15" spans="1:53">
      <c r="X15" s="187" t="s">
        <v>384</v>
      </c>
    </row>
    <row r="16" spans="1:53">
      <c r="B16" s="89" t="s">
        <v>385</v>
      </c>
    </row>
    <row r="18" spans="1:35">
      <c r="D18" s="195" t="s">
        <v>386</v>
      </c>
      <c r="E18" s="195"/>
      <c r="F18" s="195"/>
      <c r="G18" s="195"/>
      <c r="H18" s="195" t="s">
        <v>204</v>
      </c>
      <c r="I18" s="1403"/>
      <c r="J18" s="1403"/>
      <c r="K18" s="1403"/>
      <c r="L18" s="1403"/>
      <c r="M18" s="1403"/>
      <c r="N18" s="1403"/>
      <c r="O18" s="1403"/>
      <c r="P18" s="1403"/>
      <c r="Q18" s="1403"/>
      <c r="R18" s="1403"/>
      <c r="S18" s="1403"/>
      <c r="T18" s="1403"/>
      <c r="U18" s="1403"/>
      <c r="V18" s="1403"/>
      <c r="W18" s="1403"/>
      <c r="X18" s="1403"/>
      <c r="Y18" s="1403"/>
      <c r="Z18" s="1403"/>
      <c r="AA18" s="1403"/>
      <c r="AB18" s="1403"/>
      <c r="AC18" s="1403"/>
      <c r="AD18" s="1403"/>
      <c r="AE18" s="1403"/>
      <c r="AF18" s="1403"/>
    </row>
    <row r="19" spans="1:35">
      <c r="D19" s="196"/>
      <c r="U19" s="197"/>
      <c r="V19" s="1404"/>
      <c r="W19" s="1404"/>
      <c r="X19" s="1404"/>
      <c r="Y19" s="1404"/>
      <c r="Z19" s="1404"/>
      <c r="AA19" s="1404"/>
      <c r="AB19" s="1404"/>
      <c r="AC19" s="1404"/>
      <c r="AD19" s="1404"/>
      <c r="AE19" s="1404"/>
      <c r="AF19" s="1404"/>
    </row>
    <row r="21" spans="1:35">
      <c r="C21" s="250"/>
      <c r="D21" s="250"/>
      <c r="E21" s="250"/>
      <c r="F21" s="250"/>
      <c r="G21" s="250"/>
      <c r="H21" s="250"/>
      <c r="I21" s="258" t="s">
        <v>387</v>
      </c>
      <c r="J21" s="1405" t="str">
        <f>IF(O6="","",O6)</f>
        <v/>
      </c>
      <c r="K21" s="1405"/>
      <c r="L21" s="1405"/>
      <c r="M21" s="1405"/>
      <c r="N21" s="1405"/>
      <c r="O21" s="1405"/>
      <c r="P21" s="1405"/>
      <c r="Q21" s="1405"/>
      <c r="R21" s="1405"/>
      <c r="S21" s="1405"/>
      <c r="T21" s="1405"/>
      <c r="U21" s="1405"/>
      <c r="V21" s="1406"/>
      <c r="W21" s="89" t="s">
        <v>388</v>
      </c>
    </row>
    <row r="22" spans="1:35" ht="20.100000000000001" customHeight="1">
      <c r="F22" s="1212" t="str">
        <f>"第50"&amp;入力シート!C3&amp;"-"&amp;入力シート!C4&amp;"号　"&amp;入力シート!C10</f>
        <v>第503-12345-001号　県道博多天神線排水性舗装工事（第２工区）</v>
      </c>
      <c r="G22" s="1106"/>
      <c r="H22" s="1106"/>
      <c r="I22" s="1106"/>
      <c r="J22" s="1106"/>
      <c r="K22" s="1106"/>
      <c r="L22" s="1106"/>
      <c r="M22" s="1106"/>
      <c r="N22" s="1106"/>
      <c r="O22" s="1106"/>
      <c r="P22" s="1106"/>
      <c r="Q22" s="1106"/>
      <c r="R22" s="1106"/>
      <c r="S22" s="1106"/>
      <c r="T22" s="1106"/>
      <c r="U22" s="1106"/>
      <c r="V22" s="1106"/>
      <c r="W22" s="1106"/>
      <c r="X22" s="1106"/>
      <c r="Y22" s="1106"/>
      <c r="Z22" s="1106"/>
      <c r="AA22" s="1106"/>
      <c r="AB22" s="1106"/>
      <c r="AC22" s="1106"/>
      <c r="AD22" s="1106"/>
      <c r="AE22" s="1106"/>
      <c r="AF22" s="1106"/>
      <c r="AG22" s="1106"/>
    </row>
    <row r="23" spans="1:35" ht="20.100000000000001" customHeight="1">
      <c r="B23" s="192" t="s">
        <v>202</v>
      </c>
      <c r="F23" s="1106"/>
      <c r="G23" s="1106"/>
      <c r="H23" s="1106"/>
      <c r="I23" s="1106"/>
      <c r="J23" s="1106"/>
      <c r="K23" s="1106"/>
      <c r="L23" s="1106"/>
      <c r="M23" s="1106"/>
      <c r="N23" s="1106"/>
      <c r="O23" s="1106"/>
      <c r="P23" s="1106"/>
      <c r="Q23" s="1106"/>
      <c r="R23" s="1106"/>
      <c r="S23" s="1106"/>
      <c r="T23" s="1106"/>
      <c r="U23" s="1106"/>
      <c r="V23" s="1106"/>
      <c r="W23" s="1106"/>
      <c r="X23" s="1106"/>
      <c r="Y23" s="1106"/>
      <c r="Z23" s="1106"/>
      <c r="AA23" s="1106"/>
      <c r="AB23" s="1106"/>
      <c r="AC23" s="1106"/>
      <c r="AD23" s="1106"/>
      <c r="AE23" s="1106"/>
      <c r="AF23" s="1106"/>
      <c r="AG23" s="1106"/>
      <c r="AH23" s="1"/>
      <c r="AI23" s="1"/>
    </row>
    <row r="24" spans="1:35">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row>
    <row r="25" spans="1:35">
      <c r="B25" s="192" t="s">
        <v>209</v>
      </c>
      <c r="C25" s="192"/>
      <c r="D25" s="192"/>
      <c r="E25" s="192"/>
      <c r="F25" s="1410">
        <f>入力シート!C13</f>
        <v>44378</v>
      </c>
      <c r="G25" s="1410"/>
      <c r="H25" s="1410"/>
      <c r="I25" s="1410"/>
      <c r="J25" s="1410"/>
      <c r="K25" s="1410"/>
      <c r="L25" s="1410"/>
      <c r="M25" s="1410"/>
      <c r="N25" s="1410"/>
      <c r="O25" s="199"/>
      <c r="P25" s="199"/>
      <c r="Q25" s="199"/>
      <c r="R25" s="199"/>
      <c r="S25" s="199"/>
      <c r="T25" s="199"/>
      <c r="U25" s="199"/>
      <c r="V25" s="199"/>
      <c r="W25" s="199"/>
      <c r="X25" s="199"/>
      <c r="Y25" s="199"/>
      <c r="Z25" s="199"/>
      <c r="AA25" s="199"/>
      <c r="AB25" s="199"/>
      <c r="AC25" s="199"/>
      <c r="AD25" s="199"/>
      <c r="AE25" s="199"/>
      <c r="AF25" s="199"/>
    </row>
    <row r="26" spans="1:35">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row>
    <row r="27" spans="1:35" ht="14.25">
      <c r="B27" s="192" t="s">
        <v>203</v>
      </c>
      <c r="C27" s="192"/>
      <c r="D27" s="192"/>
      <c r="E27" s="192"/>
      <c r="F27" s="192" t="s">
        <v>301</v>
      </c>
      <c r="G27" s="1411">
        <f>入力シート!C24</f>
        <v>13000000</v>
      </c>
      <c r="H27" s="1411"/>
      <c r="I27" s="1411"/>
      <c r="J27" s="1411"/>
      <c r="K27" s="1411"/>
      <c r="L27" s="1411"/>
      <c r="M27" s="1411"/>
      <c r="N27" s="1411"/>
      <c r="O27" s="1411"/>
      <c r="P27" s="1411"/>
      <c r="Q27" s="1411"/>
      <c r="R27" s="1411"/>
      <c r="S27" s="1411"/>
      <c r="T27" s="1411"/>
      <c r="U27" s="1411"/>
      <c r="V27" s="1411"/>
      <c r="W27" s="1411"/>
      <c r="X27" s="1411"/>
      <c r="Y27" s="1411"/>
      <c r="Z27" s="1411"/>
      <c r="AA27" s="1411"/>
      <c r="AB27" s="1411"/>
      <c r="AC27" s="1411"/>
      <c r="AD27" s="1411"/>
      <c r="AE27" s="1411"/>
      <c r="AF27" s="1411"/>
    </row>
    <row r="28" spans="1:35">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row>
    <row r="29" spans="1:35" s="192" customFormat="1">
      <c r="B29" s="192" t="s">
        <v>211</v>
      </c>
      <c r="F29" s="200"/>
      <c r="G29" s="1413"/>
      <c r="H29" s="1413"/>
      <c r="I29" s="1413"/>
      <c r="J29" s="1413"/>
      <c r="K29" s="1413"/>
      <c r="L29" s="1413"/>
      <c r="M29" s="1413"/>
      <c r="N29" s="1413"/>
      <c r="O29" s="1413"/>
      <c r="P29" s="1413"/>
      <c r="Q29" s="1413"/>
      <c r="R29" s="1413"/>
      <c r="S29" s="1413"/>
      <c r="T29" s="1413"/>
      <c r="U29" s="1413"/>
      <c r="V29" s="1413"/>
      <c r="W29" s="1413"/>
      <c r="X29" s="1413"/>
      <c r="Y29" s="1413"/>
      <c r="Z29" s="1413"/>
      <c r="AA29" s="1413"/>
      <c r="AB29" s="1413"/>
      <c r="AC29" s="1413"/>
      <c r="AD29" s="1413"/>
      <c r="AE29" s="1413"/>
      <c r="AF29" s="1413"/>
      <c r="AG29" s="256"/>
      <c r="AH29" s="256"/>
      <c r="AI29" s="256"/>
    </row>
    <row r="30" spans="1:35">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row>
    <row r="32" spans="1:35">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row>
    <row r="34" spans="1:32" ht="15" customHeight="1">
      <c r="E34" s="190" t="s">
        <v>389</v>
      </c>
      <c r="F34" s="1412" t="s">
        <v>212</v>
      </c>
      <c r="G34" s="1412"/>
      <c r="H34" s="1412"/>
      <c r="I34" s="1412"/>
      <c r="J34" s="1412"/>
      <c r="K34" s="1412"/>
      <c r="L34" s="1412"/>
      <c r="M34" s="1412"/>
      <c r="N34" s="1412"/>
      <c r="O34" s="1412"/>
      <c r="P34" s="1412"/>
      <c r="Q34" s="1412"/>
      <c r="R34" s="1412"/>
      <c r="S34" s="1412"/>
      <c r="T34" s="1412"/>
      <c r="U34" s="1412"/>
      <c r="V34" s="1412"/>
      <c r="W34" s="1412"/>
      <c r="X34" s="1412"/>
      <c r="Y34" s="1412"/>
      <c r="Z34" s="1412"/>
      <c r="AA34" s="1412"/>
      <c r="AB34" s="1412"/>
      <c r="AC34" s="1412"/>
      <c r="AD34" s="1412"/>
      <c r="AE34" s="1412"/>
      <c r="AF34" s="1412"/>
    </row>
    <row r="35" spans="1:32" ht="15" customHeight="1">
      <c r="E35" s="190"/>
      <c r="F35" s="1412"/>
      <c r="G35" s="1412"/>
      <c r="H35" s="1412"/>
      <c r="I35" s="1412"/>
      <c r="J35" s="1412"/>
      <c r="K35" s="1412"/>
      <c r="L35" s="1412"/>
      <c r="M35" s="1412"/>
      <c r="N35" s="1412"/>
      <c r="O35" s="1412"/>
      <c r="P35" s="1412"/>
      <c r="Q35" s="1412"/>
      <c r="R35" s="1412"/>
      <c r="S35" s="1412"/>
      <c r="T35" s="1412"/>
      <c r="U35" s="1412"/>
      <c r="V35" s="1412"/>
      <c r="W35" s="1412"/>
      <c r="X35" s="1412"/>
      <c r="Y35" s="1412"/>
      <c r="Z35" s="1412"/>
      <c r="AA35" s="1412"/>
      <c r="AB35" s="1412"/>
      <c r="AC35" s="1412"/>
      <c r="AD35" s="1412"/>
      <c r="AE35" s="1412"/>
      <c r="AF35" s="1412"/>
    </row>
    <row r="36" spans="1:32" ht="15" customHeight="1">
      <c r="E36" s="191" t="s">
        <v>374</v>
      </c>
      <c r="F36" s="1409" t="s">
        <v>213</v>
      </c>
      <c r="G36" s="1409"/>
      <c r="H36" s="1409"/>
      <c r="I36" s="1409"/>
      <c r="J36" s="1409"/>
      <c r="K36" s="1409"/>
      <c r="L36" s="1409"/>
      <c r="M36" s="1409"/>
      <c r="N36" s="1409"/>
      <c r="O36" s="1409"/>
      <c r="P36" s="1409"/>
      <c r="Q36" s="1409"/>
      <c r="R36" s="1409"/>
      <c r="S36" s="1409"/>
      <c r="T36" s="1409"/>
      <c r="U36" s="1409"/>
      <c r="V36" s="1409"/>
      <c r="W36" s="1409"/>
      <c r="X36" s="1409"/>
      <c r="Y36" s="1409"/>
      <c r="Z36" s="1409"/>
      <c r="AA36" s="1409"/>
      <c r="AB36" s="1409"/>
      <c r="AC36" s="1409"/>
      <c r="AD36" s="1409"/>
      <c r="AE36" s="1409"/>
      <c r="AF36" s="1409"/>
    </row>
    <row r="37" spans="1:32" ht="15" customHeight="1">
      <c r="E37" s="191"/>
      <c r="F37" s="1409"/>
      <c r="G37" s="1409"/>
      <c r="H37" s="1409"/>
      <c r="I37" s="1409"/>
      <c r="J37" s="1409"/>
      <c r="K37" s="1409"/>
      <c r="L37" s="1409"/>
      <c r="M37" s="1409"/>
      <c r="N37" s="1409"/>
      <c r="O37" s="1409"/>
      <c r="P37" s="1409"/>
      <c r="Q37" s="1409"/>
      <c r="R37" s="1409"/>
      <c r="S37" s="1409"/>
      <c r="T37" s="1409"/>
      <c r="U37" s="1409"/>
      <c r="V37" s="1409"/>
      <c r="W37" s="1409"/>
      <c r="X37" s="1409"/>
      <c r="Y37" s="1409"/>
      <c r="Z37" s="1409"/>
      <c r="AA37" s="1409"/>
      <c r="AB37" s="1409"/>
      <c r="AC37" s="1409"/>
      <c r="AD37" s="1409"/>
      <c r="AE37" s="1409"/>
      <c r="AF37" s="1409"/>
    </row>
    <row r="38" spans="1:32" ht="15" customHeight="1">
      <c r="E38" s="191" t="s">
        <v>390</v>
      </c>
      <c r="F38" s="1409" t="s">
        <v>214</v>
      </c>
      <c r="G38" s="1409"/>
      <c r="H38" s="1409"/>
      <c r="I38" s="1409"/>
      <c r="J38" s="1409"/>
      <c r="K38" s="1409"/>
      <c r="L38" s="1409"/>
      <c r="M38" s="1409"/>
      <c r="N38" s="1409"/>
      <c r="O38" s="1409"/>
      <c r="P38" s="1409"/>
      <c r="Q38" s="1409"/>
      <c r="R38" s="1409"/>
      <c r="S38" s="1409"/>
      <c r="T38" s="1409"/>
      <c r="U38" s="1409"/>
      <c r="V38" s="1409"/>
      <c r="W38" s="1409"/>
      <c r="X38" s="1409"/>
      <c r="Y38" s="1409"/>
      <c r="Z38" s="1409"/>
      <c r="AA38" s="1409"/>
      <c r="AB38" s="1409"/>
      <c r="AC38" s="1409"/>
      <c r="AD38" s="1409"/>
      <c r="AE38" s="1409"/>
      <c r="AF38" s="1409"/>
    </row>
    <row r="39" spans="1:32" ht="15" customHeight="1">
      <c r="F39" s="1409"/>
      <c r="G39" s="1409"/>
      <c r="H39" s="1409"/>
      <c r="I39" s="1409"/>
      <c r="J39" s="1409"/>
      <c r="K39" s="1409"/>
      <c r="L39" s="1409"/>
      <c r="M39" s="1409"/>
      <c r="N39" s="1409"/>
      <c r="O39" s="1409"/>
      <c r="P39" s="1409"/>
      <c r="Q39" s="1409"/>
      <c r="R39" s="1409"/>
      <c r="S39" s="1409"/>
      <c r="T39" s="1409"/>
      <c r="U39" s="1409"/>
      <c r="V39" s="1409"/>
      <c r="W39" s="1409"/>
      <c r="X39" s="1409"/>
      <c r="Y39" s="1409"/>
      <c r="Z39" s="1409"/>
      <c r="AA39" s="1409"/>
      <c r="AB39" s="1409"/>
      <c r="AC39" s="1409"/>
      <c r="AD39" s="1409"/>
      <c r="AE39" s="1409"/>
      <c r="AF39" s="1409"/>
    </row>
    <row r="46" spans="1:32">
      <c r="A46" s="107"/>
    </row>
  </sheetData>
  <mergeCells count="15">
    <mergeCell ref="F38:AF39"/>
    <mergeCell ref="F22:AG23"/>
    <mergeCell ref="F25:N25"/>
    <mergeCell ref="G27:AF27"/>
    <mergeCell ref="F34:AF35"/>
    <mergeCell ref="F36:AF37"/>
    <mergeCell ref="G29:AF29"/>
    <mergeCell ref="I18:AF18"/>
    <mergeCell ref="V19:AF19"/>
    <mergeCell ref="J21:V21"/>
    <mergeCell ref="AA3:AI3"/>
    <mergeCell ref="O6:X6"/>
    <mergeCell ref="X11:AI12"/>
    <mergeCell ref="X13:AI13"/>
    <mergeCell ref="A10:N10"/>
  </mergeCells>
  <phoneticPr fontId="7"/>
  <dataValidations count="2">
    <dataValidation type="list" allowBlank="1" showInputMessage="1" showErrorMessage="1" sqref="O6:X6">
      <formula1>$BA$8:$BA$13</formula1>
    </dataValidation>
    <dataValidation imeMode="fullKatakana" allowBlank="1" showInputMessage="1" showErrorMessage="1" sqref="F65564:AG65564 JB65564:KC65564 SX65564:TY65564 ACT65564:ADU65564 AMP65564:ANQ65564 AWL65564:AXM65564 BGH65564:BHI65564 BQD65564:BRE65564 BZZ65564:CBA65564 CJV65564:CKW65564 CTR65564:CUS65564 DDN65564:DEO65564 DNJ65564:DOK65564 DXF65564:DYG65564 EHB65564:EIC65564 EQX65564:ERY65564 FAT65564:FBU65564 FKP65564:FLQ65564 FUL65564:FVM65564 GEH65564:GFI65564 GOD65564:GPE65564 GXZ65564:GZA65564 HHV65564:HIW65564 HRR65564:HSS65564 IBN65564:ICO65564 ILJ65564:IMK65564 IVF65564:IWG65564 JFB65564:JGC65564 JOX65564:JPY65564 JYT65564:JZU65564 KIP65564:KJQ65564 KSL65564:KTM65564 LCH65564:LDI65564 LMD65564:LNE65564 LVZ65564:LXA65564 MFV65564:MGW65564 MPR65564:MQS65564 MZN65564:NAO65564 NJJ65564:NKK65564 NTF65564:NUG65564 ODB65564:OEC65564 OMX65564:ONY65564 OWT65564:OXU65564 PGP65564:PHQ65564 PQL65564:PRM65564 QAH65564:QBI65564 QKD65564:QLE65564 QTZ65564:QVA65564 RDV65564:REW65564 RNR65564:ROS65564 RXN65564:RYO65564 SHJ65564:SIK65564 SRF65564:SSG65564 TBB65564:TCC65564 TKX65564:TLY65564 TUT65564:TVU65564 UEP65564:UFQ65564 UOL65564:UPM65564 UYH65564:UZI65564 VID65564:VJE65564 VRZ65564:VTA65564 WBV65564:WCW65564 WLR65564:WMS65564 WVN65564:WWO65564 F131100:AG131100 JB131100:KC131100 SX131100:TY131100 ACT131100:ADU131100 AMP131100:ANQ131100 AWL131100:AXM131100 BGH131100:BHI131100 BQD131100:BRE131100 BZZ131100:CBA131100 CJV131100:CKW131100 CTR131100:CUS131100 DDN131100:DEO131100 DNJ131100:DOK131100 DXF131100:DYG131100 EHB131100:EIC131100 EQX131100:ERY131100 FAT131100:FBU131100 FKP131100:FLQ131100 FUL131100:FVM131100 GEH131100:GFI131100 GOD131100:GPE131100 GXZ131100:GZA131100 HHV131100:HIW131100 HRR131100:HSS131100 IBN131100:ICO131100 ILJ131100:IMK131100 IVF131100:IWG131100 JFB131100:JGC131100 JOX131100:JPY131100 JYT131100:JZU131100 KIP131100:KJQ131100 KSL131100:KTM131100 LCH131100:LDI131100 LMD131100:LNE131100 LVZ131100:LXA131100 MFV131100:MGW131100 MPR131100:MQS131100 MZN131100:NAO131100 NJJ131100:NKK131100 NTF131100:NUG131100 ODB131100:OEC131100 OMX131100:ONY131100 OWT131100:OXU131100 PGP131100:PHQ131100 PQL131100:PRM131100 QAH131100:QBI131100 QKD131100:QLE131100 QTZ131100:QVA131100 RDV131100:REW131100 RNR131100:ROS131100 RXN131100:RYO131100 SHJ131100:SIK131100 SRF131100:SSG131100 TBB131100:TCC131100 TKX131100:TLY131100 TUT131100:TVU131100 UEP131100:UFQ131100 UOL131100:UPM131100 UYH131100:UZI131100 VID131100:VJE131100 VRZ131100:VTA131100 WBV131100:WCW131100 WLR131100:WMS131100 WVN131100:WWO131100 F196636:AG196636 JB196636:KC196636 SX196636:TY196636 ACT196636:ADU196636 AMP196636:ANQ196636 AWL196636:AXM196636 BGH196636:BHI196636 BQD196636:BRE196636 BZZ196636:CBA196636 CJV196636:CKW196636 CTR196636:CUS196636 DDN196636:DEO196636 DNJ196636:DOK196636 DXF196636:DYG196636 EHB196636:EIC196636 EQX196636:ERY196636 FAT196636:FBU196636 FKP196636:FLQ196636 FUL196636:FVM196636 GEH196636:GFI196636 GOD196636:GPE196636 GXZ196636:GZA196636 HHV196636:HIW196636 HRR196636:HSS196636 IBN196636:ICO196636 ILJ196636:IMK196636 IVF196636:IWG196636 JFB196636:JGC196636 JOX196636:JPY196636 JYT196636:JZU196636 KIP196636:KJQ196636 KSL196636:KTM196636 LCH196636:LDI196636 LMD196636:LNE196636 LVZ196636:LXA196636 MFV196636:MGW196636 MPR196636:MQS196636 MZN196636:NAO196636 NJJ196636:NKK196636 NTF196636:NUG196636 ODB196636:OEC196636 OMX196636:ONY196636 OWT196636:OXU196636 PGP196636:PHQ196636 PQL196636:PRM196636 QAH196636:QBI196636 QKD196636:QLE196636 QTZ196636:QVA196636 RDV196636:REW196636 RNR196636:ROS196636 RXN196636:RYO196636 SHJ196636:SIK196636 SRF196636:SSG196636 TBB196636:TCC196636 TKX196636:TLY196636 TUT196636:TVU196636 UEP196636:UFQ196636 UOL196636:UPM196636 UYH196636:UZI196636 VID196636:VJE196636 VRZ196636:VTA196636 WBV196636:WCW196636 WLR196636:WMS196636 WVN196636:WWO196636 F262172:AG262172 JB262172:KC262172 SX262172:TY262172 ACT262172:ADU262172 AMP262172:ANQ262172 AWL262172:AXM262172 BGH262172:BHI262172 BQD262172:BRE262172 BZZ262172:CBA262172 CJV262172:CKW262172 CTR262172:CUS262172 DDN262172:DEO262172 DNJ262172:DOK262172 DXF262172:DYG262172 EHB262172:EIC262172 EQX262172:ERY262172 FAT262172:FBU262172 FKP262172:FLQ262172 FUL262172:FVM262172 GEH262172:GFI262172 GOD262172:GPE262172 GXZ262172:GZA262172 HHV262172:HIW262172 HRR262172:HSS262172 IBN262172:ICO262172 ILJ262172:IMK262172 IVF262172:IWG262172 JFB262172:JGC262172 JOX262172:JPY262172 JYT262172:JZU262172 KIP262172:KJQ262172 KSL262172:KTM262172 LCH262172:LDI262172 LMD262172:LNE262172 LVZ262172:LXA262172 MFV262172:MGW262172 MPR262172:MQS262172 MZN262172:NAO262172 NJJ262172:NKK262172 NTF262172:NUG262172 ODB262172:OEC262172 OMX262172:ONY262172 OWT262172:OXU262172 PGP262172:PHQ262172 PQL262172:PRM262172 QAH262172:QBI262172 QKD262172:QLE262172 QTZ262172:QVA262172 RDV262172:REW262172 RNR262172:ROS262172 RXN262172:RYO262172 SHJ262172:SIK262172 SRF262172:SSG262172 TBB262172:TCC262172 TKX262172:TLY262172 TUT262172:TVU262172 UEP262172:UFQ262172 UOL262172:UPM262172 UYH262172:UZI262172 VID262172:VJE262172 VRZ262172:VTA262172 WBV262172:WCW262172 WLR262172:WMS262172 WVN262172:WWO262172 F327708:AG327708 JB327708:KC327708 SX327708:TY327708 ACT327708:ADU327708 AMP327708:ANQ327708 AWL327708:AXM327708 BGH327708:BHI327708 BQD327708:BRE327708 BZZ327708:CBA327708 CJV327708:CKW327708 CTR327708:CUS327708 DDN327708:DEO327708 DNJ327708:DOK327708 DXF327708:DYG327708 EHB327708:EIC327708 EQX327708:ERY327708 FAT327708:FBU327708 FKP327708:FLQ327708 FUL327708:FVM327708 GEH327708:GFI327708 GOD327708:GPE327708 GXZ327708:GZA327708 HHV327708:HIW327708 HRR327708:HSS327708 IBN327708:ICO327708 ILJ327708:IMK327708 IVF327708:IWG327708 JFB327708:JGC327708 JOX327708:JPY327708 JYT327708:JZU327708 KIP327708:KJQ327708 KSL327708:KTM327708 LCH327708:LDI327708 LMD327708:LNE327708 LVZ327708:LXA327708 MFV327708:MGW327708 MPR327708:MQS327708 MZN327708:NAO327708 NJJ327708:NKK327708 NTF327708:NUG327708 ODB327708:OEC327708 OMX327708:ONY327708 OWT327708:OXU327708 PGP327708:PHQ327708 PQL327708:PRM327708 QAH327708:QBI327708 QKD327708:QLE327708 QTZ327708:QVA327708 RDV327708:REW327708 RNR327708:ROS327708 RXN327708:RYO327708 SHJ327708:SIK327708 SRF327708:SSG327708 TBB327708:TCC327708 TKX327708:TLY327708 TUT327708:TVU327708 UEP327708:UFQ327708 UOL327708:UPM327708 UYH327708:UZI327708 VID327708:VJE327708 VRZ327708:VTA327708 WBV327708:WCW327708 WLR327708:WMS327708 WVN327708:WWO327708 F393244:AG393244 JB393244:KC393244 SX393244:TY393244 ACT393244:ADU393244 AMP393244:ANQ393244 AWL393244:AXM393244 BGH393244:BHI393244 BQD393244:BRE393244 BZZ393244:CBA393244 CJV393244:CKW393244 CTR393244:CUS393244 DDN393244:DEO393244 DNJ393244:DOK393244 DXF393244:DYG393244 EHB393244:EIC393244 EQX393244:ERY393244 FAT393244:FBU393244 FKP393244:FLQ393244 FUL393244:FVM393244 GEH393244:GFI393244 GOD393244:GPE393244 GXZ393244:GZA393244 HHV393244:HIW393244 HRR393244:HSS393244 IBN393244:ICO393244 ILJ393244:IMK393244 IVF393244:IWG393244 JFB393244:JGC393244 JOX393244:JPY393244 JYT393244:JZU393244 KIP393244:KJQ393244 KSL393244:KTM393244 LCH393244:LDI393244 LMD393244:LNE393244 LVZ393244:LXA393244 MFV393244:MGW393244 MPR393244:MQS393244 MZN393244:NAO393244 NJJ393244:NKK393244 NTF393244:NUG393244 ODB393244:OEC393244 OMX393244:ONY393244 OWT393244:OXU393244 PGP393244:PHQ393244 PQL393244:PRM393244 QAH393244:QBI393244 QKD393244:QLE393244 QTZ393244:QVA393244 RDV393244:REW393244 RNR393244:ROS393244 RXN393244:RYO393244 SHJ393244:SIK393244 SRF393244:SSG393244 TBB393244:TCC393244 TKX393244:TLY393244 TUT393244:TVU393244 UEP393244:UFQ393244 UOL393244:UPM393244 UYH393244:UZI393244 VID393244:VJE393244 VRZ393244:VTA393244 WBV393244:WCW393244 WLR393244:WMS393244 WVN393244:WWO393244 F458780:AG458780 JB458780:KC458780 SX458780:TY458780 ACT458780:ADU458780 AMP458780:ANQ458780 AWL458780:AXM458780 BGH458780:BHI458780 BQD458780:BRE458780 BZZ458780:CBA458780 CJV458780:CKW458780 CTR458780:CUS458780 DDN458780:DEO458780 DNJ458780:DOK458780 DXF458780:DYG458780 EHB458780:EIC458780 EQX458780:ERY458780 FAT458780:FBU458780 FKP458780:FLQ458780 FUL458780:FVM458780 GEH458780:GFI458780 GOD458780:GPE458780 GXZ458780:GZA458780 HHV458780:HIW458780 HRR458780:HSS458780 IBN458780:ICO458780 ILJ458780:IMK458780 IVF458780:IWG458780 JFB458780:JGC458780 JOX458780:JPY458780 JYT458780:JZU458780 KIP458780:KJQ458780 KSL458780:KTM458780 LCH458780:LDI458780 LMD458780:LNE458780 LVZ458780:LXA458780 MFV458780:MGW458780 MPR458780:MQS458780 MZN458780:NAO458780 NJJ458780:NKK458780 NTF458780:NUG458780 ODB458780:OEC458780 OMX458780:ONY458780 OWT458780:OXU458780 PGP458780:PHQ458780 PQL458780:PRM458780 QAH458780:QBI458780 QKD458780:QLE458780 QTZ458780:QVA458780 RDV458780:REW458780 RNR458780:ROS458780 RXN458780:RYO458780 SHJ458780:SIK458780 SRF458780:SSG458780 TBB458780:TCC458780 TKX458780:TLY458780 TUT458780:TVU458780 UEP458780:UFQ458780 UOL458780:UPM458780 UYH458780:UZI458780 VID458780:VJE458780 VRZ458780:VTA458780 WBV458780:WCW458780 WLR458780:WMS458780 WVN458780:WWO458780 F524316:AG524316 JB524316:KC524316 SX524316:TY524316 ACT524316:ADU524316 AMP524316:ANQ524316 AWL524316:AXM524316 BGH524316:BHI524316 BQD524316:BRE524316 BZZ524316:CBA524316 CJV524316:CKW524316 CTR524316:CUS524316 DDN524316:DEO524316 DNJ524316:DOK524316 DXF524316:DYG524316 EHB524316:EIC524316 EQX524316:ERY524316 FAT524316:FBU524316 FKP524316:FLQ524316 FUL524316:FVM524316 GEH524316:GFI524316 GOD524316:GPE524316 GXZ524316:GZA524316 HHV524316:HIW524316 HRR524316:HSS524316 IBN524316:ICO524316 ILJ524316:IMK524316 IVF524316:IWG524316 JFB524316:JGC524316 JOX524316:JPY524316 JYT524316:JZU524316 KIP524316:KJQ524316 KSL524316:KTM524316 LCH524316:LDI524316 LMD524316:LNE524316 LVZ524316:LXA524316 MFV524316:MGW524316 MPR524316:MQS524316 MZN524316:NAO524316 NJJ524316:NKK524316 NTF524316:NUG524316 ODB524316:OEC524316 OMX524316:ONY524316 OWT524316:OXU524316 PGP524316:PHQ524316 PQL524316:PRM524316 QAH524316:QBI524316 QKD524316:QLE524316 QTZ524316:QVA524316 RDV524316:REW524316 RNR524316:ROS524316 RXN524316:RYO524316 SHJ524316:SIK524316 SRF524316:SSG524316 TBB524316:TCC524316 TKX524316:TLY524316 TUT524316:TVU524316 UEP524316:UFQ524316 UOL524316:UPM524316 UYH524316:UZI524316 VID524316:VJE524316 VRZ524316:VTA524316 WBV524316:WCW524316 WLR524316:WMS524316 WVN524316:WWO524316 F589852:AG589852 JB589852:KC589852 SX589852:TY589852 ACT589852:ADU589852 AMP589852:ANQ589852 AWL589852:AXM589852 BGH589852:BHI589852 BQD589852:BRE589852 BZZ589852:CBA589852 CJV589852:CKW589852 CTR589852:CUS589852 DDN589852:DEO589852 DNJ589852:DOK589852 DXF589852:DYG589852 EHB589852:EIC589852 EQX589852:ERY589852 FAT589852:FBU589852 FKP589852:FLQ589852 FUL589852:FVM589852 GEH589852:GFI589852 GOD589852:GPE589852 GXZ589852:GZA589852 HHV589852:HIW589852 HRR589852:HSS589852 IBN589852:ICO589852 ILJ589852:IMK589852 IVF589852:IWG589852 JFB589852:JGC589852 JOX589852:JPY589852 JYT589852:JZU589852 KIP589852:KJQ589852 KSL589852:KTM589852 LCH589852:LDI589852 LMD589852:LNE589852 LVZ589852:LXA589852 MFV589852:MGW589852 MPR589852:MQS589852 MZN589852:NAO589852 NJJ589852:NKK589852 NTF589852:NUG589852 ODB589852:OEC589852 OMX589852:ONY589852 OWT589852:OXU589852 PGP589852:PHQ589852 PQL589852:PRM589852 QAH589852:QBI589852 QKD589852:QLE589852 QTZ589852:QVA589852 RDV589852:REW589852 RNR589852:ROS589852 RXN589852:RYO589852 SHJ589852:SIK589852 SRF589852:SSG589852 TBB589852:TCC589852 TKX589852:TLY589852 TUT589852:TVU589852 UEP589852:UFQ589852 UOL589852:UPM589852 UYH589852:UZI589852 VID589852:VJE589852 VRZ589852:VTA589852 WBV589852:WCW589852 WLR589852:WMS589852 WVN589852:WWO589852 F655388:AG655388 JB655388:KC655388 SX655388:TY655388 ACT655388:ADU655388 AMP655388:ANQ655388 AWL655388:AXM655388 BGH655388:BHI655388 BQD655388:BRE655388 BZZ655388:CBA655388 CJV655388:CKW655388 CTR655388:CUS655388 DDN655388:DEO655388 DNJ655388:DOK655388 DXF655388:DYG655388 EHB655388:EIC655388 EQX655388:ERY655388 FAT655388:FBU655388 FKP655388:FLQ655388 FUL655388:FVM655388 GEH655388:GFI655388 GOD655388:GPE655388 GXZ655388:GZA655388 HHV655388:HIW655388 HRR655388:HSS655388 IBN655388:ICO655388 ILJ655388:IMK655388 IVF655388:IWG655388 JFB655388:JGC655388 JOX655388:JPY655388 JYT655388:JZU655388 KIP655388:KJQ655388 KSL655388:KTM655388 LCH655388:LDI655388 LMD655388:LNE655388 LVZ655388:LXA655388 MFV655388:MGW655388 MPR655388:MQS655388 MZN655388:NAO655388 NJJ655388:NKK655388 NTF655388:NUG655388 ODB655388:OEC655388 OMX655388:ONY655388 OWT655388:OXU655388 PGP655388:PHQ655388 PQL655388:PRM655388 QAH655388:QBI655388 QKD655388:QLE655388 QTZ655388:QVA655388 RDV655388:REW655388 RNR655388:ROS655388 RXN655388:RYO655388 SHJ655388:SIK655388 SRF655388:SSG655388 TBB655388:TCC655388 TKX655388:TLY655388 TUT655388:TVU655388 UEP655388:UFQ655388 UOL655388:UPM655388 UYH655388:UZI655388 VID655388:VJE655388 VRZ655388:VTA655388 WBV655388:WCW655388 WLR655388:WMS655388 WVN655388:WWO655388 F720924:AG720924 JB720924:KC720924 SX720924:TY720924 ACT720924:ADU720924 AMP720924:ANQ720924 AWL720924:AXM720924 BGH720924:BHI720924 BQD720924:BRE720924 BZZ720924:CBA720924 CJV720924:CKW720924 CTR720924:CUS720924 DDN720924:DEO720924 DNJ720924:DOK720924 DXF720924:DYG720924 EHB720924:EIC720924 EQX720924:ERY720924 FAT720924:FBU720924 FKP720924:FLQ720924 FUL720924:FVM720924 GEH720924:GFI720924 GOD720924:GPE720924 GXZ720924:GZA720924 HHV720924:HIW720924 HRR720924:HSS720924 IBN720924:ICO720924 ILJ720924:IMK720924 IVF720924:IWG720924 JFB720924:JGC720924 JOX720924:JPY720924 JYT720924:JZU720924 KIP720924:KJQ720924 KSL720924:KTM720924 LCH720924:LDI720924 LMD720924:LNE720924 LVZ720924:LXA720924 MFV720924:MGW720924 MPR720924:MQS720924 MZN720924:NAO720924 NJJ720924:NKK720924 NTF720924:NUG720924 ODB720924:OEC720924 OMX720924:ONY720924 OWT720924:OXU720924 PGP720924:PHQ720924 PQL720924:PRM720924 QAH720924:QBI720924 QKD720924:QLE720924 QTZ720924:QVA720924 RDV720924:REW720924 RNR720924:ROS720924 RXN720924:RYO720924 SHJ720924:SIK720924 SRF720924:SSG720924 TBB720924:TCC720924 TKX720924:TLY720924 TUT720924:TVU720924 UEP720924:UFQ720924 UOL720924:UPM720924 UYH720924:UZI720924 VID720924:VJE720924 VRZ720924:VTA720924 WBV720924:WCW720924 WLR720924:WMS720924 WVN720924:WWO720924 F786460:AG786460 JB786460:KC786460 SX786460:TY786460 ACT786460:ADU786460 AMP786460:ANQ786460 AWL786460:AXM786460 BGH786460:BHI786460 BQD786460:BRE786460 BZZ786460:CBA786460 CJV786460:CKW786460 CTR786460:CUS786460 DDN786460:DEO786460 DNJ786460:DOK786460 DXF786460:DYG786460 EHB786460:EIC786460 EQX786460:ERY786460 FAT786460:FBU786460 FKP786460:FLQ786460 FUL786460:FVM786460 GEH786460:GFI786460 GOD786460:GPE786460 GXZ786460:GZA786460 HHV786460:HIW786460 HRR786460:HSS786460 IBN786460:ICO786460 ILJ786460:IMK786460 IVF786460:IWG786460 JFB786460:JGC786460 JOX786460:JPY786460 JYT786460:JZU786460 KIP786460:KJQ786460 KSL786460:KTM786460 LCH786460:LDI786460 LMD786460:LNE786460 LVZ786460:LXA786460 MFV786460:MGW786460 MPR786460:MQS786460 MZN786460:NAO786460 NJJ786460:NKK786460 NTF786460:NUG786460 ODB786460:OEC786460 OMX786460:ONY786460 OWT786460:OXU786460 PGP786460:PHQ786460 PQL786460:PRM786460 QAH786460:QBI786460 QKD786460:QLE786460 QTZ786460:QVA786460 RDV786460:REW786460 RNR786460:ROS786460 RXN786460:RYO786460 SHJ786460:SIK786460 SRF786460:SSG786460 TBB786460:TCC786460 TKX786460:TLY786460 TUT786460:TVU786460 UEP786460:UFQ786460 UOL786460:UPM786460 UYH786460:UZI786460 VID786460:VJE786460 VRZ786460:VTA786460 WBV786460:WCW786460 WLR786460:WMS786460 WVN786460:WWO786460 F851996:AG851996 JB851996:KC851996 SX851996:TY851996 ACT851996:ADU851996 AMP851996:ANQ851996 AWL851996:AXM851996 BGH851996:BHI851996 BQD851996:BRE851996 BZZ851996:CBA851996 CJV851996:CKW851996 CTR851996:CUS851996 DDN851996:DEO851996 DNJ851996:DOK851996 DXF851996:DYG851996 EHB851996:EIC851996 EQX851996:ERY851996 FAT851996:FBU851996 FKP851996:FLQ851996 FUL851996:FVM851996 GEH851996:GFI851996 GOD851996:GPE851996 GXZ851996:GZA851996 HHV851996:HIW851996 HRR851996:HSS851996 IBN851996:ICO851996 ILJ851996:IMK851996 IVF851996:IWG851996 JFB851996:JGC851996 JOX851996:JPY851996 JYT851996:JZU851996 KIP851996:KJQ851996 KSL851996:KTM851996 LCH851996:LDI851996 LMD851996:LNE851996 LVZ851996:LXA851996 MFV851996:MGW851996 MPR851996:MQS851996 MZN851996:NAO851996 NJJ851996:NKK851996 NTF851996:NUG851996 ODB851996:OEC851996 OMX851996:ONY851996 OWT851996:OXU851996 PGP851996:PHQ851996 PQL851996:PRM851996 QAH851996:QBI851996 QKD851996:QLE851996 QTZ851996:QVA851996 RDV851996:REW851996 RNR851996:ROS851996 RXN851996:RYO851996 SHJ851996:SIK851996 SRF851996:SSG851996 TBB851996:TCC851996 TKX851996:TLY851996 TUT851996:TVU851996 UEP851996:UFQ851996 UOL851996:UPM851996 UYH851996:UZI851996 VID851996:VJE851996 VRZ851996:VTA851996 WBV851996:WCW851996 WLR851996:WMS851996 WVN851996:WWO851996 F917532:AG917532 JB917532:KC917532 SX917532:TY917532 ACT917532:ADU917532 AMP917532:ANQ917532 AWL917532:AXM917532 BGH917532:BHI917532 BQD917532:BRE917532 BZZ917532:CBA917532 CJV917532:CKW917532 CTR917532:CUS917532 DDN917532:DEO917532 DNJ917532:DOK917532 DXF917532:DYG917532 EHB917532:EIC917532 EQX917532:ERY917532 FAT917532:FBU917532 FKP917532:FLQ917532 FUL917532:FVM917532 GEH917532:GFI917532 GOD917532:GPE917532 GXZ917532:GZA917532 HHV917532:HIW917532 HRR917532:HSS917532 IBN917532:ICO917532 ILJ917532:IMK917532 IVF917532:IWG917532 JFB917532:JGC917532 JOX917532:JPY917532 JYT917532:JZU917532 KIP917532:KJQ917532 KSL917532:KTM917532 LCH917532:LDI917532 LMD917532:LNE917532 LVZ917532:LXA917532 MFV917532:MGW917532 MPR917532:MQS917532 MZN917532:NAO917532 NJJ917532:NKK917532 NTF917532:NUG917532 ODB917532:OEC917532 OMX917532:ONY917532 OWT917532:OXU917532 PGP917532:PHQ917532 PQL917532:PRM917532 QAH917532:QBI917532 QKD917532:QLE917532 QTZ917532:QVA917532 RDV917532:REW917532 RNR917532:ROS917532 RXN917532:RYO917532 SHJ917532:SIK917532 SRF917532:SSG917532 TBB917532:TCC917532 TKX917532:TLY917532 TUT917532:TVU917532 UEP917532:UFQ917532 UOL917532:UPM917532 UYH917532:UZI917532 VID917532:VJE917532 VRZ917532:VTA917532 WBV917532:WCW917532 WLR917532:WMS917532 WVN917532:WWO917532 F983068:AG983068 JB983068:KC983068 SX983068:TY983068 ACT983068:ADU983068 AMP983068:ANQ983068 AWL983068:AXM983068 BGH983068:BHI983068 BQD983068:BRE983068 BZZ983068:CBA983068 CJV983068:CKW983068 CTR983068:CUS983068 DDN983068:DEO983068 DNJ983068:DOK983068 DXF983068:DYG983068 EHB983068:EIC983068 EQX983068:ERY983068 FAT983068:FBU983068 FKP983068:FLQ983068 FUL983068:FVM983068 GEH983068:GFI983068 GOD983068:GPE983068 GXZ983068:GZA983068 HHV983068:HIW983068 HRR983068:HSS983068 IBN983068:ICO983068 ILJ983068:IMK983068 IVF983068:IWG983068 JFB983068:JGC983068 JOX983068:JPY983068 JYT983068:JZU983068 KIP983068:KJQ983068 KSL983068:KTM983068 LCH983068:LDI983068 LMD983068:LNE983068 LVZ983068:LXA983068 MFV983068:MGW983068 MPR983068:MQS983068 MZN983068:NAO983068 NJJ983068:NKK983068 NTF983068:NUG983068 ODB983068:OEC983068 OMX983068:ONY983068 OWT983068:OXU983068 PGP983068:PHQ983068 PQL983068:PRM983068 QAH983068:QBI983068 QKD983068:QLE983068 QTZ983068:QVA983068 RDV983068:REW983068 RNR983068:ROS983068 RXN983068:RYO983068 SHJ983068:SIK983068 SRF983068:SSG983068 TBB983068:TCC983068 TKX983068:TLY983068 TUT983068:TVU983068 UEP983068:UFQ983068 UOL983068:UPM983068 UYH983068:UZI983068 VID983068:VJE983068 VRZ983068:VTA983068 WBV983068:WCW983068 WLR983068:WMS983068 WVN983068:WWO983068"/>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Normal="100" zoomScaleSheetLayoutView="100" workbookViewId="0">
      <selection activeCell="Y16" sqref="Y16"/>
    </sheetView>
  </sheetViews>
  <sheetFormatPr defaultColWidth="2.375" defaultRowHeight="13.5"/>
  <cols>
    <col min="1" max="16384" width="2.375" style="25"/>
  </cols>
  <sheetData>
    <row r="1" spans="1:35">
      <c r="A1" s="25" t="s">
        <v>217</v>
      </c>
    </row>
    <row r="3" spans="1:35">
      <c r="AI3" s="26" t="s">
        <v>218</v>
      </c>
    </row>
    <row r="6" spans="1:35" ht="30" customHeight="1">
      <c r="A6" s="1414" t="s">
        <v>219</v>
      </c>
      <c r="B6" s="1414"/>
      <c r="C6" s="1414"/>
      <c r="D6" s="1414"/>
      <c r="E6" s="1414"/>
      <c r="F6" s="1414"/>
      <c r="G6" s="1414"/>
      <c r="H6" s="1414"/>
      <c r="I6" s="1414"/>
      <c r="J6" s="1414"/>
      <c r="K6" s="1414"/>
      <c r="L6" s="1414"/>
      <c r="M6" s="1414"/>
      <c r="N6" s="1414"/>
      <c r="O6" s="1414"/>
      <c r="P6" s="1414"/>
      <c r="Q6" s="1414"/>
      <c r="R6" s="1414"/>
      <c r="S6" s="1414"/>
      <c r="T6" s="1414"/>
      <c r="U6" s="1414"/>
      <c r="V6" s="1414"/>
      <c r="W6" s="1414"/>
      <c r="X6" s="1414"/>
      <c r="Y6" s="1414"/>
      <c r="Z6" s="1414"/>
      <c r="AA6" s="1414"/>
      <c r="AB6" s="1414"/>
      <c r="AC6" s="1414"/>
      <c r="AD6" s="1414"/>
      <c r="AE6" s="1414"/>
      <c r="AF6" s="1414"/>
      <c r="AG6" s="1414"/>
      <c r="AH6" s="1414"/>
      <c r="AI6" s="1414"/>
    </row>
    <row r="9" spans="1:35">
      <c r="B9" s="41" t="s">
        <v>220</v>
      </c>
      <c r="D9" s="25" t="s">
        <v>221</v>
      </c>
      <c r="M9" s="42" t="s">
        <v>222</v>
      </c>
      <c r="P9" s="40" t="s">
        <v>210</v>
      </c>
      <c r="Q9" s="1415">
        <f>入力シート!C24</f>
        <v>13000000</v>
      </c>
      <c r="R9" s="1415"/>
      <c r="S9" s="1415"/>
      <c r="T9" s="1415"/>
      <c r="U9" s="1415"/>
      <c r="V9" s="1415"/>
      <c r="W9" s="1415"/>
      <c r="X9" s="1415"/>
      <c r="Y9" s="1415"/>
      <c r="Z9" s="1415"/>
    </row>
    <row r="10" spans="1:35">
      <c r="B10" s="41"/>
      <c r="M10" s="42"/>
    </row>
    <row r="11" spans="1:35">
      <c r="M11" s="42"/>
    </row>
    <row r="12" spans="1:35">
      <c r="B12" s="41" t="s">
        <v>223</v>
      </c>
      <c r="D12" s="25" t="s">
        <v>224</v>
      </c>
      <c r="M12" s="42" t="s">
        <v>225</v>
      </c>
      <c r="P12" s="40" t="s">
        <v>210</v>
      </c>
      <c r="Q12" s="1416"/>
      <c r="R12" s="1416"/>
      <c r="S12" s="1416"/>
      <c r="T12" s="1416"/>
      <c r="U12" s="1416"/>
      <c r="V12" s="1416"/>
      <c r="W12" s="1416"/>
      <c r="X12" s="1416"/>
      <c r="Y12" s="1416"/>
      <c r="Z12" s="1416"/>
    </row>
    <row r="13" spans="1:35">
      <c r="M13" s="42"/>
    </row>
    <row r="14" spans="1:35">
      <c r="M14" s="42"/>
    </row>
    <row r="15" spans="1:35">
      <c r="B15" s="41" t="s">
        <v>226</v>
      </c>
      <c r="D15" s="25" t="s">
        <v>227</v>
      </c>
      <c r="M15" s="42" t="s">
        <v>228</v>
      </c>
      <c r="P15" s="40" t="s">
        <v>210</v>
      </c>
      <c r="Q15" s="1416"/>
      <c r="R15" s="1416"/>
      <c r="S15" s="1416"/>
      <c r="T15" s="1416"/>
      <c r="U15" s="1416"/>
      <c r="V15" s="1416"/>
      <c r="W15" s="1416"/>
      <c r="X15" s="1416"/>
      <c r="Y15" s="1416"/>
      <c r="Z15" s="1416"/>
    </row>
    <row r="16" spans="1:35">
      <c r="M16" s="42"/>
    </row>
    <row r="17" spans="1:34">
      <c r="M17" s="42"/>
    </row>
    <row r="18" spans="1:34">
      <c r="B18" s="41" t="s">
        <v>229</v>
      </c>
      <c r="D18" s="1417" t="s">
        <v>230</v>
      </c>
      <c r="E18" s="1417"/>
      <c r="F18" s="1417"/>
      <c r="G18" s="1417"/>
      <c r="H18" s="1417"/>
      <c r="I18" s="1417"/>
      <c r="J18" s="1417"/>
      <c r="M18" s="42" t="s">
        <v>231</v>
      </c>
      <c r="P18" s="40" t="s">
        <v>210</v>
      </c>
      <c r="Q18" s="1416"/>
      <c r="R18" s="1416"/>
      <c r="S18" s="1416"/>
      <c r="T18" s="1416"/>
      <c r="U18" s="1416"/>
      <c r="V18" s="1416"/>
      <c r="W18" s="1416"/>
      <c r="X18" s="1416"/>
      <c r="Y18" s="1416"/>
      <c r="Z18" s="1416"/>
      <c r="AD18" s="1418"/>
      <c r="AE18" s="1418"/>
      <c r="AF18" s="1418"/>
      <c r="AG18" s="1418"/>
    </row>
    <row r="19" spans="1:34">
      <c r="D19" s="1417"/>
      <c r="E19" s="1417"/>
      <c r="F19" s="1417"/>
      <c r="G19" s="1417"/>
      <c r="H19" s="1417"/>
      <c r="I19" s="1417"/>
      <c r="J19" s="1417"/>
      <c r="M19" s="42"/>
      <c r="AD19" s="1419"/>
      <c r="AE19" s="1419"/>
      <c r="AF19" s="1419"/>
      <c r="AG19" s="1419"/>
    </row>
    <row r="20" spans="1:34">
      <c r="M20" s="42"/>
    </row>
    <row r="21" spans="1:34">
      <c r="B21" s="41" t="s">
        <v>232</v>
      </c>
      <c r="D21" s="1421" t="s">
        <v>233</v>
      </c>
      <c r="E21" s="1421"/>
      <c r="F21" s="1421"/>
      <c r="G21" s="1421"/>
      <c r="H21" s="1421"/>
      <c r="I21" s="1421"/>
      <c r="J21" s="1421"/>
      <c r="M21" s="42"/>
    </row>
    <row r="22" spans="1:34">
      <c r="D22" s="1421"/>
      <c r="E22" s="1421"/>
      <c r="F22" s="1421"/>
      <c r="G22" s="1421"/>
      <c r="H22" s="1421"/>
      <c r="I22" s="1421"/>
      <c r="J22" s="1421"/>
      <c r="M22" s="42" t="s">
        <v>234</v>
      </c>
      <c r="P22" s="40" t="s">
        <v>210</v>
      </c>
      <c r="Q22" s="1415" t="str">
        <f>IF(Q15-Q18=0,"",Q15-Q18)</f>
        <v/>
      </c>
      <c r="R22" s="1415"/>
      <c r="S22" s="1415"/>
      <c r="T22" s="1415"/>
      <c r="U22" s="1415"/>
      <c r="V22" s="1415"/>
      <c r="W22" s="1415"/>
      <c r="X22" s="1415"/>
      <c r="Y22" s="1415"/>
      <c r="Z22" s="1415"/>
    </row>
    <row r="23" spans="1:34">
      <c r="M23" s="42"/>
    </row>
    <row r="24" spans="1:34">
      <c r="M24" s="42"/>
    </row>
    <row r="25" spans="1:34">
      <c r="B25" s="41" t="s">
        <v>235</v>
      </c>
      <c r="D25" s="1421" t="s">
        <v>236</v>
      </c>
      <c r="E25" s="1421"/>
      <c r="F25" s="1421"/>
      <c r="G25" s="1421"/>
      <c r="H25" s="1421"/>
      <c r="I25" s="1421"/>
      <c r="J25" s="1421"/>
      <c r="K25" s="1422" t="s">
        <v>237</v>
      </c>
      <c r="L25" s="1422"/>
      <c r="M25" s="1422"/>
      <c r="N25" s="1422"/>
      <c r="O25" s="1422"/>
      <c r="P25" s="40" t="s">
        <v>210</v>
      </c>
      <c r="Q25" s="1415" t="str">
        <f>IF(ISERROR(Q22*(9/10-(AD26/100))),"",Q22*(9/10-(AD26/100)))</f>
        <v/>
      </c>
      <c r="R25" s="1415"/>
      <c r="S25" s="1415"/>
      <c r="T25" s="1415"/>
      <c r="U25" s="1415"/>
      <c r="V25" s="1415"/>
      <c r="W25" s="1415"/>
      <c r="X25" s="1415"/>
      <c r="Y25" s="1415"/>
      <c r="Z25" s="1415"/>
      <c r="AB25" s="25" t="s">
        <v>238</v>
      </c>
      <c r="AD25" s="1418">
        <f>IF(ISERROR(Q12/Q9*100),"",Q12/Q9*100)</f>
        <v>0</v>
      </c>
      <c r="AE25" s="1418"/>
      <c r="AF25" s="1418"/>
      <c r="AG25" s="1418"/>
      <c r="AH25" s="25" t="s">
        <v>239</v>
      </c>
    </row>
    <row r="26" spans="1:34">
      <c r="D26" s="1421"/>
      <c r="E26" s="1421"/>
      <c r="F26" s="1421"/>
      <c r="G26" s="1421"/>
      <c r="H26" s="1421"/>
      <c r="I26" s="1421"/>
      <c r="J26" s="1421"/>
      <c r="AC26" s="25" t="s">
        <v>240</v>
      </c>
      <c r="AD26" s="1423">
        <f>IF(ISERROR(ROUNDUP(AD25,0)),"",ROUNDUP(AD25,0))</f>
        <v>0</v>
      </c>
      <c r="AE26" s="1423"/>
      <c r="AF26" s="1423"/>
      <c r="AG26" s="1423"/>
      <c r="AH26" s="25" t="s">
        <v>239</v>
      </c>
    </row>
    <row r="28" spans="1:34" ht="13.5" customHeight="1">
      <c r="B28" s="41" t="s">
        <v>241</v>
      </c>
      <c r="D28" s="39" t="s">
        <v>242</v>
      </c>
      <c r="E28" s="39"/>
      <c r="F28" s="39"/>
      <c r="G28" s="39"/>
      <c r="H28" s="39"/>
      <c r="I28" s="39"/>
      <c r="J28" s="39"/>
      <c r="P28" s="40" t="s">
        <v>210</v>
      </c>
      <c r="Q28" s="1415" t="str">
        <f>IF(ISERROR(Q25),"",(Q25))</f>
        <v/>
      </c>
      <c r="R28" s="1415"/>
      <c r="S28" s="1415"/>
      <c r="T28" s="1415"/>
      <c r="U28" s="1415"/>
      <c r="V28" s="1415"/>
      <c r="W28" s="1415"/>
      <c r="X28" s="1415"/>
      <c r="Y28" s="1415"/>
      <c r="Z28" s="1415"/>
    </row>
    <row r="29" spans="1:34">
      <c r="D29" s="39"/>
      <c r="E29" s="39"/>
      <c r="F29" s="39"/>
      <c r="G29" s="39"/>
      <c r="H29" s="39"/>
      <c r="I29" s="39"/>
      <c r="J29" s="39"/>
    </row>
    <row r="31" spans="1:34">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row>
    <row r="32" spans="1:34" ht="15" customHeight="1">
      <c r="B32" s="43" t="s">
        <v>243</v>
      </c>
      <c r="E32" s="41" t="s">
        <v>220</v>
      </c>
      <c r="F32" s="1420" t="s">
        <v>883</v>
      </c>
      <c r="G32" s="1420"/>
      <c r="H32" s="1420"/>
      <c r="I32" s="1420"/>
      <c r="J32" s="1420"/>
      <c r="K32" s="1420"/>
      <c r="L32" s="1420"/>
      <c r="M32" s="1420"/>
      <c r="N32" s="1420"/>
      <c r="O32" s="1420"/>
      <c r="P32" s="1420"/>
      <c r="Q32" s="1420"/>
      <c r="R32" s="1420"/>
      <c r="S32" s="1420"/>
      <c r="T32" s="1420"/>
      <c r="U32" s="1420"/>
      <c r="V32" s="1420"/>
      <c r="W32" s="1420"/>
      <c r="X32" s="1420"/>
      <c r="Y32" s="1420"/>
      <c r="Z32" s="1420"/>
      <c r="AA32" s="1420"/>
      <c r="AB32" s="1420"/>
      <c r="AC32" s="1420"/>
      <c r="AD32" s="1420"/>
      <c r="AE32" s="1420"/>
      <c r="AF32" s="1420"/>
    </row>
    <row r="33" spans="5:32" ht="15" customHeight="1">
      <c r="F33" s="1420"/>
      <c r="G33" s="1420"/>
      <c r="H33" s="1420"/>
      <c r="I33" s="1420"/>
      <c r="J33" s="1420"/>
      <c r="K33" s="1420"/>
      <c r="L33" s="1420"/>
      <c r="M33" s="1420"/>
      <c r="N33" s="1420"/>
      <c r="O33" s="1420"/>
      <c r="P33" s="1420"/>
      <c r="Q33" s="1420"/>
      <c r="R33" s="1420"/>
      <c r="S33" s="1420"/>
      <c r="T33" s="1420"/>
      <c r="U33" s="1420"/>
      <c r="V33" s="1420"/>
      <c r="W33" s="1420"/>
      <c r="X33" s="1420"/>
      <c r="Y33" s="1420"/>
      <c r="Z33" s="1420"/>
      <c r="AA33" s="1420"/>
      <c r="AB33" s="1420"/>
      <c r="AC33" s="1420"/>
      <c r="AD33" s="1420"/>
      <c r="AE33" s="1420"/>
      <c r="AF33" s="1420"/>
    </row>
    <row r="34" spans="5:32" ht="15" customHeight="1">
      <c r="E34" s="41" t="s">
        <v>223</v>
      </c>
      <c r="F34" s="25" t="s">
        <v>244</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topLeftCell="A4" zoomScale="80" zoomScaleNormal="100" zoomScaleSheetLayoutView="80" workbookViewId="0">
      <selection activeCell="M13" sqref="M13:U13"/>
    </sheetView>
  </sheetViews>
  <sheetFormatPr defaultColWidth="2.375" defaultRowHeight="13.5"/>
  <cols>
    <col min="1" max="16384" width="2.375" style="529"/>
  </cols>
  <sheetData>
    <row r="1" spans="1:35">
      <c r="A1" s="526" t="s">
        <v>850</v>
      </c>
    </row>
    <row r="3" spans="1:35">
      <c r="AI3" s="530" t="s">
        <v>851</v>
      </c>
    </row>
    <row r="6" spans="1:35" ht="30" customHeight="1">
      <c r="A6" s="1435" t="s">
        <v>852</v>
      </c>
      <c r="B6" s="1435"/>
      <c r="C6" s="1435"/>
      <c r="D6" s="1435"/>
      <c r="E6" s="1435"/>
      <c r="F6" s="1435"/>
      <c r="G6" s="1435"/>
      <c r="H6" s="1435"/>
      <c r="I6" s="1435"/>
      <c r="J6" s="1435"/>
      <c r="K6" s="1435"/>
      <c r="L6" s="1435"/>
      <c r="M6" s="1435"/>
      <c r="N6" s="1435"/>
      <c r="O6" s="1435"/>
      <c r="P6" s="1435"/>
      <c r="Q6" s="1435"/>
      <c r="R6" s="1435"/>
      <c r="S6" s="1435"/>
      <c r="T6" s="1435"/>
      <c r="U6" s="1435"/>
      <c r="V6" s="1435"/>
      <c r="W6" s="1435"/>
      <c r="X6" s="1435"/>
      <c r="Y6" s="1435"/>
      <c r="Z6" s="1435"/>
      <c r="AA6" s="1435"/>
      <c r="AB6" s="1435"/>
      <c r="AC6" s="1435"/>
      <c r="AD6" s="1435"/>
      <c r="AE6" s="1435"/>
      <c r="AF6" s="1435"/>
      <c r="AG6" s="1435"/>
      <c r="AH6" s="1435"/>
      <c r="AI6" s="1435"/>
    </row>
    <row r="10" spans="1:35">
      <c r="B10" s="1436"/>
      <c r="C10" s="1437"/>
      <c r="D10" s="1437"/>
      <c r="E10" s="1437"/>
      <c r="F10" s="1437"/>
      <c r="G10" s="1438" t="s">
        <v>853</v>
      </c>
      <c r="H10" s="1438"/>
      <c r="I10" s="1438"/>
      <c r="J10" s="1438"/>
      <c r="K10" s="1439"/>
      <c r="L10" s="1440" t="s">
        <v>854</v>
      </c>
      <c r="M10" s="1438"/>
      <c r="N10" s="1438"/>
      <c r="O10" s="1438"/>
      <c r="P10" s="1438"/>
      <c r="Q10" s="1438"/>
      <c r="R10" s="1438"/>
      <c r="S10" s="1438"/>
      <c r="T10" s="1438"/>
      <c r="U10" s="1439"/>
      <c r="V10" s="1440" t="s">
        <v>855</v>
      </c>
      <c r="W10" s="1438"/>
      <c r="X10" s="1438"/>
      <c r="Y10" s="1438"/>
      <c r="Z10" s="1438"/>
      <c r="AA10" s="1438"/>
      <c r="AB10" s="1438"/>
      <c r="AC10" s="1438"/>
      <c r="AD10" s="1438"/>
      <c r="AE10" s="1438"/>
      <c r="AF10" s="1438"/>
      <c r="AG10" s="1438"/>
      <c r="AH10" s="1439"/>
    </row>
    <row r="11" spans="1:35">
      <c r="B11" s="1441" t="s">
        <v>856</v>
      </c>
      <c r="C11" s="1442"/>
      <c r="D11" s="1442"/>
      <c r="E11" s="1442"/>
      <c r="F11" s="1442"/>
      <c r="G11" s="1443"/>
      <c r="H11" s="1443"/>
      <c r="I11" s="1443"/>
      <c r="J11" s="1443"/>
      <c r="K11" s="1444"/>
      <c r="L11" s="1441"/>
      <c r="M11" s="1442"/>
      <c r="N11" s="1442"/>
      <c r="O11" s="1442"/>
      <c r="P11" s="1442"/>
      <c r="Q11" s="1442"/>
      <c r="R11" s="1442"/>
      <c r="S11" s="1442"/>
      <c r="T11" s="1442"/>
      <c r="U11" s="1442"/>
      <c r="V11" s="1431" t="s">
        <v>857</v>
      </c>
      <c r="W11" s="1426"/>
      <c r="X11" s="1426"/>
      <c r="Y11" s="1426"/>
      <c r="Z11" s="1426"/>
      <c r="AA11" s="1426"/>
      <c r="AB11" s="1427"/>
      <c r="AC11" s="1431" t="s">
        <v>858</v>
      </c>
      <c r="AD11" s="1426"/>
      <c r="AE11" s="1426"/>
      <c r="AF11" s="1426"/>
      <c r="AG11" s="1426"/>
      <c r="AH11" s="1427"/>
    </row>
    <row r="12" spans="1:35" ht="30" customHeight="1">
      <c r="B12" s="1431" t="s">
        <v>859</v>
      </c>
      <c r="C12" s="1426"/>
      <c r="D12" s="1426"/>
      <c r="E12" s="1426"/>
      <c r="F12" s="1426"/>
      <c r="G12" s="1426"/>
      <c r="H12" s="1426"/>
      <c r="I12" s="1426"/>
      <c r="J12" s="1426" t="s">
        <v>860</v>
      </c>
      <c r="K12" s="1427"/>
      <c r="L12" s="531" t="s">
        <v>204</v>
      </c>
      <c r="M12" s="1434">
        <f>入力シート!C24</f>
        <v>13000000</v>
      </c>
      <c r="N12" s="1434"/>
      <c r="O12" s="1434"/>
      <c r="P12" s="1434"/>
      <c r="Q12" s="1434"/>
      <c r="R12" s="1434"/>
      <c r="S12" s="1434"/>
      <c r="T12" s="1434"/>
      <c r="U12" s="1434"/>
      <c r="V12" s="532" t="s">
        <v>861</v>
      </c>
      <c r="W12" s="1429"/>
      <c r="X12" s="1429"/>
      <c r="Y12" s="1429"/>
      <c r="Z12" s="1429"/>
      <c r="AA12" s="1429"/>
      <c r="AB12" s="1430"/>
      <c r="AC12" s="532" t="s">
        <v>862</v>
      </c>
      <c r="AD12" s="1429"/>
      <c r="AE12" s="1429"/>
      <c r="AF12" s="1429"/>
      <c r="AG12" s="1429"/>
      <c r="AH12" s="1430"/>
    </row>
    <row r="13" spans="1:35" ht="30" customHeight="1">
      <c r="B13" s="1431" t="s">
        <v>863</v>
      </c>
      <c r="C13" s="1426"/>
      <c r="D13" s="1426"/>
      <c r="E13" s="1426"/>
      <c r="F13" s="1426"/>
      <c r="G13" s="1426"/>
      <c r="H13" s="1426"/>
      <c r="I13" s="1426"/>
      <c r="J13" s="1426" t="s">
        <v>864</v>
      </c>
      <c r="K13" s="1427"/>
      <c r="L13" s="531" t="s">
        <v>204</v>
      </c>
      <c r="M13" s="1428"/>
      <c r="N13" s="1428"/>
      <c r="O13" s="1428"/>
      <c r="P13" s="1428"/>
      <c r="Q13" s="1428"/>
      <c r="R13" s="1428"/>
      <c r="S13" s="1428"/>
      <c r="T13" s="1428"/>
      <c r="U13" s="1428"/>
      <c r="V13" s="532" t="s">
        <v>865</v>
      </c>
      <c r="W13" s="1429">
        <f>W12-M15</f>
        <v>0</v>
      </c>
      <c r="X13" s="1429"/>
      <c r="Y13" s="1429"/>
      <c r="Z13" s="1429"/>
      <c r="AA13" s="1429"/>
      <c r="AB13" s="1430"/>
      <c r="AC13" s="532" t="s">
        <v>866</v>
      </c>
      <c r="AD13" s="1429">
        <f>M13-W13</f>
        <v>0</v>
      </c>
      <c r="AE13" s="1429"/>
      <c r="AF13" s="1429"/>
      <c r="AG13" s="1429"/>
      <c r="AH13" s="1430"/>
    </row>
    <row r="14" spans="1:35" ht="30" customHeight="1">
      <c r="B14" s="1424" t="s">
        <v>867</v>
      </c>
      <c r="C14" s="1425"/>
      <c r="D14" s="1425"/>
      <c r="E14" s="1425"/>
      <c r="F14" s="1425"/>
      <c r="G14" s="1425"/>
      <c r="H14" s="1425"/>
      <c r="I14" s="1425"/>
      <c r="J14" s="1426" t="s">
        <v>868</v>
      </c>
      <c r="K14" s="1427"/>
      <c r="L14" s="531" t="s">
        <v>204</v>
      </c>
      <c r="M14" s="1428">
        <v>0</v>
      </c>
      <c r="N14" s="1428"/>
      <c r="O14" s="1428"/>
      <c r="P14" s="1428"/>
      <c r="Q14" s="1428"/>
      <c r="R14" s="1428"/>
      <c r="S14" s="1428"/>
      <c r="T14" s="1428"/>
      <c r="U14" s="1428"/>
      <c r="V14" s="532" t="s">
        <v>869</v>
      </c>
      <c r="W14" s="1429">
        <v>0</v>
      </c>
      <c r="X14" s="1429"/>
      <c r="Y14" s="1429"/>
      <c r="Z14" s="1429"/>
      <c r="AA14" s="1429"/>
      <c r="AB14" s="1430"/>
      <c r="AC14" s="532" t="s">
        <v>870</v>
      </c>
      <c r="AD14" s="1429">
        <v>0</v>
      </c>
      <c r="AE14" s="1429"/>
      <c r="AF14" s="1429"/>
      <c r="AG14" s="1429"/>
      <c r="AH14" s="1430"/>
    </row>
    <row r="15" spans="1:35" ht="30" customHeight="1">
      <c r="B15" s="1431" t="s">
        <v>871</v>
      </c>
      <c r="C15" s="1426"/>
      <c r="D15" s="1426"/>
      <c r="E15" s="1426"/>
      <c r="F15" s="1426"/>
      <c r="G15" s="1426"/>
      <c r="H15" s="1426"/>
      <c r="I15" s="1426"/>
      <c r="J15" s="1426" t="s">
        <v>872</v>
      </c>
      <c r="K15" s="1427"/>
      <c r="L15" s="531" t="s">
        <v>204</v>
      </c>
      <c r="M15" s="1432">
        <f>W12*(1-ROUNDUP(M13/M12,2))</f>
        <v>0</v>
      </c>
      <c r="N15" s="1432"/>
      <c r="O15" s="1432"/>
      <c r="P15" s="1432"/>
      <c r="Q15" s="1432"/>
      <c r="R15" s="1432"/>
      <c r="S15" s="1432"/>
      <c r="T15" s="1432"/>
      <c r="U15" s="1432"/>
      <c r="V15" s="532" t="s">
        <v>873</v>
      </c>
      <c r="W15" s="1429"/>
      <c r="X15" s="1429"/>
      <c r="Y15" s="1429"/>
      <c r="Z15" s="1429"/>
      <c r="AA15" s="1429"/>
      <c r="AB15" s="1430"/>
      <c r="AC15" s="532"/>
      <c r="AD15" s="1428">
        <v>0</v>
      </c>
      <c r="AE15" s="1428"/>
      <c r="AF15" s="1428"/>
      <c r="AG15" s="1428"/>
      <c r="AH15" s="1433"/>
    </row>
    <row r="18" spans="1:35">
      <c r="A18" s="533"/>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3"/>
      <c r="AI18" s="533"/>
    </row>
    <row r="19" spans="1:35">
      <c r="B19" s="529" t="s">
        <v>247</v>
      </c>
      <c r="D19" s="534" t="s">
        <v>874</v>
      </c>
      <c r="E19" s="529" t="s">
        <v>875</v>
      </c>
    </row>
    <row r="20" spans="1:35">
      <c r="D20" s="534"/>
      <c r="E20" s="535" t="s">
        <v>876</v>
      </c>
    </row>
    <row r="21" spans="1:35">
      <c r="E21" s="529" t="s">
        <v>877</v>
      </c>
    </row>
    <row r="23" spans="1:35">
      <c r="D23" s="534" t="s">
        <v>878</v>
      </c>
      <c r="E23" s="529" t="s">
        <v>879</v>
      </c>
    </row>
    <row r="24" spans="1:35">
      <c r="E24" s="529" t="s">
        <v>880</v>
      </c>
    </row>
    <row r="45" spans="1:1">
      <c r="A45" s="534"/>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H35"/>
  <sheetViews>
    <sheetView view="pageBreakPreview" topLeftCell="A3" zoomScale="115" zoomScaleNormal="115" zoomScaleSheetLayoutView="115" workbookViewId="0">
      <selection activeCell="P12" sqref="P12"/>
    </sheetView>
  </sheetViews>
  <sheetFormatPr defaultRowHeight="13.5"/>
  <cols>
    <col min="1" max="1" width="14.625" style="1" customWidth="1"/>
    <col min="2" max="2" width="9" style="1"/>
    <col min="3" max="3" width="50.625" style="1" customWidth="1"/>
    <col min="4" max="4" width="64.375" style="1" customWidth="1"/>
    <col min="5" max="6" width="9" style="1"/>
    <col min="7" max="7" width="15" style="1" bestFit="1" customWidth="1"/>
    <col min="8" max="16384" width="9" style="1"/>
  </cols>
  <sheetData>
    <row r="1" spans="1:8" ht="24" customHeight="1" thickBot="1">
      <c r="A1" s="260" t="s">
        <v>53</v>
      </c>
    </row>
    <row r="2" spans="1:8" ht="21.75" customHeight="1" thickTop="1">
      <c r="A2" s="22" t="s">
        <v>10</v>
      </c>
      <c r="B2" s="261" t="s">
        <v>12</v>
      </c>
      <c r="C2" s="262" t="s">
        <v>11</v>
      </c>
      <c r="D2" s="263" t="s">
        <v>9</v>
      </c>
    </row>
    <row r="3" spans="1:8" ht="15" customHeight="1">
      <c r="A3" s="264" t="s">
        <v>533</v>
      </c>
      <c r="B3" s="265"/>
      <c r="C3" s="272">
        <v>3</v>
      </c>
      <c r="D3" s="266" t="s">
        <v>543</v>
      </c>
    </row>
    <row r="4" spans="1:8" ht="15" customHeight="1">
      <c r="A4" s="264" t="s">
        <v>74</v>
      </c>
      <c r="B4" s="265"/>
      <c r="C4" s="273" t="s">
        <v>548</v>
      </c>
      <c r="D4" s="266" t="s">
        <v>547</v>
      </c>
    </row>
    <row r="5" spans="1:8" ht="15" customHeight="1">
      <c r="A5" s="264" t="s">
        <v>534</v>
      </c>
      <c r="B5" s="265"/>
      <c r="C5" s="273" t="s">
        <v>549</v>
      </c>
      <c r="D5" s="266"/>
    </row>
    <row r="6" spans="1:8" ht="15" customHeight="1">
      <c r="A6" s="264" t="s">
        <v>563</v>
      </c>
      <c r="B6" s="265"/>
      <c r="C6" s="273" t="s">
        <v>564</v>
      </c>
      <c r="D6" s="266"/>
    </row>
    <row r="7" spans="1:8" ht="15" customHeight="1">
      <c r="A7" s="264" t="s">
        <v>4</v>
      </c>
      <c r="B7" s="265"/>
      <c r="C7" s="273" t="s">
        <v>550</v>
      </c>
      <c r="D7" s="266"/>
    </row>
    <row r="8" spans="1:8" ht="15" customHeight="1">
      <c r="A8" s="264" t="s">
        <v>0</v>
      </c>
      <c r="B8" s="265"/>
      <c r="C8" s="273" t="s">
        <v>69</v>
      </c>
      <c r="D8" s="266"/>
    </row>
    <row r="9" spans="1:8" ht="15" customHeight="1">
      <c r="A9" s="264" t="s">
        <v>66</v>
      </c>
      <c r="B9" s="265"/>
      <c r="C9" s="274" t="s">
        <v>551</v>
      </c>
      <c r="D9" s="266" t="s">
        <v>13</v>
      </c>
    </row>
    <row r="10" spans="1:8" ht="15" customHeight="1">
      <c r="A10" s="264" t="s">
        <v>60</v>
      </c>
      <c r="B10" s="265"/>
      <c r="C10" s="275" t="s">
        <v>552</v>
      </c>
      <c r="D10" s="266" t="s">
        <v>14</v>
      </c>
    </row>
    <row r="11" spans="1:8" ht="15" customHeight="1">
      <c r="A11" s="264" t="s">
        <v>79</v>
      </c>
      <c r="B11" s="265"/>
      <c r="C11" s="274" t="s">
        <v>553</v>
      </c>
      <c r="D11" s="266" t="s">
        <v>16</v>
      </c>
    </row>
    <row r="12" spans="1:8" ht="15" customHeight="1">
      <c r="A12" s="264" t="s">
        <v>61</v>
      </c>
      <c r="B12" s="265"/>
      <c r="C12" s="274" t="s">
        <v>554</v>
      </c>
      <c r="D12" s="266" t="s">
        <v>15</v>
      </c>
      <c r="F12" s="321"/>
      <c r="G12" s="321"/>
      <c r="H12" s="321"/>
    </row>
    <row r="13" spans="1:8" ht="15" customHeight="1">
      <c r="A13" s="267" t="s">
        <v>62</v>
      </c>
      <c r="B13" s="265" t="s">
        <v>67</v>
      </c>
      <c r="C13" s="276">
        <v>44378</v>
      </c>
      <c r="D13" s="268" t="s">
        <v>565</v>
      </c>
      <c r="F13" s="321"/>
      <c r="G13" s="322">
        <f>C13</f>
        <v>44378</v>
      </c>
      <c r="H13" s="321"/>
    </row>
    <row r="14" spans="1:8" ht="15" customHeight="1">
      <c r="A14" s="269"/>
      <c r="B14" s="265" t="s">
        <v>57</v>
      </c>
      <c r="C14" s="276">
        <v>44379</v>
      </c>
      <c r="D14" s="268" t="s">
        <v>566</v>
      </c>
      <c r="F14" s="321"/>
      <c r="G14" s="321"/>
      <c r="H14" s="321"/>
    </row>
    <row r="15" spans="1:8" ht="15" customHeight="1">
      <c r="A15" s="270"/>
      <c r="B15" s="265" t="s">
        <v>58</v>
      </c>
      <c r="C15" s="276">
        <v>44466</v>
      </c>
      <c r="D15" s="268" t="s">
        <v>567</v>
      </c>
    </row>
    <row r="16" spans="1:8" ht="15" customHeight="1">
      <c r="A16" s="267" t="s">
        <v>63</v>
      </c>
      <c r="B16" s="265" t="s">
        <v>55</v>
      </c>
      <c r="C16" s="274" t="s">
        <v>72</v>
      </c>
      <c r="D16" s="266"/>
    </row>
    <row r="17" spans="1:4" ht="15" customHeight="1">
      <c r="A17" s="269"/>
      <c r="B17" s="265" t="s">
        <v>56</v>
      </c>
      <c r="C17" s="276">
        <v>25934</v>
      </c>
      <c r="D17" s="268" t="s">
        <v>532</v>
      </c>
    </row>
    <row r="18" spans="1:4" ht="15" customHeight="1">
      <c r="A18" s="269"/>
      <c r="B18" s="265" t="s">
        <v>530</v>
      </c>
      <c r="C18" s="274" t="s">
        <v>555</v>
      </c>
      <c r="D18" s="266"/>
    </row>
    <row r="19" spans="1:4" ht="15" customHeight="1">
      <c r="A19" s="270"/>
      <c r="B19" s="265" t="s">
        <v>59</v>
      </c>
      <c r="C19" s="274" t="s">
        <v>68</v>
      </c>
      <c r="D19" s="266" t="s">
        <v>535</v>
      </c>
    </row>
    <row r="20" spans="1:4" ht="15" customHeight="1">
      <c r="A20" s="267" t="s">
        <v>64</v>
      </c>
      <c r="B20" s="265" t="s">
        <v>55</v>
      </c>
      <c r="C20" s="274" t="s">
        <v>73</v>
      </c>
      <c r="D20" s="266" t="s">
        <v>33</v>
      </c>
    </row>
    <row r="21" spans="1:4" ht="15" customHeight="1">
      <c r="A21" s="269" t="s">
        <v>623</v>
      </c>
      <c r="B21" s="265" t="s">
        <v>56</v>
      </c>
      <c r="C21" s="276">
        <v>26331</v>
      </c>
      <c r="D21" s="266" t="s">
        <v>33</v>
      </c>
    </row>
    <row r="22" spans="1:4" ht="15" customHeight="1">
      <c r="A22" s="269" t="s">
        <v>624</v>
      </c>
      <c r="B22" s="265" t="s">
        <v>530</v>
      </c>
      <c r="C22" s="274" t="s">
        <v>555</v>
      </c>
      <c r="D22" s="266" t="s">
        <v>33</v>
      </c>
    </row>
    <row r="23" spans="1:4" ht="15" customHeight="1">
      <c r="A23" s="270"/>
      <c r="B23" s="265" t="s">
        <v>59</v>
      </c>
      <c r="C23" s="274" t="s">
        <v>556</v>
      </c>
      <c r="D23" s="266" t="s">
        <v>33</v>
      </c>
    </row>
    <row r="24" spans="1:4" ht="15" customHeight="1">
      <c r="A24" s="264" t="s">
        <v>65</v>
      </c>
      <c r="B24" s="265" t="s">
        <v>70</v>
      </c>
      <c r="C24" s="277">
        <v>13000000</v>
      </c>
      <c r="D24" s="266"/>
    </row>
    <row r="25" spans="1:4" ht="15" customHeight="1">
      <c r="A25" s="267" t="s">
        <v>71</v>
      </c>
      <c r="B25" s="265" t="s">
        <v>54</v>
      </c>
      <c r="C25" s="274" t="s">
        <v>557</v>
      </c>
      <c r="D25" s="266"/>
    </row>
    <row r="26" spans="1:4" ht="15" customHeight="1">
      <c r="A26" s="269"/>
      <c r="B26" s="265" t="s">
        <v>5</v>
      </c>
      <c r="C26" s="274" t="s">
        <v>558</v>
      </c>
      <c r="D26" s="266"/>
    </row>
    <row r="27" spans="1:4" ht="15" customHeight="1">
      <c r="A27" s="269"/>
      <c r="B27" s="265" t="s">
        <v>6</v>
      </c>
      <c r="C27" s="274" t="s">
        <v>559</v>
      </c>
      <c r="D27" s="266"/>
    </row>
    <row r="28" spans="1:4" ht="15" customHeight="1">
      <c r="A28" s="269"/>
      <c r="B28" s="265" t="s">
        <v>7</v>
      </c>
      <c r="C28" s="273" t="s">
        <v>550</v>
      </c>
      <c r="D28" s="266"/>
    </row>
    <row r="29" spans="1:4" ht="15" customHeight="1" thickBot="1">
      <c r="A29" s="270"/>
      <c r="B29" s="265" t="s">
        <v>8</v>
      </c>
      <c r="C29" s="278" t="s">
        <v>560</v>
      </c>
      <c r="D29" s="266"/>
    </row>
    <row r="30" spans="1:4" s="271" customFormat="1" ht="15" thickTop="1">
      <c r="A30" s="271" t="s">
        <v>19</v>
      </c>
    </row>
    <row r="31" spans="1:4" s="271" customFormat="1" ht="14.25">
      <c r="A31" s="271" t="s">
        <v>17</v>
      </c>
    </row>
    <row r="32" spans="1:4" ht="14.25">
      <c r="A32" s="271" t="s">
        <v>18</v>
      </c>
    </row>
    <row r="33" spans="1:1" ht="14.25">
      <c r="A33" s="271"/>
    </row>
    <row r="34" spans="1:1" ht="14.25">
      <c r="A34" s="271"/>
    </row>
    <row r="35" spans="1:1" ht="14.25">
      <c r="A35" s="271"/>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topLeftCell="C1" zoomScale="80" zoomScaleNormal="95" zoomScaleSheetLayoutView="80" workbookViewId="0">
      <selection activeCell="F43" sqref="F43"/>
    </sheetView>
  </sheetViews>
  <sheetFormatPr defaultRowHeight="13.5"/>
  <cols>
    <col min="1" max="3" width="9" style="77"/>
    <col min="4" max="4" width="9" style="77" customWidth="1"/>
    <col min="5" max="16384" width="9" style="77"/>
  </cols>
  <sheetData>
    <row r="5" spans="1:9">
      <c r="A5" s="89" t="s">
        <v>311</v>
      </c>
      <c r="B5" s="100"/>
      <c r="C5" s="100"/>
      <c r="D5" s="100"/>
      <c r="E5" s="100"/>
      <c r="F5" s="100"/>
      <c r="G5" s="100"/>
      <c r="H5" s="100"/>
      <c r="I5" s="100"/>
    </row>
    <row r="6" spans="1:9">
      <c r="A6" s="100"/>
      <c r="B6" s="100"/>
      <c r="C6" s="100"/>
      <c r="D6" s="100"/>
      <c r="E6" s="100"/>
      <c r="F6" s="100"/>
      <c r="G6" s="100"/>
      <c r="H6" s="100"/>
      <c r="I6" s="100"/>
    </row>
    <row r="7" spans="1:9">
      <c r="A7" s="100" t="s">
        <v>312</v>
      </c>
      <c r="B7" s="100"/>
      <c r="C7" s="100"/>
      <c r="D7" s="100"/>
      <c r="E7" s="100"/>
      <c r="F7" s="290"/>
      <c r="G7" s="290"/>
      <c r="H7" s="290"/>
      <c r="I7" s="293"/>
    </row>
    <row r="8" spans="1:9">
      <c r="A8" s="100"/>
      <c r="B8" s="100"/>
      <c r="C8" s="100"/>
      <c r="D8" s="100"/>
      <c r="E8" s="100"/>
      <c r="F8" s="100"/>
      <c r="G8" s="100"/>
      <c r="H8" s="100"/>
      <c r="I8" s="100"/>
    </row>
    <row r="9" spans="1:9">
      <c r="A9" s="100"/>
      <c r="B9" s="100"/>
      <c r="C9" s="100"/>
      <c r="D9" s="100"/>
      <c r="E9" s="100"/>
      <c r="F9" s="100"/>
      <c r="G9" s="100"/>
      <c r="H9" s="100"/>
      <c r="I9" s="100"/>
    </row>
    <row r="10" spans="1:9">
      <c r="A10" s="1453" t="str">
        <f>"福岡県"&amp;入力シート!C5&amp;"長　殿"</f>
        <v>福岡県○○県土整備事務所長　殿</v>
      </c>
      <c r="B10" s="1110"/>
      <c r="C10" s="1110"/>
      <c r="D10" s="1110"/>
      <c r="F10" s="100"/>
      <c r="G10" s="100"/>
      <c r="H10" s="100"/>
      <c r="I10" s="100"/>
    </row>
    <row r="11" spans="1:9">
      <c r="A11" s="100"/>
      <c r="B11" s="100"/>
      <c r="C11" s="100"/>
      <c r="D11" s="100"/>
      <c r="E11" s="100"/>
      <c r="F11" s="1454" t="str">
        <f>入力シート!C25</f>
        <v>福岡市博多区東公園７－７</v>
      </c>
      <c r="G11" s="1106"/>
      <c r="H11" s="1106"/>
      <c r="I11" s="1106"/>
    </row>
    <row r="12" spans="1:9">
      <c r="A12" s="251"/>
      <c r="B12" s="251"/>
      <c r="C12" s="251"/>
      <c r="D12" s="251"/>
      <c r="E12" s="251"/>
      <c r="F12" s="1106"/>
      <c r="G12" s="1106"/>
      <c r="H12" s="1106"/>
      <c r="I12" s="1106"/>
    </row>
    <row r="13" spans="1:9">
      <c r="A13" s="251"/>
      <c r="B13" s="251"/>
      <c r="C13" s="251"/>
      <c r="D13" s="251"/>
      <c r="E13" s="251"/>
      <c r="F13" s="1455" t="str">
        <f>入力シート!C26</f>
        <v>(株）福岡企画技調</v>
      </c>
      <c r="G13" s="1456"/>
      <c r="H13" s="1456"/>
      <c r="I13" s="1456"/>
    </row>
    <row r="14" spans="1:9">
      <c r="A14" s="251"/>
      <c r="B14" s="251"/>
      <c r="C14" s="251"/>
      <c r="D14" s="251"/>
      <c r="E14" s="251"/>
      <c r="F14" s="1453" t="str">
        <f>入力シート!C27</f>
        <v>代表取締役　企画太郎</v>
      </c>
      <c r="G14" s="1110"/>
      <c r="H14" s="1110"/>
      <c r="I14" s="1110"/>
    </row>
    <row r="15" spans="1:9">
      <c r="A15" s="251"/>
      <c r="B15" s="251"/>
      <c r="C15" s="251"/>
      <c r="D15" s="251"/>
      <c r="E15" s="251"/>
      <c r="F15" s="100"/>
      <c r="G15" s="100"/>
      <c r="H15" s="100"/>
      <c r="I15" s="100"/>
    </row>
    <row r="16" spans="1:9">
      <c r="A16" s="100"/>
      <c r="B16" s="100"/>
      <c r="C16" s="100"/>
      <c r="D16" s="100"/>
      <c r="E16" s="100"/>
      <c r="F16" s="100"/>
      <c r="G16" s="100"/>
      <c r="H16" s="100"/>
      <c r="I16" s="100"/>
    </row>
    <row r="17" spans="1:9" ht="18.75">
      <c r="A17" s="101" t="s">
        <v>447</v>
      </c>
      <c r="B17" s="101"/>
      <c r="C17" s="101"/>
      <c r="D17" s="101"/>
      <c r="E17" s="101"/>
      <c r="F17" s="101"/>
      <c r="G17" s="101"/>
      <c r="H17" s="100"/>
      <c r="I17" s="100"/>
    </row>
    <row r="18" spans="1:9">
      <c r="A18" s="100"/>
      <c r="B18" s="100"/>
      <c r="C18" s="100"/>
      <c r="D18" s="100"/>
      <c r="E18" s="100"/>
      <c r="F18" s="100"/>
      <c r="G18" s="100"/>
      <c r="H18" s="100"/>
      <c r="I18" s="100"/>
    </row>
    <row r="19" spans="1:9">
      <c r="A19" s="100"/>
      <c r="B19" s="100"/>
      <c r="C19" s="100"/>
      <c r="D19" s="100"/>
      <c r="E19" s="100"/>
      <c r="F19" s="100"/>
      <c r="G19" s="100"/>
      <c r="H19" s="100"/>
      <c r="I19" s="100"/>
    </row>
    <row r="20" spans="1:9">
      <c r="A20" s="100"/>
      <c r="B20" s="100"/>
      <c r="C20" s="100"/>
      <c r="D20" s="100"/>
      <c r="E20" s="100"/>
      <c r="F20" s="100"/>
      <c r="G20" s="100"/>
      <c r="H20" s="100"/>
      <c r="I20" s="100"/>
    </row>
    <row r="21" spans="1:9">
      <c r="A21" s="100" t="s">
        <v>313</v>
      </c>
      <c r="B21" s="290"/>
      <c r="C21" s="290"/>
      <c r="D21" s="290"/>
      <c r="E21" s="290"/>
      <c r="F21" s="100"/>
      <c r="G21" s="100"/>
      <c r="H21" s="100"/>
      <c r="I21" s="100"/>
    </row>
    <row r="22" spans="1:9">
      <c r="A22" s="100"/>
      <c r="B22" s="100"/>
      <c r="C22" s="100"/>
      <c r="D22" s="100"/>
      <c r="E22" s="100"/>
      <c r="F22" s="100"/>
      <c r="G22" s="100"/>
      <c r="H22" s="100"/>
      <c r="I22" s="100"/>
    </row>
    <row r="23" spans="1:9">
      <c r="A23" s="100" t="s">
        <v>448</v>
      </c>
      <c r="B23" s="100"/>
      <c r="C23" s="100"/>
      <c r="D23" s="100"/>
      <c r="E23" s="100"/>
      <c r="F23" s="100"/>
      <c r="G23" s="100"/>
      <c r="H23" s="100"/>
      <c r="I23" s="100"/>
    </row>
    <row r="24" spans="1:9">
      <c r="A24" s="100"/>
      <c r="B24" s="100"/>
      <c r="C24" s="100"/>
      <c r="D24" s="100"/>
      <c r="E24" s="100"/>
      <c r="F24" s="100"/>
      <c r="G24" s="100"/>
      <c r="H24" s="100"/>
      <c r="I24" s="100"/>
    </row>
    <row r="25" spans="1:9">
      <c r="A25" s="100"/>
      <c r="B25" s="100"/>
      <c r="C25" s="100"/>
      <c r="D25" s="100"/>
      <c r="E25" s="100"/>
      <c r="F25" s="100"/>
      <c r="G25" s="100"/>
      <c r="H25" s="100"/>
      <c r="I25" s="100"/>
    </row>
    <row r="26" spans="1:9">
      <c r="A26" s="100" t="s">
        <v>314</v>
      </c>
      <c r="B26" s="100"/>
      <c r="C26" s="100"/>
      <c r="D26" s="100"/>
      <c r="E26" s="100"/>
      <c r="F26" s="100"/>
      <c r="G26" s="100"/>
      <c r="H26" s="100"/>
      <c r="I26" s="100"/>
    </row>
    <row r="27" spans="1:9">
      <c r="A27" s="100"/>
      <c r="B27" s="100"/>
      <c r="C27" s="100"/>
      <c r="D27" s="100"/>
      <c r="E27" s="100"/>
      <c r="F27" s="100"/>
      <c r="G27" s="100"/>
      <c r="H27" s="100"/>
      <c r="I27" s="100"/>
    </row>
    <row r="28" spans="1:9">
      <c r="A28" s="100"/>
      <c r="B28" s="100"/>
      <c r="C28" s="100"/>
      <c r="D28" s="301" t="str">
        <f>"第50"&amp;入力シート!C3&amp;"-"&amp;入力シート!C4&amp;"号"</f>
        <v>第503-12345-001号</v>
      </c>
      <c r="E28" s="302"/>
      <c r="F28" s="235"/>
      <c r="G28" s="235"/>
      <c r="H28" s="235"/>
      <c r="I28" s="235"/>
    </row>
    <row r="29" spans="1:9" ht="13.5" customHeight="1">
      <c r="A29" s="234" t="s">
        <v>315</v>
      </c>
      <c r="B29" s="100"/>
      <c r="C29" s="100"/>
      <c r="D29" s="1457" t="str">
        <f>入力シート!C10</f>
        <v>県道博多天神線排水性舗装工事（第２工区）</v>
      </c>
      <c r="E29" s="1458"/>
      <c r="F29" s="1458"/>
      <c r="G29" s="1458"/>
      <c r="H29" s="1458"/>
      <c r="I29" s="1458"/>
    </row>
    <row r="30" spans="1:9">
      <c r="A30" s="100"/>
      <c r="B30" s="100"/>
      <c r="C30" s="100"/>
      <c r="D30" s="1458"/>
      <c r="E30" s="1458"/>
      <c r="F30" s="1458"/>
      <c r="G30" s="1458"/>
      <c r="H30" s="1458"/>
      <c r="I30" s="1458"/>
    </row>
    <row r="31" spans="1:9">
      <c r="A31" s="100"/>
      <c r="B31" s="100"/>
      <c r="C31" s="100"/>
      <c r="D31" s="236"/>
      <c r="E31" s="236"/>
      <c r="F31" s="236"/>
      <c r="G31" s="236"/>
      <c r="H31" s="236"/>
      <c r="I31" s="236"/>
    </row>
    <row r="32" spans="1:9">
      <c r="A32" s="100" t="s">
        <v>316</v>
      </c>
      <c r="B32" s="100"/>
      <c r="C32" s="100"/>
      <c r="D32" s="1445">
        <f>入力シート!C24</f>
        <v>13000000</v>
      </c>
      <c r="E32" s="1446"/>
      <c r="F32" s="1446"/>
      <c r="G32" s="1446"/>
      <c r="H32" s="1446"/>
      <c r="I32" s="1446"/>
    </row>
    <row r="33" spans="1:9">
      <c r="A33" s="100"/>
      <c r="B33" s="100"/>
      <c r="C33" s="100"/>
      <c r="D33" s="100"/>
      <c r="E33" s="100"/>
      <c r="F33" s="100"/>
      <c r="G33" s="100"/>
      <c r="H33" s="100"/>
      <c r="I33" s="100"/>
    </row>
    <row r="34" spans="1:9">
      <c r="A34" s="100" t="s">
        <v>317</v>
      </c>
      <c r="B34" s="100"/>
      <c r="C34" s="100"/>
      <c r="D34" s="1447" t="str">
        <f>入力シート!C12</f>
        <v>福岡市博多区東公園地内</v>
      </c>
      <c r="E34" s="1448"/>
      <c r="F34" s="1448"/>
      <c r="G34" s="1448"/>
      <c r="H34" s="1448"/>
      <c r="I34" s="1448"/>
    </row>
    <row r="35" spans="1:9">
      <c r="A35" s="100"/>
      <c r="B35" s="100"/>
      <c r="C35" s="100"/>
      <c r="D35" s="1448"/>
      <c r="E35" s="1448"/>
      <c r="F35" s="1448"/>
      <c r="G35" s="1448"/>
      <c r="H35" s="1448"/>
      <c r="I35" s="1448"/>
    </row>
    <row r="36" spans="1:9">
      <c r="A36" s="100" t="s">
        <v>449</v>
      </c>
      <c r="B36" s="100"/>
      <c r="C36" s="100"/>
      <c r="D36" s="1451">
        <f>入力シート!C13</f>
        <v>44378</v>
      </c>
      <c r="E36" s="1452"/>
      <c r="F36" s="1452"/>
      <c r="G36" s="1452"/>
      <c r="H36" s="100"/>
      <c r="I36" s="100"/>
    </row>
    <row r="37" spans="1:9">
      <c r="A37" s="100" t="s">
        <v>318</v>
      </c>
      <c r="B37" s="100"/>
      <c r="C37" s="100"/>
      <c r="D37" s="100"/>
      <c r="E37" s="100"/>
      <c r="F37" s="100"/>
      <c r="G37" s="100"/>
      <c r="H37" s="100"/>
      <c r="I37" s="100"/>
    </row>
    <row r="38" spans="1:9">
      <c r="A38" s="100" t="s">
        <v>425</v>
      </c>
      <c r="B38" s="100"/>
      <c r="C38" s="100"/>
      <c r="D38" s="1449" t="s">
        <v>450</v>
      </c>
      <c r="E38" s="1450"/>
      <c r="F38" s="1450"/>
      <c r="G38" s="1450"/>
      <c r="H38" s="100"/>
      <c r="I38" s="100"/>
    </row>
    <row r="39" spans="1:9">
      <c r="A39" s="100"/>
      <c r="B39" s="100"/>
      <c r="C39" s="100"/>
      <c r="D39" s="100"/>
      <c r="E39" s="100"/>
      <c r="F39" s="100"/>
      <c r="G39" s="100"/>
      <c r="H39" s="100"/>
      <c r="I39" s="100"/>
    </row>
    <row r="40" spans="1:9">
      <c r="A40" s="100" t="s">
        <v>451</v>
      </c>
      <c r="B40" s="100"/>
      <c r="C40" s="100"/>
      <c r="D40" s="1449" t="s">
        <v>426</v>
      </c>
      <c r="E40" s="1450"/>
      <c r="F40" s="1450"/>
      <c r="G40" s="1450"/>
      <c r="H40" s="100"/>
      <c r="I40" s="100"/>
    </row>
    <row r="41" spans="1:9">
      <c r="A41" s="100"/>
      <c r="B41" s="100"/>
      <c r="C41" s="100"/>
      <c r="D41" s="100"/>
      <c r="E41" s="100"/>
      <c r="F41" s="100"/>
      <c r="G41" s="100"/>
      <c r="H41" s="100"/>
      <c r="I41" s="100"/>
    </row>
    <row r="42" spans="1:9">
      <c r="A42" s="100" t="s">
        <v>319</v>
      </c>
      <c r="B42" s="100"/>
      <c r="C42" s="100"/>
      <c r="D42" s="100"/>
      <c r="E42" s="100"/>
      <c r="F42" s="100"/>
      <c r="G42" s="100"/>
      <c r="H42" s="100"/>
      <c r="I42" s="100"/>
    </row>
    <row r="43" spans="1:9">
      <c r="A43" s="100"/>
      <c r="B43" s="100"/>
      <c r="C43" s="100"/>
      <c r="D43" s="290"/>
      <c r="E43" s="290"/>
      <c r="F43" s="290"/>
      <c r="G43" s="290"/>
      <c r="H43" s="100"/>
      <c r="I43" s="100"/>
    </row>
    <row r="44" spans="1:9">
      <c r="A44" s="100"/>
      <c r="B44" s="100"/>
      <c r="C44" s="100"/>
      <c r="D44" s="290"/>
      <c r="E44" s="290"/>
      <c r="F44" s="290"/>
      <c r="G44" s="290"/>
      <c r="H44" s="100"/>
      <c r="I44" s="100"/>
    </row>
    <row r="45" spans="1:9">
      <c r="A45" s="100"/>
      <c r="B45" s="100"/>
      <c r="C45" s="100"/>
      <c r="D45" s="100"/>
      <c r="E45" s="100"/>
      <c r="F45" s="100"/>
      <c r="G45" s="100"/>
      <c r="H45" s="100"/>
      <c r="I45" s="100"/>
    </row>
    <row r="46" spans="1:9">
      <c r="A46" s="100"/>
      <c r="B46" s="100"/>
      <c r="C46" s="100"/>
      <c r="D46" s="100"/>
      <c r="E46" s="100"/>
      <c r="F46" s="100"/>
      <c r="G46" s="100"/>
      <c r="H46" s="100"/>
      <c r="I46" s="100"/>
    </row>
    <row r="47" spans="1:9">
      <c r="A47" s="100" t="s">
        <v>320</v>
      </c>
      <c r="B47" s="100"/>
      <c r="C47" s="100"/>
      <c r="D47" s="100"/>
      <c r="E47" s="100"/>
      <c r="F47" s="100"/>
      <c r="G47" s="100"/>
      <c r="H47" s="100"/>
      <c r="I47" s="100"/>
    </row>
    <row r="48" spans="1:9">
      <c r="A48" s="100" t="s">
        <v>452</v>
      </c>
      <c r="B48" s="100"/>
      <c r="C48" s="100"/>
      <c r="D48" s="100"/>
      <c r="E48" s="100"/>
      <c r="F48" s="100"/>
      <c r="G48" s="100"/>
      <c r="H48" s="100"/>
      <c r="I48" s="100"/>
    </row>
    <row r="49" spans="1:35">
      <c r="A49" s="237"/>
      <c r="B49" s="100"/>
      <c r="C49" s="100"/>
      <c r="D49" s="100"/>
      <c r="E49" s="100"/>
      <c r="F49" s="100"/>
      <c r="G49" s="100"/>
      <c r="H49" s="100"/>
      <c r="I49" s="100"/>
    </row>
    <row r="50" spans="1:35" s="89" customFormat="1">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row>
    <row r="51" spans="1:35" s="109" customFormat="1">
      <c r="A51" s="231"/>
      <c r="B51" s="231"/>
      <c r="C51" s="231"/>
      <c r="D51" s="231"/>
      <c r="E51" s="231"/>
      <c r="F51" s="231"/>
      <c r="G51" s="231"/>
      <c r="H51" s="231"/>
      <c r="I51" s="231"/>
    </row>
    <row r="52" spans="1:35" s="89" customForma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row>
    <row r="53" spans="1:35" s="89" customFormat="1">
      <c r="A53" s="1166" t="s">
        <v>412</v>
      </c>
      <c r="B53" s="1166"/>
      <c r="C53" s="1166"/>
      <c r="D53" s="1166"/>
      <c r="E53" s="1166"/>
      <c r="F53" s="1166"/>
      <c r="G53" s="1166"/>
      <c r="H53" s="1166"/>
      <c r="I53" s="1166"/>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row>
    <row r="54" spans="1:35" s="89" customFormat="1">
      <c r="A54" s="248"/>
      <c r="B54" s="248"/>
      <c r="C54" s="248"/>
      <c r="D54" s="248"/>
      <c r="E54" s="248"/>
      <c r="F54" s="248"/>
      <c r="G54" s="248"/>
      <c r="H54" s="248"/>
      <c r="I54" s="248"/>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row>
    <row r="55" spans="1:35" s="89" customFormat="1">
      <c r="A55" s="109"/>
      <c r="B55" s="109"/>
      <c r="C55" s="109"/>
      <c r="D55" s="109"/>
      <c r="E55" s="109"/>
      <c r="F55" s="109"/>
      <c r="G55" s="109"/>
      <c r="H55" s="109"/>
      <c r="I55" s="109"/>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row>
    <row r="56" spans="1:35" s="89" customFormat="1">
      <c r="A56" s="109"/>
      <c r="B56" s="109" t="s">
        <v>423</v>
      </c>
      <c r="C56" s="109"/>
      <c r="D56" s="109"/>
      <c r="E56" s="109"/>
      <c r="F56" s="109"/>
      <c r="G56" s="109"/>
      <c r="H56" s="109"/>
      <c r="I56" s="109"/>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row>
    <row r="57" spans="1:35" s="89" customFormat="1">
      <c r="A57" s="109"/>
      <c r="B57" s="109"/>
      <c r="C57" s="109"/>
      <c r="D57" s="109"/>
      <c r="E57" s="109"/>
      <c r="F57" s="109"/>
      <c r="G57" s="109"/>
      <c r="H57" s="109"/>
      <c r="I57" s="109"/>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row>
    <row r="58" spans="1:35" s="89" customFormat="1">
      <c r="A58" s="109"/>
      <c r="B58" s="109" t="s">
        <v>414</v>
      </c>
      <c r="C58" s="109"/>
      <c r="D58" s="109"/>
      <c r="E58" s="109"/>
      <c r="F58" s="109"/>
      <c r="G58" s="109"/>
      <c r="H58" s="109"/>
      <c r="I58" s="109"/>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row>
    <row r="59" spans="1:35" s="89" customFormat="1">
      <c r="A59" s="109"/>
      <c r="B59" s="109" t="s">
        <v>424</v>
      </c>
      <c r="C59" s="109"/>
      <c r="D59" s="109"/>
      <c r="E59" s="109"/>
      <c r="F59" s="109"/>
      <c r="G59" s="109"/>
      <c r="H59" s="109"/>
      <c r="I59" s="109"/>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row>
    <row r="61" spans="1:35">
      <c r="A61" s="100"/>
      <c r="B61" s="100"/>
      <c r="C61" s="100"/>
      <c r="D61" s="100"/>
      <c r="E61" s="100"/>
      <c r="F61" s="100"/>
      <c r="G61" s="100"/>
      <c r="H61" s="100"/>
      <c r="I61" s="100"/>
    </row>
    <row r="62" spans="1:35">
      <c r="A62" s="100"/>
      <c r="B62" s="100"/>
      <c r="C62" s="100"/>
      <c r="D62" s="100"/>
      <c r="E62" s="100"/>
      <c r="F62" s="100"/>
      <c r="G62" s="100"/>
      <c r="H62" s="100"/>
      <c r="I62" s="100"/>
    </row>
    <row r="63" spans="1:35">
      <c r="A63" s="100"/>
      <c r="B63" s="100"/>
      <c r="C63" s="100"/>
      <c r="D63" s="100"/>
      <c r="E63" s="100"/>
      <c r="F63" s="100"/>
      <c r="G63" s="100"/>
      <c r="H63" s="100"/>
      <c r="I63" s="100"/>
    </row>
    <row r="64" spans="1:35">
      <c r="A64" s="100" t="s">
        <v>318</v>
      </c>
      <c r="B64" s="100"/>
      <c r="C64" s="100"/>
      <c r="D64" s="100"/>
      <c r="E64" s="100"/>
      <c r="F64" s="100"/>
      <c r="G64" s="100"/>
      <c r="H64" s="100"/>
      <c r="I64" s="100"/>
    </row>
    <row r="65" spans="1:9">
      <c r="A65" s="100"/>
      <c r="B65" s="100"/>
      <c r="C65" s="100"/>
      <c r="D65" s="100"/>
      <c r="E65" s="100"/>
      <c r="F65" s="100"/>
      <c r="G65" s="100"/>
      <c r="H65" s="100"/>
      <c r="I65" s="100"/>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2" zoomScale="80" zoomScaleNormal="95" zoomScaleSheetLayoutView="80" workbookViewId="0">
      <selection sqref="A1:M1"/>
    </sheetView>
  </sheetViews>
  <sheetFormatPr defaultColWidth="2.375" defaultRowHeight="13.5"/>
  <cols>
    <col min="1" max="7" width="2.375" style="254"/>
    <col min="8" max="8" width="2.5" style="254" bestFit="1" customWidth="1"/>
    <col min="9" max="16384" width="2.375" style="254"/>
  </cols>
  <sheetData>
    <row r="5" spans="1:35">
      <c r="A5" s="254" t="s">
        <v>321</v>
      </c>
    </row>
    <row r="7" spans="1:35">
      <c r="Z7" s="82" t="s">
        <v>183</v>
      </c>
      <c r="AA7" s="1102"/>
      <c r="AB7" s="1102"/>
      <c r="AC7" s="1102"/>
      <c r="AD7" s="1102"/>
      <c r="AE7" s="1102"/>
      <c r="AF7" s="1102"/>
      <c r="AG7" s="1102"/>
      <c r="AH7" s="1102"/>
      <c r="AI7" s="1102"/>
    </row>
    <row r="10" spans="1:35">
      <c r="B10" s="254" t="s">
        <v>427</v>
      </c>
    </row>
    <row r="11" spans="1:35">
      <c r="A11" s="1461"/>
      <c r="B11" s="1461"/>
      <c r="C11" s="1461"/>
      <c r="D11" s="1461"/>
      <c r="E11" s="1461"/>
      <c r="F11" s="1461"/>
      <c r="G11" s="1461"/>
      <c r="H11" s="1461"/>
      <c r="I11" s="1461"/>
      <c r="J11" s="1461"/>
      <c r="K11" s="1461"/>
      <c r="L11" s="1461"/>
      <c r="M11" s="254" t="s">
        <v>179</v>
      </c>
    </row>
    <row r="14" spans="1:35">
      <c r="S14" s="291"/>
      <c r="T14" s="291"/>
      <c r="U14" s="291"/>
      <c r="V14" s="291"/>
      <c r="W14" s="291"/>
      <c r="X14" s="291"/>
      <c r="Y14" s="291"/>
      <c r="Z14" s="291"/>
      <c r="AA14" s="291"/>
      <c r="AB14" s="291"/>
      <c r="AC14" s="291"/>
      <c r="AD14" s="291"/>
      <c r="AE14" s="291"/>
      <c r="AF14" s="291"/>
      <c r="AG14" s="291"/>
      <c r="AH14" s="292" t="s">
        <v>428</v>
      </c>
    </row>
    <row r="15" spans="1:35">
      <c r="V15" s="1460"/>
      <c r="W15" s="1460"/>
      <c r="X15" s="1460"/>
      <c r="Y15" s="1460"/>
      <c r="Z15" s="1460"/>
      <c r="AA15" s="1460"/>
      <c r="AB15" s="1460"/>
      <c r="AC15" s="1460"/>
      <c r="AD15" s="1460"/>
      <c r="AE15" s="1460"/>
      <c r="AF15" s="1460"/>
      <c r="AG15" s="1460"/>
      <c r="AH15" s="1112"/>
      <c r="AI15" s="1112"/>
    </row>
    <row r="18" spans="1:35">
      <c r="E18" s="1462"/>
      <c r="F18" s="1462"/>
      <c r="G18" s="1462"/>
      <c r="H18" s="1462"/>
      <c r="I18" s="1462"/>
      <c r="J18" s="1462"/>
      <c r="K18" s="1462"/>
      <c r="L18" s="1462"/>
      <c r="M18" s="1462"/>
      <c r="N18" s="1463" t="s">
        <v>453</v>
      </c>
      <c r="O18" s="1463"/>
      <c r="P18" s="1463"/>
      <c r="Q18" s="1463"/>
      <c r="R18" s="1463"/>
      <c r="S18" s="1463"/>
      <c r="T18" s="1463"/>
      <c r="U18" s="1463"/>
      <c r="V18" s="1463"/>
      <c r="W18" s="1463"/>
      <c r="X18" s="1463"/>
      <c r="Y18" s="1463"/>
    </row>
    <row r="19" spans="1:35">
      <c r="E19" s="1462"/>
      <c r="F19" s="1462"/>
      <c r="G19" s="1462"/>
      <c r="H19" s="1462"/>
      <c r="I19" s="1462"/>
      <c r="J19" s="1462"/>
      <c r="K19" s="1462"/>
      <c r="L19" s="1462"/>
      <c r="M19" s="1462"/>
      <c r="N19" s="1463"/>
      <c r="O19" s="1463"/>
      <c r="P19" s="1463"/>
      <c r="Q19" s="1463"/>
      <c r="R19" s="1463"/>
      <c r="S19" s="1463"/>
      <c r="T19" s="1463"/>
      <c r="U19" s="1463"/>
      <c r="V19" s="1463"/>
      <c r="W19" s="1463"/>
      <c r="X19" s="1463"/>
      <c r="Y19" s="1463"/>
    </row>
    <row r="22" spans="1:35">
      <c r="D22" s="254" t="s">
        <v>454</v>
      </c>
    </row>
    <row r="24" spans="1:35">
      <c r="D24" s="254" t="s">
        <v>455</v>
      </c>
      <c r="I24" s="1464" t="s">
        <v>429</v>
      </c>
      <c r="J24" s="1464"/>
      <c r="K24" s="1464"/>
      <c r="L24" s="1464"/>
      <c r="M24" s="1464"/>
      <c r="N24" s="1464"/>
      <c r="P24" s="254" t="s">
        <v>456</v>
      </c>
    </row>
    <row r="28" spans="1:35">
      <c r="A28" s="1112" t="s">
        <v>299</v>
      </c>
      <c r="B28" s="1112"/>
      <c r="C28" s="1112"/>
      <c r="D28" s="1112"/>
      <c r="E28" s="1112"/>
      <c r="F28" s="1112"/>
      <c r="G28" s="1112"/>
      <c r="H28" s="1112"/>
      <c r="I28" s="1112"/>
      <c r="J28" s="1112"/>
      <c r="K28" s="1112"/>
      <c r="L28" s="1112"/>
      <c r="M28" s="1112"/>
      <c r="N28" s="1112"/>
      <c r="O28" s="1112"/>
      <c r="P28" s="1112"/>
      <c r="Q28" s="1112"/>
      <c r="R28" s="1112"/>
      <c r="S28" s="1112"/>
      <c r="T28" s="1112"/>
      <c r="U28" s="1112"/>
      <c r="V28" s="1112"/>
      <c r="W28" s="1112"/>
      <c r="X28" s="1112"/>
      <c r="Y28" s="1112"/>
      <c r="Z28" s="1112"/>
      <c r="AA28" s="1112"/>
      <c r="AB28" s="1112"/>
      <c r="AC28" s="1112"/>
      <c r="AD28" s="1112"/>
      <c r="AE28" s="1112"/>
      <c r="AF28" s="1112"/>
      <c r="AG28" s="1112"/>
      <c r="AH28" s="1112"/>
      <c r="AI28" s="1112"/>
    </row>
    <row r="31" spans="1:35">
      <c r="D31" s="254" t="s">
        <v>457</v>
      </c>
    </row>
    <row r="32" spans="1:35">
      <c r="D32" s="1465"/>
      <c r="E32" s="1465"/>
      <c r="F32" s="1465"/>
      <c r="G32" s="1465"/>
      <c r="H32" s="1465"/>
      <c r="I32" s="1465"/>
      <c r="J32" s="1465"/>
      <c r="K32" s="1465"/>
      <c r="L32" s="1465"/>
      <c r="M32" s="1465"/>
      <c r="N32" s="1465"/>
      <c r="O32" s="1465"/>
      <c r="P32" s="1465"/>
      <c r="Q32" s="1465"/>
      <c r="R32" s="1465"/>
      <c r="S32" s="1465"/>
      <c r="T32" s="1465"/>
      <c r="U32" s="1465"/>
      <c r="V32" s="1465"/>
      <c r="W32" s="1465"/>
      <c r="X32" s="1465"/>
      <c r="Y32" s="1465"/>
      <c r="Z32" s="1465"/>
      <c r="AA32" s="1465"/>
      <c r="AB32" s="1465"/>
      <c r="AC32" s="1465"/>
      <c r="AD32" s="1465"/>
      <c r="AE32" s="1465"/>
      <c r="AF32" s="1465"/>
    </row>
    <row r="33" spans="4:32">
      <c r="D33" s="1465"/>
      <c r="E33" s="1465"/>
      <c r="F33" s="1465"/>
      <c r="G33" s="1465"/>
      <c r="H33" s="1465"/>
      <c r="I33" s="1465"/>
      <c r="J33" s="1465"/>
      <c r="K33" s="1465"/>
      <c r="L33" s="1465"/>
      <c r="M33" s="1465"/>
      <c r="N33" s="1465"/>
      <c r="O33" s="1465"/>
      <c r="P33" s="1465"/>
      <c r="Q33" s="1465"/>
      <c r="R33" s="1465"/>
      <c r="S33" s="1465"/>
      <c r="T33" s="1465"/>
      <c r="U33" s="1465"/>
      <c r="V33" s="1465"/>
      <c r="W33" s="1465"/>
      <c r="X33" s="1465"/>
      <c r="Y33" s="1465"/>
      <c r="Z33" s="1465"/>
      <c r="AA33" s="1465"/>
      <c r="AB33" s="1465"/>
      <c r="AC33" s="1465"/>
      <c r="AD33" s="1465"/>
      <c r="AE33" s="1465"/>
      <c r="AF33" s="1465"/>
    </row>
    <row r="34" spans="4:32">
      <c r="D34" s="102"/>
    </row>
    <row r="35" spans="4:32">
      <c r="D35" s="102" t="s">
        <v>458</v>
      </c>
    </row>
    <row r="36" spans="4:32">
      <c r="D36" s="1465"/>
      <c r="E36" s="1465"/>
      <c r="F36" s="1465"/>
      <c r="G36" s="1465"/>
      <c r="H36" s="1465"/>
      <c r="I36" s="1465"/>
      <c r="J36" s="1465"/>
      <c r="K36" s="1465"/>
      <c r="L36" s="1465"/>
      <c r="M36" s="1465"/>
      <c r="N36" s="1465"/>
      <c r="O36" s="1465"/>
      <c r="P36" s="1465"/>
      <c r="Q36" s="1465"/>
      <c r="R36" s="1465"/>
      <c r="S36" s="1465"/>
      <c r="T36" s="1465"/>
      <c r="U36" s="1465"/>
      <c r="V36" s="1465"/>
      <c r="W36" s="1465"/>
      <c r="X36" s="1465"/>
      <c r="Y36" s="1465"/>
      <c r="Z36" s="1465"/>
      <c r="AA36" s="1465"/>
      <c r="AB36" s="1465"/>
      <c r="AC36" s="1465"/>
      <c r="AD36" s="1465"/>
      <c r="AE36" s="1465"/>
      <c r="AF36" s="1465"/>
    </row>
    <row r="37" spans="4:32">
      <c r="D37" s="1465"/>
      <c r="E37" s="1465"/>
      <c r="F37" s="1465"/>
      <c r="G37" s="1465"/>
      <c r="H37" s="1465"/>
      <c r="I37" s="1465"/>
      <c r="J37" s="1465"/>
      <c r="K37" s="1465"/>
      <c r="L37" s="1465"/>
      <c r="M37" s="1465"/>
      <c r="N37" s="1465"/>
      <c r="O37" s="1465"/>
      <c r="P37" s="1465"/>
      <c r="Q37" s="1465"/>
      <c r="R37" s="1465"/>
      <c r="S37" s="1465"/>
      <c r="T37" s="1465"/>
      <c r="U37" s="1465"/>
      <c r="V37" s="1465"/>
      <c r="W37" s="1465"/>
      <c r="X37" s="1465"/>
      <c r="Y37" s="1465"/>
      <c r="Z37" s="1465"/>
      <c r="AA37" s="1465"/>
      <c r="AB37" s="1465"/>
      <c r="AC37" s="1465"/>
      <c r="AD37" s="1465"/>
      <c r="AE37" s="1465"/>
      <c r="AF37" s="1465"/>
    </row>
    <row r="38" spans="4:32">
      <c r="D38" s="102"/>
    </row>
    <row r="39" spans="4:32">
      <c r="D39" s="102" t="s">
        <v>459</v>
      </c>
      <c r="J39" s="254" t="s">
        <v>180</v>
      </c>
      <c r="K39" s="1102"/>
      <c r="L39" s="1102"/>
      <c r="M39" s="1102"/>
      <c r="N39" s="1102"/>
      <c r="O39" s="1102"/>
      <c r="P39" s="1102"/>
      <c r="Q39" s="1102"/>
      <c r="R39" s="1102"/>
      <c r="S39" s="1102"/>
    </row>
    <row r="40" spans="4:32">
      <c r="D40" s="102"/>
      <c r="J40" s="254" t="s">
        <v>181</v>
      </c>
      <c r="K40" s="1102"/>
      <c r="L40" s="1102"/>
      <c r="M40" s="1102"/>
      <c r="N40" s="1102"/>
      <c r="O40" s="1102"/>
      <c r="P40" s="1102"/>
      <c r="Q40" s="1102"/>
      <c r="R40" s="1102"/>
      <c r="S40" s="1102"/>
    </row>
    <row r="41" spans="4:32">
      <c r="D41" s="102"/>
    </row>
    <row r="42" spans="4:32">
      <c r="D42" s="102" t="s">
        <v>460</v>
      </c>
    </row>
    <row r="43" spans="4:32">
      <c r="D43" s="1465"/>
      <c r="E43" s="1465"/>
      <c r="F43" s="1465"/>
      <c r="G43" s="1465"/>
      <c r="H43" s="1465"/>
      <c r="I43" s="1465"/>
      <c r="J43" s="1465"/>
      <c r="K43" s="1465"/>
      <c r="L43" s="1465"/>
      <c r="M43" s="1465"/>
      <c r="N43" s="1465"/>
      <c r="O43" s="1465"/>
      <c r="P43" s="1465"/>
      <c r="Q43" s="1465"/>
      <c r="R43" s="1465"/>
      <c r="S43" s="1465"/>
      <c r="T43" s="1465"/>
      <c r="U43" s="1465"/>
      <c r="V43" s="1465"/>
      <c r="W43" s="1465"/>
      <c r="X43" s="1465"/>
      <c r="Y43" s="1465"/>
      <c r="Z43" s="1465"/>
      <c r="AA43" s="1465"/>
      <c r="AB43" s="1465"/>
      <c r="AC43" s="1465"/>
      <c r="AD43" s="1465"/>
      <c r="AE43" s="1465"/>
      <c r="AF43" s="1465"/>
    </row>
    <row r="44" spans="4:32">
      <c r="D44" s="1465"/>
      <c r="E44" s="1465"/>
      <c r="F44" s="1465"/>
      <c r="G44" s="1465"/>
      <c r="H44" s="1465"/>
      <c r="I44" s="1465"/>
      <c r="J44" s="1465"/>
      <c r="K44" s="1465"/>
      <c r="L44" s="1465"/>
      <c r="M44" s="1465"/>
      <c r="N44" s="1465"/>
      <c r="O44" s="1465"/>
      <c r="P44" s="1465"/>
      <c r="Q44" s="1465"/>
      <c r="R44" s="1465"/>
      <c r="S44" s="1465"/>
      <c r="T44" s="1465"/>
      <c r="U44" s="1465"/>
      <c r="V44" s="1465"/>
      <c r="W44" s="1465"/>
      <c r="X44" s="1465"/>
      <c r="Y44" s="1465"/>
      <c r="Z44" s="1465"/>
      <c r="AA44" s="1465"/>
      <c r="AB44" s="1465"/>
      <c r="AC44" s="1465"/>
      <c r="AD44" s="1465"/>
      <c r="AE44" s="1465"/>
      <c r="AF44" s="1465"/>
    </row>
    <row r="45" spans="4:32">
      <c r="D45" s="102"/>
    </row>
    <row r="46" spans="4:32">
      <c r="D46" s="102" t="s">
        <v>461</v>
      </c>
    </row>
    <row r="47" spans="4:32">
      <c r="D47" s="1465"/>
      <c r="E47" s="1465"/>
      <c r="F47" s="1465"/>
      <c r="G47" s="1465"/>
      <c r="H47" s="1465"/>
      <c r="I47" s="1465"/>
      <c r="J47" s="1465"/>
      <c r="K47" s="1465"/>
      <c r="L47" s="1465"/>
      <c r="M47" s="1465"/>
      <c r="N47" s="1465"/>
      <c r="O47" s="1465"/>
      <c r="P47" s="1465"/>
      <c r="Q47" s="1465"/>
      <c r="R47" s="1465"/>
      <c r="S47" s="1465"/>
      <c r="T47" s="1465"/>
      <c r="U47" s="1465"/>
      <c r="V47" s="1465"/>
      <c r="W47" s="1465"/>
      <c r="X47" s="1465"/>
      <c r="Y47" s="1465"/>
      <c r="Z47" s="1465"/>
      <c r="AA47" s="1465"/>
      <c r="AB47" s="1465"/>
      <c r="AC47" s="1465"/>
      <c r="AD47" s="1465"/>
      <c r="AE47" s="1465"/>
      <c r="AF47" s="1465"/>
    </row>
    <row r="48" spans="4:32">
      <c r="D48" s="1465"/>
      <c r="E48" s="1465"/>
      <c r="F48" s="1465"/>
      <c r="G48" s="1465"/>
      <c r="H48" s="1465"/>
      <c r="I48" s="1465"/>
      <c r="J48" s="1465"/>
      <c r="K48" s="1465"/>
      <c r="L48" s="1465"/>
      <c r="M48" s="1465"/>
      <c r="N48" s="1465"/>
      <c r="O48" s="1465"/>
      <c r="P48" s="1465"/>
      <c r="Q48" s="1465"/>
      <c r="R48" s="1465"/>
      <c r="S48" s="1465"/>
      <c r="T48" s="1465"/>
      <c r="U48" s="1465"/>
      <c r="V48" s="1465"/>
      <c r="W48" s="1465"/>
      <c r="X48" s="1465"/>
      <c r="Y48" s="1465"/>
      <c r="Z48" s="1465"/>
      <c r="AA48" s="1465"/>
      <c r="AB48" s="1465"/>
      <c r="AC48" s="1465"/>
      <c r="AD48" s="1465"/>
      <c r="AE48" s="1465"/>
      <c r="AF48" s="1465"/>
    </row>
    <row r="50" spans="1:35">
      <c r="A50" s="238"/>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row>
    <row r="52" spans="1:35">
      <c r="D52" s="254" t="s">
        <v>462</v>
      </c>
      <c r="F52" s="103" t="s">
        <v>463</v>
      </c>
      <c r="G52" s="254" t="s">
        <v>464</v>
      </c>
    </row>
    <row r="53" spans="1:35">
      <c r="F53" s="103" t="s">
        <v>465</v>
      </c>
      <c r="G53" s="1459" t="s">
        <v>322</v>
      </c>
      <c r="H53" s="1459"/>
      <c r="I53" s="1459"/>
      <c r="J53" s="1459"/>
      <c r="K53" s="1459"/>
      <c r="L53" s="1459"/>
      <c r="M53" s="1459"/>
      <c r="N53" s="1459"/>
      <c r="O53" s="1459"/>
      <c r="P53" s="1459"/>
      <c r="Q53" s="1459"/>
      <c r="R53" s="1459"/>
      <c r="S53" s="1459"/>
      <c r="T53" s="1459"/>
      <c r="U53" s="1459"/>
      <c r="V53" s="1459"/>
      <c r="W53" s="1459"/>
      <c r="X53" s="1459"/>
      <c r="Y53" s="1459"/>
      <c r="Z53" s="1459"/>
      <c r="AA53" s="1459"/>
      <c r="AB53" s="1459"/>
      <c r="AC53" s="1459"/>
      <c r="AD53" s="1459"/>
      <c r="AE53" s="1459"/>
      <c r="AF53" s="1459"/>
      <c r="AG53" s="1459"/>
      <c r="AH53" s="1459"/>
      <c r="AI53" s="79"/>
    </row>
    <row r="54" spans="1:35">
      <c r="F54" s="103"/>
      <c r="G54" s="1459"/>
      <c r="H54" s="1459"/>
      <c r="I54" s="1459"/>
      <c r="J54" s="1459"/>
      <c r="K54" s="1459"/>
      <c r="L54" s="1459"/>
      <c r="M54" s="1459"/>
      <c r="N54" s="1459"/>
      <c r="O54" s="1459"/>
      <c r="P54" s="1459"/>
      <c r="Q54" s="1459"/>
      <c r="R54" s="1459"/>
      <c r="S54" s="1459"/>
      <c r="T54" s="1459"/>
      <c r="U54" s="1459"/>
      <c r="V54" s="1459"/>
      <c r="W54" s="1459"/>
      <c r="X54" s="1459"/>
      <c r="Y54" s="1459"/>
      <c r="Z54" s="1459"/>
      <c r="AA54" s="1459"/>
      <c r="AB54" s="1459"/>
      <c r="AC54" s="1459"/>
      <c r="AD54" s="1459"/>
      <c r="AE54" s="1459"/>
      <c r="AF54" s="1459"/>
      <c r="AG54" s="1459"/>
      <c r="AH54" s="1459"/>
      <c r="AI54" s="79"/>
    </row>
    <row r="55" spans="1:35">
      <c r="F55" s="103" t="s">
        <v>466</v>
      </c>
      <c r="G55" s="1459" t="s">
        <v>323</v>
      </c>
      <c r="H55" s="1459"/>
      <c r="I55" s="1459"/>
      <c r="J55" s="1459"/>
      <c r="K55" s="1459"/>
      <c r="L55" s="1459"/>
      <c r="M55" s="1459"/>
      <c r="N55" s="1459"/>
      <c r="O55" s="1459"/>
      <c r="P55" s="1459"/>
      <c r="Q55" s="1459"/>
      <c r="R55" s="1459"/>
      <c r="S55" s="1459"/>
      <c r="T55" s="1459"/>
      <c r="U55" s="1459"/>
      <c r="V55" s="1459"/>
      <c r="W55" s="1459"/>
      <c r="X55" s="1459"/>
      <c r="Y55" s="1459"/>
      <c r="Z55" s="1459"/>
      <c r="AA55" s="1459"/>
      <c r="AB55" s="1459"/>
      <c r="AC55" s="1459"/>
      <c r="AD55" s="1459"/>
      <c r="AE55" s="1459"/>
      <c r="AF55" s="1459"/>
      <c r="AG55" s="1459"/>
      <c r="AH55" s="1459"/>
      <c r="AI55" s="1459"/>
    </row>
    <row r="56" spans="1:35">
      <c r="G56" s="1459"/>
      <c r="H56" s="1459"/>
      <c r="I56" s="1459"/>
      <c r="J56" s="1459"/>
      <c r="K56" s="1459"/>
      <c r="L56" s="1459"/>
      <c r="M56" s="1459"/>
      <c r="N56" s="1459"/>
      <c r="O56" s="1459"/>
      <c r="P56" s="1459"/>
      <c r="Q56" s="1459"/>
      <c r="R56" s="1459"/>
      <c r="S56" s="1459"/>
      <c r="T56" s="1459"/>
      <c r="U56" s="1459"/>
      <c r="V56" s="1459"/>
      <c r="W56" s="1459"/>
      <c r="X56" s="1459"/>
      <c r="Y56" s="1459"/>
      <c r="Z56" s="1459"/>
      <c r="AA56" s="1459"/>
      <c r="AB56" s="1459"/>
      <c r="AC56" s="1459"/>
      <c r="AD56" s="1459"/>
      <c r="AE56" s="1459"/>
      <c r="AF56" s="1459"/>
      <c r="AG56" s="1459"/>
      <c r="AH56" s="1459"/>
      <c r="AI56" s="1459"/>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sqref="A1:M1"/>
    </sheetView>
  </sheetViews>
  <sheetFormatPr defaultRowHeight="13.5"/>
  <cols>
    <col min="1" max="1" width="9" style="311"/>
    <col min="2" max="2" width="11.25" style="311" customWidth="1"/>
    <col min="3" max="8" width="9" style="311"/>
    <col min="9" max="9" width="7.625" style="311" customWidth="1"/>
    <col min="10" max="257" width="9" style="311"/>
    <col min="258" max="258" width="11.25" style="311" customWidth="1"/>
    <col min="259" max="264" width="9" style="311"/>
    <col min="265" max="265" width="7.625" style="311" customWidth="1"/>
    <col min="266" max="513" width="9" style="311"/>
    <col min="514" max="514" width="11.25" style="311" customWidth="1"/>
    <col min="515" max="520" width="9" style="311"/>
    <col min="521" max="521" width="7.625" style="311" customWidth="1"/>
    <col min="522" max="769" width="9" style="311"/>
    <col min="770" max="770" width="11.25" style="311" customWidth="1"/>
    <col min="771" max="776" width="9" style="311"/>
    <col min="777" max="777" width="7.625" style="311" customWidth="1"/>
    <col min="778" max="1025" width="9" style="311"/>
    <col min="1026" max="1026" width="11.25" style="311" customWidth="1"/>
    <col min="1027" max="1032" width="9" style="311"/>
    <col min="1033" max="1033" width="7.625" style="311" customWidth="1"/>
    <col min="1034" max="1281" width="9" style="311"/>
    <col min="1282" max="1282" width="11.25" style="311" customWidth="1"/>
    <col min="1283" max="1288" width="9" style="311"/>
    <col min="1289" max="1289" width="7.625" style="311" customWidth="1"/>
    <col min="1290" max="1537" width="9" style="311"/>
    <col min="1538" max="1538" width="11.25" style="311" customWidth="1"/>
    <col min="1539" max="1544" width="9" style="311"/>
    <col min="1545" max="1545" width="7.625" style="311" customWidth="1"/>
    <col min="1546" max="1793" width="9" style="311"/>
    <col min="1794" max="1794" width="11.25" style="311" customWidth="1"/>
    <col min="1795" max="1800" width="9" style="311"/>
    <col min="1801" max="1801" width="7.625" style="311" customWidth="1"/>
    <col min="1802" max="2049" width="9" style="311"/>
    <col min="2050" max="2050" width="11.25" style="311" customWidth="1"/>
    <col min="2051" max="2056" width="9" style="311"/>
    <col min="2057" max="2057" width="7.625" style="311" customWidth="1"/>
    <col min="2058" max="2305" width="9" style="311"/>
    <col min="2306" max="2306" width="11.25" style="311" customWidth="1"/>
    <col min="2307" max="2312" width="9" style="311"/>
    <col min="2313" max="2313" width="7.625" style="311" customWidth="1"/>
    <col min="2314" max="2561" width="9" style="311"/>
    <col min="2562" max="2562" width="11.25" style="311" customWidth="1"/>
    <col min="2563" max="2568" width="9" style="311"/>
    <col min="2569" max="2569" width="7.625" style="311" customWidth="1"/>
    <col min="2570" max="2817" width="9" style="311"/>
    <col min="2818" max="2818" width="11.25" style="311" customWidth="1"/>
    <col min="2819" max="2824" width="9" style="311"/>
    <col min="2825" max="2825" width="7.625" style="311" customWidth="1"/>
    <col min="2826" max="3073" width="9" style="311"/>
    <col min="3074" max="3074" width="11.25" style="311" customWidth="1"/>
    <col min="3075" max="3080" width="9" style="311"/>
    <col min="3081" max="3081" width="7.625" style="311" customWidth="1"/>
    <col min="3082" max="3329" width="9" style="311"/>
    <col min="3330" max="3330" width="11.25" style="311" customWidth="1"/>
    <col min="3331" max="3336" width="9" style="311"/>
    <col min="3337" max="3337" width="7.625" style="311" customWidth="1"/>
    <col min="3338" max="3585" width="9" style="311"/>
    <col min="3586" max="3586" width="11.25" style="311" customWidth="1"/>
    <col min="3587" max="3592" width="9" style="311"/>
    <col min="3593" max="3593" width="7.625" style="311" customWidth="1"/>
    <col min="3594" max="3841" width="9" style="311"/>
    <col min="3842" max="3842" width="11.25" style="311" customWidth="1"/>
    <col min="3843" max="3848" width="9" style="311"/>
    <col min="3849" max="3849" width="7.625" style="311" customWidth="1"/>
    <col min="3850" max="4097" width="9" style="311"/>
    <col min="4098" max="4098" width="11.25" style="311" customWidth="1"/>
    <col min="4099" max="4104" width="9" style="311"/>
    <col min="4105" max="4105" width="7.625" style="311" customWidth="1"/>
    <col min="4106" max="4353" width="9" style="311"/>
    <col min="4354" max="4354" width="11.25" style="311" customWidth="1"/>
    <col min="4355" max="4360" width="9" style="311"/>
    <col min="4361" max="4361" width="7.625" style="311" customWidth="1"/>
    <col min="4362" max="4609" width="9" style="311"/>
    <col min="4610" max="4610" width="11.25" style="311" customWidth="1"/>
    <col min="4611" max="4616" width="9" style="311"/>
    <col min="4617" max="4617" width="7.625" style="311" customWidth="1"/>
    <col min="4618" max="4865" width="9" style="311"/>
    <col min="4866" max="4866" width="11.25" style="311" customWidth="1"/>
    <col min="4867" max="4872" width="9" style="311"/>
    <col min="4873" max="4873" width="7.625" style="311" customWidth="1"/>
    <col min="4874" max="5121" width="9" style="311"/>
    <col min="5122" max="5122" width="11.25" style="311" customWidth="1"/>
    <col min="5123" max="5128" width="9" style="311"/>
    <col min="5129" max="5129" width="7.625" style="311" customWidth="1"/>
    <col min="5130" max="5377" width="9" style="311"/>
    <col min="5378" max="5378" width="11.25" style="311" customWidth="1"/>
    <col min="5379" max="5384" width="9" style="311"/>
    <col min="5385" max="5385" width="7.625" style="311" customWidth="1"/>
    <col min="5386" max="5633" width="9" style="311"/>
    <col min="5634" max="5634" width="11.25" style="311" customWidth="1"/>
    <col min="5635" max="5640" width="9" style="311"/>
    <col min="5641" max="5641" width="7.625" style="311" customWidth="1"/>
    <col min="5642" max="5889" width="9" style="311"/>
    <col min="5890" max="5890" width="11.25" style="311" customWidth="1"/>
    <col min="5891" max="5896" width="9" style="311"/>
    <col min="5897" max="5897" width="7.625" style="311" customWidth="1"/>
    <col min="5898" max="6145" width="9" style="311"/>
    <col min="6146" max="6146" width="11.25" style="311" customWidth="1"/>
    <col min="6147" max="6152" width="9" style="311"/>
    <col min="6153" max="6153" width="7.625" style="311" customWidth="1"/>
    <col min="6154" max="6401" width="9" style="311"/>
    <col min="6402" max="6402" width="11.25" style="311" customWidth="1"/>
    <col min="6403" max="6408" width="9" style="311"/>
    <col min="6409" max="6409" width="7.625" style="311" customWidth="1"/>
    <col min="6410" max="6657" width="9" style="311"/>
    <col min="6658" max="6658" width="11.25" style="311" customWidth="1"/>
    <col min="6659" max="6664" width="9" style="311"/>
    <col min="6665" max="6665" width="7.625" style="311" customWidth="1"/>
    <col min="6666" max="6913" width="9" style="311"/>
    <col min="6914" max="6914" width="11.25" style="311" customWidth="1"/>
    <col min="6915" max="6920" width="9" style="311"/>
    <col min="6921" max="6921" width="7.625" style="311" customWidth="1"/>
    <col min="6922" max="7169" width="9" style="311"/>
    <col min="7170" max="7170" width="11.25" style="311" customWidth="1"/>
    <col min="7171" max="7176" width="9" style="311"/>
    <col min="7177" max="7177" width="7.625" style="311" customWidth="1"/>
    <col min="7178" max="7425" width="9" style="311"/>
    <col min="7426" max="7426" width="11.25" style="311" customWidth="1"/>
    <col min="7427" max="7432" width="9" style="311"/>
    <col min="7433" max="7433" width="7.625" style="311" customWidth="1"/>
    <col min="7434" max="7681" width="9" style="311"/>
    <col min="7682" max="7682" width="11.25" style="311" customWidth="1"/>
    <col min="7683" max="7688" width="9" style="311"/>
    <col min="7689" max="7689" width="7.625" style="311" customWidth="1"/>
    <col min="7690" max="7937" width="9" style="311"/>
    <col min="7938" max="7938" width="11.25" style="311" customWidth="1"/>
    <col min="7939" max="7944" width="9" style="311"/>
    <col min="7945" max="7945" width="7.625" style="311" customWidth="1"/>
    <col min="7946" max="8193" width="9" style="311"/>
    <col min="8194" max="8194" width="11.25" style="311" customWidth="1"/>
    <col min="8195" max="8200" width="9" style="311"/>
    <col min="8201" max="8201" width="7.625" style="311" customWidth="1"/>
    <col min="8202" max="8449" width="9" style="311"/>
    <col min="8450" max="8450" width="11.25" style="311" customWidth="1"/>
    <col min="8451" max="8456" width="9" style="311"/>
    <col min="8457" max="8457" width="7.625" style="311" customWidth="1"/>
    <col min="8458" max="8705" width="9" style="311"/>
    <col min="8706" max="8706" width="11.25" style="311" customWidth="1"/>
    <col min="8707" max="8712" width="9" style="311"/>
    <col min="8713" max="8713" width="7.625" style="311" customWidth="1"/>
    <col min="8714" max="8961" width="9" style="311"/>
    <col min="8962" max="8962" width="11.25" style="311" customWidth="1"/>
    <col min="8963" max="8968" width="9" style="311"/>
    <col min="8969" max="8969" width="7.625" style="311" customWidth="1"/>
    <col min="8970" max="9217" width="9" style="311"/>
    <col min="9218" max="9218" width="11.25" style="311" customWidth="1"/>
    <col min="9219" max="9224" width="9" style="311"/>
    <col min="9225" max="9225" width="7.625" style="311" customWidth="1"/>
    <col min="9226" max="9473" width="9" style="311"/>
    <col min="9474" max="9474" width="11.25" style="311" customWidth="1"/>
    <col min="9475" max="9480" width="9" style="311"/>
    <col min="9481" max="9481" width="7.625" style="311" customWidth="1"/>
    <col min="9482" max="9729" width="9" style="311"/>
    <col min="9730" max="9730" width="11.25" style="311" customWidth="1"/>
    <col min="9731" max="9736" width="9" style="311"/>
    <col min="9737" max="9737" width="7.625" style="311" customWidth="1"/>
    <col min="9738" max="9985" width="9" style="311"/>
    <col min="9986" max="9986" width="11.25" style="311" customWidth="1"/>
    <col min="9987" max="9992" width="9" style="311"/>
    <col min="9993" max="9993" width="7.625" style="311" customWidth="1"/>
    <col min="9994" max="10241" width="9" style="311"/>
    <col min="10242" max="10242" width="11.25" style="311" customWidth="1"/>
    <col min="10243" max="10248" width="9" style="311"/>
    <col min="10249" max="10249" width="7.625" style="311" customWidth="1"/>
    <col min="10250" max="10497" width="9" style="311"/>
    <col min="10498" max="10498" width="11.25" style="311" customWidth="1"/>
    <col min="10499" max="10504" width="9" style="311"/>
    <col min="10505" max="10505" width="7.625" style="311" customWidth="1"/>
    <col min="10506" max="10753" width="9" style="311"/>
    <col min="10754" max="10754" width="11.25" style="311" customWidth="1"/>
    <col min="10755" max="10760" width="9" style="311"/>
    <col min="10761" max="10761" width="7.625" style="311" customWidth="1"/>
    <col min="10762" max="11009" width="9" style="311"/>
    <col min="11010" max="11010" width="11.25" style="311" customWidth="1"/>
    <col min="11011" max="11016" width="9" style="311"/>
    <col min="11017" max="11017" width="7.625" style="311" customWidth="1"/>
    <col min="11018" max="11265" width="9" style="311"/>
    <col min="11266" max="11266" width="11.25" style="311" customWidth="1"/>
    <col min="11267" max="11272" width="9" style="311"/>
    <col min="11273" max="11273" width="7.625" style="311" customWidth="1"/>
    <col min="11274" max="11521" width="9" style="311"/>
    <col min="11522" max="11522" width="11.25" style="311" customWidth="1"/>
    <col min="11523" max="11528" width="9" style="311"/>
    <col min="11529" max="11529" width="7.625" style="311" customWidth="1"/>
    <col min="11530" max="11777" width="9" style="311"/>
    <col min="11778" max="11778" width="11.25" style="311" customWidth="1"/>
    <col min="11779" max="11784" width="9" style="311"/>
    <col min="11785" max="11785" width="7.625" style="311" customWidth="1"/>
    <col min="11786" max="12033" width="9" style="311"/>
    <col min="12034" max="12034" width="11.25" style="311" customWidth="1"/>
    <col min="12035" max="12040" width="9" style="311"/>
    <col min="12041" max="12041" width="7.625" style="311" customWidth="1"/>
    <col min="12042" max="12289" width="9" style="311"/>
    <col min="12290" max="12290" width="11.25" style="311" customWidth="1"/>
    <col min="12291" max="12296" width="9" style="311"/>
    <col min="12297" max="12297" width="7.625" style="311" customWidth="1"/>
    <col min="12298" max="12545" width="9" style="311"/>
    <col min="12546" max="12546" width="11.25" style="311" customWidth="1"/>
    <col min="12547" max="12552" width="9" style="311"/>
    <col min="12553" max="12553" width="7.625" style="311" customWidth="1"/>
    <col min="12554" max="12801" width="9" style="311"/>
    <col min="12802" max="12802" width="11.25" style="311" customWidth="1"/>
    <col min="12803" max="12808" width="9" style="311"/>
    <col min="12809" max="12809" width="7.625" style="311" customWidth="1"/>
    <col min="12810" max="13057" width="9" style="311"/>
    <col min="13058" max="13058" width="11.25" style="311" customWidth="1"/>
    <col min="13059" max="13064" width="9" style="311"/>
    <col min="13065" max="13065" width="7.625" style="311" customWidth="1"/>
    <col min="13066" max="13313" width="9" style="311"/>
    <col min="13314" max="13314" width="11.25" style="311" customWidth="1"/>
    <col min="13315" max="13320" width="9" style="311"/>
    <col min="13321" max="13321" width="7.625" style="311" customWidth="1"/>
    <col min="13322" max="13569" width="9" style="311"/>
    <col min="13570" max="13570" width="11.25" style="311" customWidth="1"/>
    <col min="13571" max="13576" width="9" style="311"/>
    <col min="13577" max="13577" width="7.625" style="311" customWidth="1"/>
    <col min="13578" max="13825" width="9" style="311"/>
    <col min="13826" max="13826" width="11.25" style="311" customWidth="1"/>
    <col min="13827" max="13832" width="9" style="311"/>
    <col min="13833" max="13833" width="7.625" style="311" customWidth="1"/>
    <col min="13834" max="14081" width="9" style="311"/>
    <col min="14082" max="14082" width="11.25" style="311" customWidth="1"/>
    <col min="14083" max="14088" width="9" style="311"/>
    <col min="14089" max="14089" width="7.625" style="311" customWidth="1"/>
    <col min="14090" max="14337" width="9" style="311"/>
    <col min="14338" max="14338" width="11.25" style="311" customWidth="1"/>
    <col min="14339" max="14344" width="9" style="311"/>
    <col min="14345" max="14345" width="7.625" style="311" customWidth="1"/>
    <col min="14346" max="14593" width="9" style="311"/>
    <col min="14594" max="14594" width="11.25" style="311" customWidth="1"/>
    <col min="14595" max="14600" width="9" style="311"/>
    <col min="14601" max="14601" width="7.625" style="311" customWidth="1"/>
    <col min="14602" max="14849" width="9" style="311"/>
    <col min="14850" max="14850" width="11.25" style="311" customWidth="1"/>
    <col min="14851" max="14856" width="9" style="311"/>
    <col min="14857" max="14857" width="7.625" style="311" customWidth="1"/>
    <col min="14858" max="15105" width="9" style="311"/>
    <col min="15106" max="15106" width="11.25" style="311" customWidth="1"/>
    <col min="15107" max="15112" width="9" style="311"/>
    <col min="15113" max="15113" width="7.625" style="311" customWidth="1"/>
    <col min="15114" max="15361" width="9" style="311"/>
    <col min="15362" max="15362" width="11.25" style="311" customWidth="1"/>
    <col min="15363" max="15368" width="9" style="311"/>
    <col min="15369" max="15369" width="7.625" style="311" customWidth="1"/>
    <col min="15370" max="15617" width="9" style="311"/>
    <col min="15618" max="15618" width="11.25" style="311" customWidth="1"/>
    <col min="15619" max="15624" width="9" style="311"/>
    <col min="15625" max="15625" width="7.625" style="311" customWidth="1"/>
    <col min="15626" max="15873" width="9" style="311"/>
    <col min="15874" max="15874" width="11.25" style="311" customWidth="1"/>
    <col min="15875" max="15880" width="9" style="311"/>
    <col min="15881" max="15881" width="7.625" style="311" customWidth="1"/>
    <col min="15882" max="16129" width="9" style="311"/>
    <col min="16130" max="16130" width="11.25" style="311" customWidth="1"/>
    <col min="16131" max="16136" width="9" style="311"/>
    <col min="16137" max="16137" width="7.625" style="311" customWidth="1"/>
    <col min="16138" max="16384" width="9" style="311"/>
  </cols>
  <sheetData>
    <row r="3" spans="1:10" ht="29.25" customHeight="1">
      <c r="A3" s="807" t="s">
        <v>827</v>
      </c>
      <c r="B3" s="807"/>
      <c r="C3" s="807"/>
      <c r="D3" s="807"/>
      <c r="E3" s="807"/>
      <c r="F3" s="807"/>
      <c r="G3" s="807"/>
      <c r="H3" s="807"/>
      <c r="I3" s="807"/>
      <c r="J3" s="807"/>
    </row>
    <row r="8" spans="1:10">
      <c r="A8" s="806" t="str">
        <f>"福岡県"&amp;入力シート!C5&amp;"長　殿"</f>
        <v>福岡県○○県土整備事務所長　殿</v>
      </c>
      <c r="B8" s="806"/>
      <c r="C8" s="806"/>
    </row>
    <row r="13" spans="1:10">
      <c r="B13" s="422" t="s">
        <v>592</v>
      </c>
      <c r="C13" s="809" t="str">
        <f>"50"&amp;入力シート!C3&amp;"-"&amp;入力シート!C4</f>
        <v>503-12345-001</v>
      </c>
      <c r="D13" s="809"/>
      <c r="E13" s="314"/>
      <c r="F13" s="314"/>
      <c r="G13" s="314"/>
      <c r="H13" s="314"/>
    </row>
    <row r="14" spans="1:10">
      <c r="B14" s="315"/>
    </row>
    <row r="15" spans="1:10">
      <c r="B15" s="312" t="s">
        <v>826</v>
      </c>
      <c r="C15" s="810" t="str">
        <f>入力シート!C11</f>
        <v>主要地方道博多天神線</v>
      </c>
      <c r="D15" s="810"/>
      <c r="E15" s="810"/>
      <c r="F15" s="810"/>
      <c r="G15" s="313"/>
      <c r="H15" s="313"/>
    </row>
    <row r="16" spans="1:10">
      <c r="B16" s="315"/>
    </row>
    <row r="17" spans="1:9">
      <c r="B17" s="312" t="s">
        <v>697</v>
      </c>
      <c r="C17" s="811" t="str">
        <f>入力シート!C10</f>
        <v>県道博多天神線排水性舗装工事（第２工区）</v>
      </c>
      <c r="D17" s="811"/>
      <c r="E17" s="811"/>
      <c r="F17" s="811"/>
      <c r="G17" s="811"/>
      <c r="H17" s="313"/>
    </row>
    <row r="18" spans="1:9">
      <c r="B18" s="316"/>
      <c r="C18" s="314"/>
      <c r="D18" s="314"/>
      <c r="E18" s="314"/>
      <c r="F18" s="314"/>
      <c r="G18" s="314"/>
      <c r="H18" s="314"/>
    </row>
    <row r="19" spans="1:9">
      <c r="B19" s="316"/>
      <c r="C19" s="314"/>
      <c r="D19" s="314"/>
      <c r="E19" s="314"/>
      <c r="F19" s="314"/>
      <c r="G19" s="314"/>
      <c r="H19" s="314"/>
    </row>
    <row r="20" spans="1:9">
      <c r="B20" s="316"/>
      <c r="C20" s="314"/>
      <c r="D20" s="314"/>
      <c r="E20" s="314"/>
      <c r="F20" s="314"/>
      <c r="G20" s="314"/>
      <c r="H20" s="314"/>
    </row>
    <row r="21" spans="1:9">
      <c r="A21" s="311" t="s">
        <v>825</v>
      </c>
      <c r="B21" s="314"/>
      <c r="C21" s="314"/>
      <c r="D21" s="314"/>
      <c r="E21" s="314"/>
      <c r="F21" s="314"/>
      <c r="G21" s="314"/>
    </row>
    <row r="22" spans="1:9">
      <c r="B22" s="314"/>
      <c r="C22" s="314"/>
      <c r="D22" s="314"/>
      <c r="E22" s="314"/>
      <c r="F22" s="314"/>
      <c r="G22" s="314"/>
    </row>
    <row r="25" spans="1:9">
      <c r="B25" s="421" t="s">
        <v>824</v>
      </c>
      <c r="C25" s="421"/>
      <c r="D25" s="421"/>
      <c r="E25" s="421"/>
      <c r="F25" s="421"/>
      <c r="G25" s="421"/>
      <c r="H25" s="421"/>
      <c r="I25" s="421"/>
    </row>
    <row r="26" spans="1:9" ht="27" customHeight="1">
      <c r="B26" s="808"/>
      <c r="C26" s="808"/>
      <c r="D26" s="808"/>
      <c r="E26" s="808"/>
      <c r="F26" s="808"/>
      <c r="G26" s="808"/>
      <c r="H26" s="808"/>
      <c r="I26" s="808"/>
    </row>
    <row r="27" spans="1:9" ht="27" customHeight="1">
      <c r="B27" s="808"/>
      <c r="C27" s="808"/>
      <c r="D27" s="808"/>
      <c r="E27" s="808"/>
      <c r="F27" s="808"/>
      <c r="G27" s="808"/>
      <c r="H27" s="808"/>
      <c r="I27" s="808"/>
    </row>
    <row r="28" spans="1:9" ht="27" customHeight="1">
      <c r="B28" s="808"/>
      <c r="C28" s="808"/>
      <c r="D28" s="808"/>
      <c r="E28" s="808"/>
      <c r="F28" s="808"/>
      <c r="G28" s="808"/>
      <c r="H28" s="808"/>
      <c r="I28" s="808"/>
    </row>
    <row r="29" spans="1:9" ht="27" customHeight="1">
      <c r="B29" s="808"/>
      <c r="C29" s="808"/>
      <c r="D29" s="808"/>
      <c r="E29" s="808"/>
      <c r="F29" s="808"/>
      <c r="G29" s="808"/>
      <c r="H29" s="808"/>
      <c r="I29" s="808"/>
    </row>
    <row r="30" spans="1:9" ht="27" customHeight="1">
      <c r="B30" s="316"/>
      <c r="C30" s="316"/>
      <c r="D30" s="316"/>
      <c r="E30" s="316"/>
      <c r="F30" s="316"/>
      <c r="G30" s="316"/>
      <c r="H30" s="316"/>
      <c r="I30" s="316"/>
    </row>
    <row r="31" spans="1:9" ht="27" customHeight="1">
      <c r="B31" s="316"/>
      <c r="C31" s="316"/>
      <c r="D31" s="316"/>
      <c r="E31" s="316"/>
      <c r="F31" s="316"/>
      <c r="G31" s="316"/>
      <c r="H31" s="316"/>
      <c r="I31" s="316"/>
    </row>
    <row r="32" spans="1:9" ht="27" customHeight="1">
      <c r="B32" s="316"/>
      <c r="C32" s="316"/>
      <c r="D32" s="316"/>
      <c r="E32" s="316"/>
      <c r="F32" s="316"/>
      <c r="G32" s="316"/>
      <c r="H32" s="316"/>
      <c r="I32" s="316"/>
    </row>
    <row r="34" spans="3:8">
      <c r="D34" s="804">
        <v>37778</v>
      </c>
      <c r="E34" s="804"/>
      <c r="F34" s="804"/>
      <c r="G34" s="804"/>
    </row>
    <row r="36" spans="3:8">
      <c r="C36" s="311" t="s">
        <v>692</v>
      </c>
      <c r="F36" s="805" t="str">
        <f>入力シート!C25</f>
        <v>福岡市博多区東公園７－７</v>
      </c>
      <c r="G36" s="805"/>
      <c r="H36" s="805"/>
    </row>
    <row r="37" spans="3:8">
      <c r="F37" s="805"/>
      <c r="G37" s="805"/>
      <c r="H37" s="805"/>
    </row>
    <row r="38" spans="3:8">
      <c r="C38" s="311" t="s">
        <v>691</v>
      </c>
      <c r="F38" s="805" t="str">
        <f>入力シート!C26</f>
        <v>(株）福岡企画技調</v>
      </c>
      <c r="G38" s="805"/>
      <c r="H38" s="805"/>
    </row>
    <row r="39" spans="3:8">
      <c r="F39" s="805"/>
      <c r="G39" s="805"/>
      <c r="H39" s="805"/>
    </row>
    <row r="40" spans="3:8">
      <c r="C40" s="311" t="s">
        <v>823</v>
      </c>
      <c r="F40" s="806" t="str">
        <f>入力シート!C27</f>
        <v>代表取締役　企画太郎</v>
      </c>
      <c r="G40" s="806"/>
      <c r="H40" s="806"/>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C2" zoomScale="80" zoomScaleNormal="100" zoomScaleSheetLayoutView="80" workbookViewId="0">
      <selection sqref="A1:M1"/>
    </sheetView>
  </sheetViews>
  <sheetFormatPr defaultRowHeight="13.5"/>
  <cols>
    <col min="1" max="1" width="9" style="311"/>
    <col min="2" max="2" width="11.25" style="311" customWidth="1"/>
    <col min="3" max="8" width="9" style="311"/>
    <col min="9" max="9" width="7.625" style="311" customWidth="1"/>
    <col min="10" max="257" width="9" style="311"/>
    <col min="258" max="258" width="11.25" style="311" customWidth="1"/>
    <col min="259" max="264" width="9" style="311"/>
    <col min="265" max="265" width="7.625" style="311" customWidth="1"/>
    <col min="266" max="513" width="9" style="311"/>
    <col min="514" max="514" width="11.25" style="311" customWidth="1"/>
    <col min="515" max="520" width="9" style="311"/>
    <col min="521" max="521" width="7.625" style="311" customWidth="1"/>
    <col min="522" max="769" width="9" style="311"/>
    <col min="770" max="770" width="11.25" style="311" customWidth="1"/>
    <col min="771" max="776" width="9" style="311"/>
    <col min="777" max="777" width="7.625" style="311" customWidth="1"/>
    <col min="778" max="1025" width="9" style="311"/>
    <col min="1026" max="1026" width="11.25" style="311" customWidth="1"/>
    <col min="1027" max="1032" width="9" style="311"/>
    <col min="1033" max="1033" width="7.625" style="311" customWidth="1"/>
    <col min="1034" max="1281" width="9" style="311"/>
    <col min="1282" max="1282" width="11.25" style="311" customWidth="1"/>
    <col min="1283" max="1288" width="9" style="311"/>
    <col min="1289" max="1289" width="7.625" style="311" customWidth="1"/>
    <col min="1290" max="1537" width="9" style="311"/>
    <col min="1538" max="1538" width="11.25" style="311" customWidth="1"/>
    <col min="1539" max="1544" width="9" style="311"/>
    <col min="1545" max="1545" width="7.625" style="311" customWidth="1"/>
    <col min="1546" max="1793" width="9" style="311"/>
    <col min="1794" max="1794" width="11.25" style="311" customWidth="1"/>
    <col min="1795" max="1800" width="9" style="311"/>
    <col min="1801" max="1801" width="7.625" style="311" customWidth="1"/>
    <col min="1802" max="2049" width="9" style="311"/>
    <col min="2050" max="2050" width="11.25" style="311" customWidth="1"/>
    <col min="2051" max="2056" width="9" style="311"/>
    <col min="2057" max="2057" width="7.625" style="311" customWidth="1"/>
    <col min="2058" max="2305" width="9" style="311"/>
    <col min="2306" max="2306" width="11.25" style="311" customWidth="1"/>
    <col min="2307" max="2312" width="9" style="311"/>
    <col min="2313" max="2313" width="7.625" style="311" customWidth="1"/>
    <col min="2314" max="2561" width="9" style="311"/>
    <col min="2562" max="2562" width="11.25" style="311" customWidth="1"/>
    <col min="2563" max="2568" width="9" style="311"/>
    <col min="2569" max="2569" width="7.625" style="311" customWidth="1"/>
    <col min="2570" max="2817" width="9" style="311"/>
    <col min="2818" max="2818" width="11.25" style="311" customWidth="1"/>
    <col min="2819" max="2824" width="9" style="311"/>
    <col min="2825" max="2825" width="7.625" style="311" customWidth="1"/>
    <col min="2826" max="3073" width="9" style="311"/>
    <col min="3074" max="3074" width="11.25" style="311" customWidth="1"/>
    <col min="3075" max="3080" width="9" style="311"/>
    <col min="3081" max="3081" width="7.625" style="311" customWidth="1"/>
    <col min="3082" max="3329" width="9" style="311"/>
    <col min="3330" max="3330" width="11.25" style="311" customWidth="1"/>
    <col min="3331" max="3336" width="9" style="311"/>
    <col min="3337" max="3337" width="7.625" style="311" customWidth="1"/>
    <col min="3338" max="3585" width="9" style="311"/>
    <col min="3586" max="3586" width="11.25" style="311" customWidth="1"/>
    <col min="3587" max="3592" width="9" style="311"/>
    <col min="3593" max="3593" width="7.625" style="311" customWidth="1"/>
    <col min="3594" max="3841" width="9" style="311"/>
    <col min="3842" max="3842" width="11.25" style="311" customWidth="1"/>
    <col min="3843" max="3848" width="9" style="311"/>
    <col min="3849" max="3849" width="7.625" style="311" customWidth="1"/>
    <col min="3850" max="4097" width="9" style="311"/>
    <col min="4098" max="4098" width="11.25" style="311" customWidth="1"/>
    <col min="4099" max="4104" width="9" style="311"/>
    <col min="4105" max="4105" width="7.625" style="311" customWidth="1"/>
    <col min="4106" max="4353" width="9" style="311"/>
    <col min="4354" max="4354" width="11.25" style="311" customWidth="1"/>
    <col min="4355" max="4360" width="9" style="311"/>
    <col min="4361" max="4361" width="7.625" style="311" customWidth="1"/>
    <col min="4362" max="4609" width="9" style="311"/>
    <col min="4610" max="4610" width="11.25" style="311" customWidth="1"/>
    <col min="4611" max="4616" width="9" style="311"/>
    <col min="4617" max="4617" width="7.625" style="311" customWidth="1"/>
    <col min="4618" max="4865" width="9" style="311"/>
    <col min="4866" max="4866" width="11.25" style="311" customWidth="1"/>
    <col min="4867" max="4872" width="9" style="311"/>
    <col min="4873" max="4873" width="7.625" style="311" customWidth="1"/>
    <col min="4874" max="5121" width="9" style="311"/>
    <col min="5122" max="5122" width="11.25" style="311" customWidth="1"/>
    <col min="5123" max="5128" width="9" style="311"/>
    <col min="5129" max="5129" width="7.625" style="311" customWidth="1"/>
    <col min="5130" max="5377" width="9" style="311"/>
    <col min="5378" max="5378" width="11.25" style="311" customWidth="1"/>
    <col min="5379" max="5384" width="9" style="311"/>
    <col min="5385" max="5385" width="7.625" style="311" customWidth="1"/>
    <col min="5386" max="5633" width="9" style="311"/>
    <col min="5634" max="5634" width="11.25" style="311" customWidth="1"/>
    <col min="5635" max="5640" width="9" style="311"/>
    <col min="5641" max="5641" width="7.625" style="311" customWidth="1"/>
    <col min="5642" max="5889" width="9" style="311"/>
    <col min="5890" max="5890" width="11.25" style="311" customWidth="1"/>
    <col min="5891" max="5896" width="9" style="311"/>
    <col min="5897" max="5897" width="7.625" style="311" customWidth="1"/>
    <col min="5898" max="6145" width="9" style="311"/>
    <col min="6146" max="6146" width="11.25" style="311" customWidth="1"/>
    <col min="6147" max="6152" width="9" style="311"/>
    <col min="6153" max="6153" width="7.625" style="311" customWidth="1"/>
    <col min="6154" max="6401" width="9" style="311"/>
    <col min="6402" max="6402" width="11.25" style="311" customWidth="1"/>
    <col min="6403" max="6408" width="9" style="311"/>
    <col min="6409" max="6409" width="7.625" style="311" customWidth="1"/>
    <col min="6410" max="6657" width="9" style="311"/>
    <col min="6658" max="6658" width="11.25" style="311" customWidth="1"/>
    <col min="6659" max="6664" width="9" style="311"/>
    <col min="6665" max="6665" width="7.625" style="311" customWidth="1"/>
    <col min="6666" max="6913" width="9" style="311"/>
    <col min="6914" max="6914" width="11.25" style="311" customWidth="1"/>
    <col min="6915" max="6920" width="9" style="311"/>
    <col min="6921" max="6921" width="7.625" style="311" customWidth="1"/>
    <col min="6922" max="7169" width="9" style="311"/>
    <col min="7170" max="7170" width="11.25" style="311" customWidth="1"/>
    <col min="7171" max="7176" width="9" style="311"/>
    <col min="7177" max="7177" width="7.625" style="311" customWidth="1"/>
    <col min="7178" max="7425" width="9" style="311"/>
    <col min="7426" max="7426" width="11.25" style="311" customWidth="1"/>
    <col min="7427" max="7432" width="9" style="311"/>
    <col min="7433" max="7433" width="7.625" style="311" customWidth="1"/>
    <col min="7434" max="7681" width="9" style="311"/>
    <col min="7682" max="7682" width="11.25" style="311" customWidth="1"/>
    <col min="7683" max="7688" width="9" style="311"/>
    <col min="7689" max="7689" width="7.625" style="311" customWidth="1"/>
    <col min="7690" max="7937" width="9" style="311"/>
    <col min="7938" max="7938" width="11.25" style="311" customWidth="1"/>
    <col min="7939" max="7944" width="9" style="311"/>
    <col min="7945" max="7945" width="7.625" style="311" customWidth="1"/>
    <col min="7946" max="8193" width="9" style="311"/>
    <col min="8194" max="8194" width="11.25" style="311" customWidth="1"/>
    <col min="8195" max="8200" width="9" style="311"/>
    <col min="8201" max="8201" width="7.625" style="311" customWidth="1"/>
    <col min="8202" max="8449" width="9" style="311"/>
    <col min="8450" max="8450" width="11.25" style="311" customWidth="1"/>
    <col min="8451" max="8456" width="9" style="311"/>
    <col min="8457" max="8457" width="7.625" style="311" customWidth="1"/>
    <col min="8458" max="8705" width="9" style="311"/>
    <col min="8706" max="8706" width="11.25" style="311" customWidth="1"/>
    <col min="8707" max="8712" width="9" style="311"/>
    <col min="8713" max="8713" width="7.625" style="311" customWidth="1"/>
    <col min="8714" max="8961" width="9" style="311"/>
    <col min="8962" max="8962" width="11.25" style="311" customWidth="1"/>
    <col min="8963" max="8968" width="9" style="311"/>
    <col min="8969" max="8969" width="7.625" style="311" customWidth="1"/>
    <col min="8970" max="9217" width="9" style="311"/>
    <col min="9218" max="9218" width="11.25" style="311" customWidth="1"/>
    <col min="9219" max="9224" width="9" style="311"/>
    <col min="9225" max="9225" width="7.625" style="311" customWidth="1"/>
    <col min="9226" max="9473" width="9" style="311"/>
    <col min="9474" max="9474" width="11.25" style="311" customWidth="1"/>
    <col min="9475" max="9480" width="9" style="311"/>
    <col min="9481" max="9481" width="7.625" style="311" customWidth="1"/>
    <col min="9482" max="9729" width="9" style="311"/>
    <col min="9730" max="9730" width="11.25" style="311" customWidth="1"/>
    <col min="9731" max="9736" width="9" style="311"/>
    <col min="9737" max="9737" width="7.625" style="311" customWidth="1"/>
    <col min="9738" max="9985" width="9" style="311"/>
    <col min="9986" max="9986" width="11.25" style="311" customWidth="1"/>
    <col min="9987" max="9992" width="9" style="311"/>
    <col min="9993" max="9993" width="7.625" style="311" customWidth="1"/>
    <col min="9994" max="10241" width="9" style="311"/>
    <col min="10242" max="10242" width="11.25" style="311" customWidth="1"/>
    <col min="10243" max="10248" width="9" style="311"/>
    <col min="10249" max="10249" width="7.625" style="311" customWidth="1"/>
    <col min="10250" max="10497" width="9" style="311"/>
    <col min="10498" max="10498" width="11.25" style="311" customWidth="1"/>
    <col min="10499" max="10504" width="9" style="311"/>
    <col min="10505" max="10505" width="7.625" style="311" customWidth="1"/>
    <col min="10506" max="10753" width="9" style="311"/>
    <col min="10754" max="10754" width="11.25" style="311" customWidth="1"/>
    <col min="10755" max="10760" width="9" style="311"/>
    <col min="10761" max="10761" width="7.625" style="311" customWidth="1"/>
    <col min="10762" max="11009" width="9" style="311"/>
    <col min="11010" max="11010" width="11.25" style="311" customWidth="1"/>
    <col min="11011" max="11016" width="9" style="311"/>
    <col min="11017" max="11017" width="7.625" style="311" customWidth="1"/>
    <col min="11018" max="11265" width="9" style="311"/>
    <col min="11266" max="11266" width="11.25" style="311" customWidth="1"/>
    <col min="11267" max="11272" width="9" style="311"/>
    <col min="11273" max="11273" width="7.625" style="311" customWidth="1"/>
    <col min="11274" max="11521" width="9" style="311"/>
    <col min="11522" max="11522" width="11.25" style="311" customWidth="1"/>
    <col min="11523" max="11528" width="9" style="311"/>
    <col min="11529" max="11529" width="7.625" style="311" customWidth="1"/>
    <col min="11530" max="11777" width="9" style="311"/>
    <col min="11778" max="11778" width="11.25" style="311" customWidth="1"/>
    <col min="11779" max="11784" width="9" style="311"/>
    <col min="11785" max="11785" width="7.625" style="311" customWidth="1"/>
    <col min="11786" max="12033" width="9" style="311"/>
    <col min="12034" max="12034" width="11.25" style="311" customWidth="1"/>
    <col min="12035" max="12040" width="9" style="311"/>
    <col min="12041" max="12041" width="7.625" style="311" customWidth="1"/>
    <col min="12042" max="12289" width="9" style="311"/>
    <col min="12290" max="12290" width="11.25" style="311" customWidth="1"/>
    <col min="12291" max="12296" width="9" style="311"/>
    <col min="12297" max="12297" width="7.625" style="311" customWidth="1"/>
    <col min="12298" max="12545" width="9" style="311"/>
    <col min="12546" max="12546" width="11.25" style="311" customWidth="1"/>
    <col min="12547" max="12552" width="9" style="311"/>
    <col min="12553" max="12553" width="7.625" style="311" customWidth="1"/>
    <col min="12554" max="12801" width="9" style="311"/>
    <col min="12802" max="12802" width="11.25" style="311" customWidth="1"/>
    <col min="12803" max="12808" width="9" style="311"/>
    <col min="12809" max="12809" width="7.625" style="311" customWidth="1"/>
    <col min="12810" max="13057" width="9" style="311"/>
    <col min="13058" max="13058" width="11.25" style="311" customWidth="1"/>
    <col min="13059" max="13064" width="9" style="311"/>
    <col min="13065" max="13065" width="7.625" style="311" customWidth="1"/>
    <col min="13066" max="13313" width="9" style="311"/>
    <col min="13314" max="13314" width="11.25" style="311" customWidth="1"/>
    <col min="13315" max="13320" width="9" style="311"/>
    <col min="13321" max="13321" width="7.625" style="311" customWidth="1"/>
    <col min="13322" max="13569" width="9" style="311"/>
    <col min="13570" max="13570" width="11.25" style="311" customWidth="1"/>
    <col min="13571" max="13576" width="9" style="311"/>
    <col min="13577" max="13577" width="7.625" style="311" customWidth="1"/>
    <col min="13578" max="13825" width="9" style="311"/>
    <col min="13826" max="13826" width="11.25" style="311" customWidth="1"/>
    <col min="13827" max="13832" width="9" style="311"/>
    <col min="13833" max="13833" width="7.625" style="311" customWidth="1"/>
    <col min="13834" max="14081" width="9" style="311"/>
    <col min="14082" max="14082" width="11.25" style="311" customWidth="1"/>
    <col min="14083" max="14088" width="9" style="311"/>
    <col min="14089" max="14089" width="7.625" style="311" customWidth="1"/>
    <col min="14090" max="14337" width="9" style="311"/>
    <col min="14338" max="14338" width="11.25" style="311" customWidth="1"/>
    <col min="14339" max="14344" width="9" style="311"/>
    <col min="14345" max="14345" width="7.625" style="311" customWidth="1"/>
    <col min="14346" max="14593" width="9" style="311"/>
    <col min="14594" max="14594" width="11.25" style="311" customWidth="1"/>
    <col min="14595" max="14600" width="9" style="311"/>
    <col min="14601" max="14601" width="7.625" style="311" customWidth="1"/>
    <col min="14602" max="14849" width="9" style="311"/>
    <col min="14850" max="14850" width="11.25" style="311" customWidth="1"/>
    <col min="14851" max="14856" width="9" style="311"/>
    <col min="14857" max="14857" width="7.625" style="311" customWidth="1"/>
    <col min="14858" max="15105" width="9" style="311"/>
    <col min="15106" max="15106" width="11.25" style="311" customWidth="1"/>
    <col min="15107" max="15112" width="9" style="311"/>
    <col min="15113" max="15113" width="7.625" style="311" customWidth="1"/>
    <col min="15114" max="15361" width="9" style="311"/>
    <col min="15362" max="15362" width="11.25" style="311" customWidth="1"/>
    <col min="15363" max="15368" width="9" style="311"/>
    <col min="15369" max="15369" width="7.625" style="311" customWidth="1"/>
    <col min="15370" max="15617" width="9" style="311"/>
    <col min="15618" max="15618" width="11.25" style="311" customWidth="1"/>
    <col min="15619" max="15624" width="9" style="311"/>
    <col min="15625" max="15625" width="7.625" style="311" customWidth="1"/>
    <col min="15626" max="15873" width="9" style="311"/>
    <col min="15874" max="15874" width="11.25" style="311" customWidth="1"/>
    <col min="15875" max="15880" width="9" style="311"/>
    <col min="15881" max="15881" width="7.625" style="311" customWidth="1"/>
    <col min="15882" max="16129" width="9" style="311"/>
    <col min="16130" max="16130" width="11.25" style="311" customWidth="1"/>
    <col min="16131" max="16136" width="9" style="311"/>
    <col min="16137" max="16137" width="7.625" style="311" customWidth="1"/>
    <col min="16138" max="16384" width="9" style="311"/>
  </cols>
  <sheetData>
    <row r="1" spans="1:10">
      <c r="I1" s="311" t="s">
        <v>833</v>
      </c>
    </row>
    <row r="3" spans="1:10" ht="29.25" customHeight="1">
      <c r="A3" s="807" t="s">
        <v>832</v>
      </c>
      <c r="B3" s="807"/>
      <c r="C3" s="807"/>
      <c r="D3" s="807"/>
      <c r="E3" s="807"/>
      <c r="F3" s="807"/>
      <c r="G3" s="807"/>
      <c r="H3" s="807"/>
      <c r="I3" s="807"/>
      <c r="J3" s="807"/>
    </row>
    <row r="8" spans="1:10">
      <c r="A8" s="806" t="str">
        <f>"福岡県"&amp;入力シート!C5&amp;"長　殿"</f>
        <v>福岡県○○県土整備事務所長　殿</v>
      </c>
      <c r="B8" s="806"/>
      <c r="C8" s="806"/>
    </row>
    <row r="13" spans="1:10">
      <c r="B13" s="422" t="s">
        <v>592</v>
      </c>
      <c r="C13" s="809" t="str">
        <f>"50"&amp;入力シート!C3&amp;"-"&amp;入力シート!C4</f>
        <v>503-12345-001</v>
      </c>
      <c r="D13" s="809"/>
      <c r="E13" s="314"/>
      <c r="F13" s="314"/>
      <c r="G13" s="314"/>
      <c r="H13" s="314"/>
    </row>
    <row r="14" spans="1:10">
      <c r="B14" s="315"/>
    </row>
    <row r="15" spans="1:10">
      <c r="B15" s="312" t="s">
        <v>831</v>
      </c>
      <c r="C15" s="810" t="str">
        <f>入力シート!C11</f>
        <v>主要地方道博多天神線</v>
      </c>
      <c r="D15" s="810"/>
      <c r="E15" s="810"/>
      <c r="F15" s="810"/>
      <c r="G15" s="313"/>
      <c r="H15" s="313"/>
    </row>
    <row r="16" spans="1:10">
      <c r="B16" s="315"/>
    </row>
    <row r="17" spans="1:9">
      <c r="B17" s="312" t="s">
        <v>817</v>
      </c>
      <c r="C17" s="811" t="str">
        <f>入力シート!C10</f>
        <v>県道博多天神線排水性舗装工事（第２工区）</v>
      </c>
      <c r="D17" s="811"/>
      <c r="E17" s="811"/>
      <c r="F17" s="811"/>
      <c r="G17" s="811"/>
      <c r="H17" s="313"/>
    </row>
    <row r="18" spans="1:9">
      <c r="B18" s="316"/>
      <c r="C18" s="314"/>
      <c r="D18" s="314"/>
      <c r="E18" s="314"/>
      <c r="F18" s="314"/>
      <c r="G18" s="314"/>
      <c r="H18" s="314"/>
    </row>
    <row r="19" spans="1:9">
      <c r="B19" s="316"/>
      <c r="C19" s="314"/>
      <c r="D19" s="314"/>
      <c r="E19" s="314"/>
      <c r="F19" s="314"/>
      <c r="G19" s="314"/>
      <c r="H19" s="314"/>
    </row>
    <row r="20" spans="1:9">
      <c r="B20" s="316"/>
      <c r="C20" s="314"/>
      <c r="D20" s="314"/>
      <c r="E20" s="314"/>
      <c r="F20" s="314"/>
      <c r="G20" s="314"/>
      <c r="H20" s="314"/>
    </row>
    <row r="21" spans="1:9">
      <c r="A21" s="311" t="s">
        <v>830</v>
      </c>
      <c r="B21" s="314"/>
      <c r="C21" s="314"/>
      <c r="D21" s="314"/>
      <c r="E21" s="314"/>
      <c r="F21" s="314"/>
      <c r="G21" s="314"/>
    </row>
    <row r="22" spans="1:9">
      <c r="A22" s="311" t="s">
        <v>829</v>
      </c>
      <c r="B22" s="314"/>
      <c r="C22" s="314"/>
      <c r="D22" s="314"/>
      <c r="E22" s="314"/>
      <c r="F22" s="314"/>
      <c r="G22" s="314"/>
    </row>
    <row r="23" spans="1:9">
      <c r="B23" s="314"/>
      <c r="C23" s="314"/>
      <c r="D23" s="314"/>
      <c r="E23" s="314"/>
      <c r="F23" s="314"/>
      <c r="G23" s="314"/>
    </row>
    <row r="26" spans="1:9">
      <c r="B26" s="421" t="s">
        <v>693</v>
      </c>
      <c r="C26" s="421"/>
      <c r="D26" s="421"/>
      <c r="E26" s="421"/>
      <c r="F26" s="421"/>
      <c r="G26" s="421"/>
      <c r="H26" s="421"/>
      <c r="I26" s="421"/>
    </row>
    <row r="27" spans="1:9" ht="27" customHeight="1">
      <c r="B27" s="808"/>
      <c r="C27" s="808"/>
      <c r="D27" s="808"/>
      <c r="E27" s="808"/>
      <c r="F27" s="808"/>
      <c r="G27" s="808"/>
      <c r="H27" s="808"/>
      <c r="I27" s="808"/>
    </row>
    <row r="28" spans="1:9" ht="27" customHeight="1">
      <c r="B28" s="808"/>
      <c r="C28" s="808"/>
      <c r="D28" s="808"/>
      <c r="E28" s="808"/>
      <c r="F28" s="808"/>
      <c r="G28" s="808"/>
      <c r="H28" s="808"/>
      <c r="I28" s="808"/>
    </row>
    <row r="29" spans="1:9" ht="27" customHeight="1">
      <c r="B29" s="808"/>
      <c r="C29" s="808"/>
      <c r="D29" s="808"/>
      <c r="E29" s="808"/>
      <c r="F29" s="808"/>
      <c r="G29" s="808"/>
      <c r="H29" s="808"/>
      <c r="I29" s="808"/>
    </row>
    <row r="30" spans="1:9" ht="27" customHeight="1">
      <c r="B30" s="808"/>
      <c r="C30" s="808"/>
      <c r="D30" s="808"/>
      <c r="E30" s="808"/>
      <c r="F30" s="808"/>
      <c r="G30" s="808"/>
      <c r="H30" s="808"/>
      <c r="I30" s="808"/>
    </row>
    <row r="31" spans="1:9" ht="27" customHeight="1">
      <c r="B31" s="316"/>
      <c r="C31" s="316"/>
      <c r="D31" s="316"/>
      <c r="E31" s="316"/>
      <c r="F31" s="316"/>
      <c r="G31" s="316"/>
      <c r="H31" s="316"/>
      <c r="I31" s="316"/>
    </row>
    <row r="32" spans="1:9" ht="27" customHeight="1">
      <c r="B32" s="316"/>
      <c r="C32" s="316"/>
      <c r="D32" s="316"/>
      <c r="E32" s="316"/>
      <c r="F32" s="316"/>
      <c r="G32" s="316"/>
      <c r="H32" s="316"/>
      <c r="I32" s="316"/>
    </row>
    <row r="33" spans="2:9" ht="27" customHeight="1">
      <c r="B33" s="316"/>
      <c r="C33" s="316"/>
      <c r="D33" s="316"/>
      <c r="E33" s="316"/>
      <c r="F33" s="316"/>
      <c r="G33" s="316"/>
      <c r="H33" s="316"/>
      <c r="I33" s="316"/>
    </row>
    <row r="34" spans="2:9">
      <c r="D34" s="804">
        <v>37778</v>
      </c>
      <c r="E34" s="804"/>
      <c r="F34" s="804"/>
      <c r="G34" s="804"/>
    </row>
    <row r="36" spans="2:9" ht="13.5" customHeight="1">
      <c r="C36" s="311" t="s">
        <v>692</v>
      </c>
      <c r="F36" s="805" t="str">
        <f>入力シート!C25</f>
        <v>福岡市博多区東公園７－７</v>
      </c>
      <c r="G36" s="805"/>
      <c r="H36" s="805"/>
    </row>
    <row r="37" spans="2:9">
      <c r="F37" s="805"/>
      <c r="G37" s="805"/>
      <c r="H37" s="805"/>
    </row>
    <row r="38" spans="2:9" ht="13.5" customHeight="1">
      <c r="C38" s="311" t="s">
        <v>691</v>
      </c>
      <c r="F38" s="805" t="str">
        <f>入力シート!C26</f>
        <v>(株）福岡企画技調</v>
      </c>
      <c r="G38" s="805"/>
      <c r="H38" s="805"/>
    </row>
    <row r="39" spans="2:9">
      <c r="F39" s="805"/>
      <c r="G39" s="805"/>
      <c r="H39" s="805"/>
    </row>
    <row r="40" spans="2:9">
      <c r="C40" s="311" t="s">
        <v>828</v>
      </c>
      <c r="F40" s="812" t="str">
        <f>入力シート!C27</f>
        <v>代表取締役　企画太郎</v>
      </c>
      <c r="G40" s="812"/>
      <c r="H40" s="812"/>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topLeftCell="A10" zoomScale="80" zoomScaleNormal="100" zoomScaleSheetLayoutView="80" workbookViewId="0">
      <selection sqref="A1:M1"/>
    </sheetView>
  </sheetViews>
  <sheetFormatPr defaultRowHeight="13.5"/>
  <cols>
    <col min="1" max="1" width="10.375" style="496" customWidth="1"/>
    <col min="2" max="2" width="15.375" style="496" customWidth="1"/>
    <col min="3" max="3" width="9" style="496" customWidth="1"/>
    <col min="4" max="4" width="7.125" style="496" customWidth="1"/>
    <col min="5" max="9" width="9" style="496" customWidth="1"/>
    <col min="10" max="12" width="9" style="496"/>
    <col min="13" max="13" width="9.5" style="496" bestFit="1" customWidth="1"/>
    <col min="14" max="16384" width="9" style="496"/>
  </cols>
  <sheetData>
    <row r="1" spans="1:9" ht="18.75" customHeight="1">
      <c r="G1" s="515" t="s">
        <v>797</v>
      </c>
      <c r="H1" s="515" t="s">
        <v>797</v>
      </c>
      <c r="I1" s="515" t="s">
        <v>796</v>
      </c>
    </row>
    <row r="2" spans="1:9" ht="18.75" customHeight="1">
      <c r="G2" s="832"/>
      <c r="H2" s="832"/>
      <c r="I2" s="832"/>
    </row>
    <row r="3" spans="1:9" ht="18.75" customHeight="1">
      <c r="G3" s="832"/>
      <c r="H3" s="832"/>
      <c r="I3" s="832"/>
    </row>
    <row r="4" spans="1:9" ht="18.75" customHeight="1">
      <c r="F4" s="833" t="s">
        <v>794</v>
      </c>
      <c r="G4" s="833"/>
      <c r="H4" s="515" t="s">
        <v>793</v>
      </c>
      <c r="I4" s="515" t="s">
        <v>792</v>
      </c>
    </row>
    <row r="5" spans="1:9" ht="18.75" customHeight="1">
      <c r="F5" s="832"/>
      <c r="G5" s="832"/>
      <c r="H5" s="832"/>
      <c r="I5" s="832"/>
    </row>
    <row r="6" spans="1:9" ht="18.75" customHeight="1">
      <c r="F6" s="832"/>
      <c r="G6" s="832"/>
      <c r="H6" s="832"/>
      <c r="I6" s="832"/>
    </row>
    <row r="7" spans="1:9" ht="18.75" customHeight="1">
      <c r="A7" s="501"/>
    </row>
    <row r="8" spans="1:9" ht="18.75" customHeight="1">
      <c r="A8" s="501"/>
    </row>
    <row r="9" spans="1:9" ht="24" customHeight="1">
      <c r="A9" s="501"/>
    </row>
    <row r="10" spans="1:9" ht="18.75" customHeight="1">
      <c r="A10" s="834" t="s">
        <v>822</v>
      </c>
      <c r="B10" s="822"/>
      <c r="C10" s="822"/>
      <c r="D10" s="822"/>
      <c r="E10" s="822"/>
      <c r="F10" s="822"/>
      <c r="G10" s="822"/>
      <c r="H10" s="822"/>
      <c r="I10" s="822"/>
    </row>
    <row r="11" spans="1:9" ht="18.75" customHeight="1">
      <c r="A11" s="514"/>
      <c r="B11" s="506"/>
      <c r="C11" s="506"/>
      <c r="D11" s="506"/>
      <c r="E11" s="506"/>
      <c r="F11" s="506"/>
      <c r="G11" s="506"/>
      <c r="H11" s="506"/>
      <c r="I11" s="506"/>
    </row>
    <row r="12" spans="1:9" ht="18.75" customHeight="1">
      <c r="A12" s="513"/>
      <c r="B12" s="512"/>
      <c r="C12" s="512"/>
      <c r="D12" s="512"/>
      <c r="E12" s="512"/>
      <c r="F12" s="512"/>
      <c r="G12" s="831" t="s">
        <v>821</v>
      </c>
      <c r="H12" s="831"/>
      <c r="I12" s="831"/>
    </row>
    <row r="13" spans="1:9" ht="18.75" customHeight="1">
      <c r="A13" s="511" t="str">
        <f>"福岡県"&amp;入力シート!C5&amp;"長　殿"</f>
        <v>福岡県○○県土整備事務所長　殿</v>
      </c>
      <c r="B13" s="511"/>
      <c r="C13" s="506"/>
      <c r="D13" s="506"/>
      <c r="E13" s="506"/>
      <c r="F13" s="506"/>
      <c r="G13" s="825" t="str">
        <f>入力シート!C25</f>
        <v>福岡市博多区東公園７－７</v>
      </c>
      <c r="H13" s="825"/>
      <c r="I13" s="825"/>
    </row>
    <row r="14" spans="1:9" ht="18.75" customHeight="1">
      <c r="A14" s="506"/>
      <c r="B14" s="506"/>
      <c r="C14" s="506"/>
      <c r="D14" s="510"/>
      <c r="E14" s="510"/>
      <c r="F14" s="510" t="s">
        <v>820</v>
      </c>
      <c r="G14" s="825"/>
      <c r="H14" s="825"/>
      <c r="I14" s="825"/>
    </row>
    <row r="15" spans="1:9" ht="18.75" customHeight="1">
      <c r="A15" s="506"/>
      <c r="B15" s="506"/>
      <c r="C15" s="506"/>
      <c r="D15" s="510"/>
      <c r="E15" s="510" t="s">
        <v>819</v>
      </c>
      <c r="F15" s="510"/>
      <c r="G15" s="830" t="str">
        <f>入力シート!C26</f>
        <v>(株）福岡企画技調</v>
      </c>
      <c r="H15" s="830"/>
      <c r="I15" s="830"/>
    </row>
    <row r="16" spans="1:9" ht="18.75" customHeight="1">
      <c r="A16" s="506"/>
      <c r="B16" s="506"/>
      <c r="C16" s="506"/>
      <c r="D16" s="510"/>
      <c r="E16" s="510"/>
      <c r="F16" s="830" t="str">
        <f>入力シート!C27</f>
        <v>代表取締役　企画太郎</v>
      </c>
      <c r="G16" s="830"/>
      <c r="H16" s="830"/>
      <c r="I16" s="830"/>
    </row>
    <row r="17" spans="1:13" ht="18.75" customHeight="1">
      <c r="A17" s="506"/>
      <c r="B17" s="506"/>
      <c r="C17" s="506"/>
      <c r="D17" s="510"/>
      <c r="E17" s="510"/>
      <c r="F17" s="510"/>
      <c r="G17" s="510"/>
      <c r="H17" s="510"/>
      <c r="I17" s="509"/>
    </row>
    <row r="18" spans="1:13" ht="9" customHeight="1">
      <c r="A18" s="506"/>
      <c r="B18" s="506"/>
      <c r="C18" s="506"/>
      <c r="D18" s="506"/>
      <c r="E18" s="506"/>
      <c r="F18" s="506"/>
      <c r="G18" s="506"/>
      <c r="H18" s="506"/>
      <c r="I18" s="508"/>
    </row>
    <row r="19" spans="1:13" ht="18.75" customHeight="1">
      <c r="A19" s="507"/>
      <c r="B19" s="506"/>
      <c r="C19" s="506"/>
      <c r="D19" s="506"/>
      <c r="E19" s="506"/>
      <c r="F19" s="506"/>
      <c r="G19" s="506"/>
      <c r="H19" s="506"/>
      <c r="I19" s="506"/>
    </row>
    <row r="20" spans="1:13" ht="25.5" customHeight="1">
      <c r="A20" s="505" t="s">
        <v>818</v>
      </c>
      <c r="B20" s="823" t="str">
        <f>入力シート!C12</f>
        <v>福岡市博多区東公園地内</v>
      </c>
      <c r="C20" s="824"/>
      <c r="D20" s="824"/>
      <c r="E20" s="824"/>
      <c r="F20" s="824"/>
      <c r="G20" s="824"/>
      <c r="H20" s="824"/>
      <c r="I20" s="824"/>
    </row>
    <row r="21" spans="1:13" ht="25.5" customHeight="1">
      <c r="A21" s="505" t="s">
        <v>817</v>
      </c>
      <c r="B21" s="823" t="str">
        <f>入力シート!C10</f>
        <v>県道博多天神線排水性舗装工事（第２工区）</v>
      </c>
      <c r="C21" s="824"/>
      <c r="D21" s="824"/>
      <c r="E21" s="824"/>
      <c r="F21" s="824"/>
      <c r="G21" s="824"/>
      <c r="H21" s="824"/>
      <c r="I21" s="824"/>
    </row>
    <row r="22" spans="1:13" ht="25.5" customHeight="1">
      <c r="A22" s="505" t="s">
        <v>816</v>
      </c>
      <c r="B22" s="823"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824"/>
      <c r="D22" s="824"/>
      <c r="E22" s="824"/>
      <c r="F22" s="824"/>
      <c r="G22" s="824"/>
      <c r="H22" s="824"/>
      <c r="I22" s="824"/>
      <c r="M22" s="504"/>
    </row>
    <row r="23" spans="1:13" ht="19.5" customHeight="1">
      <c r="A23" s="501"/>
    </row>
    <row r="24" spans="1:13" ht="20.25" customHeight="1">
      <c r="A24" s="826" t="str">
        <f>TEXT(入力シート!C13,"令和e年m月d日")&amp;"付で請負契約を締結した上記工事に係る資材、原材料について、指名停止"</f>
        <v>令和3年7月1日付で請負契約を締結した上記工事に係る資材、原材料について、指名停止</v>
      </c>
      <c r="B24" s="827"/>
      <c r="C24" s="827"/>
      <c r="D24" s="827"/>
      <c r="E24" s="827"/>
      <c r="F24" s="827"/>
      <c r="G24" s="827"/>
      <c r="H24" s="827"/>
      <c r="I24" s="827"/>
    </row>
    <row r="25" spans="1:13" ht="20.25" customHeight="1">
      <c r="A25" s="821" t="s">
        <v>815</v>
      </c>
      <c r="B25" s="822"/>
      <c r="C25" s="822"/>
      <c r="D25" s="822"/>
      <c r="E25" s="822"/>
      <c r="F25" s="822"/>
      <c r="G25" s="822"/>
      <c r="H25" s="822"/>
      <c r="I25" s="822"/>
    </row>
    <row r="26" spans="1:13" ht="20.25" customHeight="1">
      <c r="A26" s="501"/>
    </row>
    <row r="27" spans="1:13" ht="20.25" customHeight="1">
      <c r="A27" s="821" t="s">
        <v>814</v>
      </c>
      <c r="B27" s="822"/>
      <c r="C27" s="822"/>
      <c r="D27" s="822"/>
      <c r="E27" s="822"/>
      <c r="F27" s="822"/>
      <c r="G27" s="822"/>
      <c r="H27" s="822"/>
      <c r="I27" s="822"/>
    </row>
    <row r="28" spans="1:13" ht="20.25" customHeight="1">
      <c r="A28" s="828" t="s">
        <v>813</v>
      </c>
      <c r="B28" s="829"/>
      <c r="C28" s="813"/>
      <c r="D28" s="814"/>
      <c r="E28" s="814"/>
      <c r="F28" s="814"/>
      <c r="G28" s="814"/>
      <c r="H28" s="814"/>
      <c r="I28" s="814"/>
    </row>
    <row r="29" spans="1:13" ht="20.25" customHeight="1">
      <c r="A29" s="503" t="s">
        <v>812</v>
      </c>
      <c r="B29" s="498" t="s">
        <v>811</v>
      </c>
      <c r="C29" s="813"/>
      <c r="D29" s="814"/>
      <c r="E29" s="814"/>
      <c r="F29" s="814"/>
      <c r="G29" s="814"/>
      <c r="H29" s="814"/>
      <c r="I29" s="814"/>
    </row>
    <row r="30" spans="1:13" ht="20.25" customHeight="1">
      <c r="A30" s="502" t="s">
        <v>810</v>
      </c>
      <c r="B30" s="498" t="s">
        <v>804</v>
      </c>
      <c r="C30" s="813"/>
      <c r="D30" s="814"/>
      <c r="E30" s="814"/>
      <c r="F30" s="814"/>
      <c r="G30" s="814"/>
      <c r="H30" s="814"/>
      <c r="I30" s="814"/>
    </row>
    <row r="31" spans="1:13" ht="20.25" customHeight="1">
      <c r="A31" s="501"/>
    </row>
    <row r="32" spans="1:13" ht="20.25" customHeight="1">
      <c r="A32" s="821" t="s">
        <v>809</v>
      </c>
      <c r="B32" s="822"/>
      <c r="C32" s="822"/>
      <c r="D32" s="822"/>
      <c r="E32" s="822"/>
      <c r="F32" s="822"/>
      <c r="G32" s="822"/>
      <c r="H32" s="822"/>
      <c r="I32" s="822"/>
    </row>
    <row r="33" spans="1:9" ht="20.25" customHeight="1">
      <c r="A33" s="821" t="s">
        <v>808</v>
      </c>
      <c r="B33" s="822"/>
      <c r="C33" s="822"/>
      <c r="D33" s="822"/>
      <c r="E33" s="822"/>
      <c r="F33" s="822"/>
      <c r="G33" s="822"/>
      <c r="H33" s="822"/>
      <c r="I33" s="822"/>
    </row>
    <row r="34" spans="1:9" ht="20.25" customHeight="1">
      <c r="A34" s="500" t="s">
        <v>807</v>
      </c>
      <c r="B34" s="498" t="s">
        <v>806</v>
      </c>
      <c r="C34" s="813"/>
      <c r="D34" s="814"/>
      <c r="E34" s="814"/>
      <c r="F34" s="814"/>
      <c r="G34" s="814"/>
      <c r="H34" s="814"/>
      <c r="I34" s="814"/>
    </row>
    <row r="35" spans="1:9" ht="20.25" customHeight="1">
      <c r="A35" s="499" t="s">
        <v>805</v>
      </c>
      <c r="B35" s="498" t="s">
        <v>804</v>
      </c>
      <c r="C35" s="813"/>
      <c r="D35" s="814"/>
      <c r="E35" s="814"/>
      <c r="F35" s="814"/>
      <c r="G35" s="814"/>
      <c r="H35" s="814"/>
      <c r="I35" s="814"/>
    </row>
    <row r="36" spans="1:9" ht="20.25" customHeight="1">
      <c r="A36" s="821" t="s">
        <v>803</v>
      </c>
      <c r="B36" s="822"/>
      <c r="C36" s="822"/>
      <c r="D36" s="822"/>
      <c r="E36" s="822"/>
      <c r="F36" s="822"/>
      <c r="G36" s="822"/>
      <c r="H36" s="822"/>
      <c r="I36" s="822"/>
    </row>
    <row r="37" spans="1:9" ht="20.25" customHeight="1">
      <c r="A37" s="821" t="s">
        <v>802</v>
      </c>
      <c r="B37" s="822"/>
      <c r="C37" s="822"/>
      <c r="D37" s="822"/>
      <c r="E37" s="822"/>
      <c r="F37" s="822"/>
      <c r="G37" s="822"/>
      <c r="H37" s="822"/>
      <c r="I37" s="822"/>
    </row>
    <row r="38" spans="1:9" ht="20.25" customHeight="1">
      <c r="A38" s="815"/>
      <c r="B38" s="816"/>
      <c r="C38" s="816"/>
      <c r="D38" s="816"/>
      <c r="E38" s="816"/>
      <c r="F38" s="816"/>
      <c r="G38" s="816"/>
      <c r="H38" s="816"/>
      <c r="I38" s="817"/>
    </row>
    <row r="39" spans="1:9" ht="20.25" customHeight="1">
      <c r="A39" s="818"/>
      <c r="B39" s="819"/>
      <c r="C39" s="819"/>
      <c r="D39" s="819"/>
      <c r="E39" s="819"/>
      <c r="F39" s="819"/>
      <c r="G39" s="819"/>
      <c r="H39" s="819"/>
      <c r="I39" s="820"/>
    </row>
    <row r="40" spans="1:9" ht="20.25" customHeight="1">
      <c r="A40" s="821" t="s">
        <v>801</v>
      </c>
      <c r="B40" s="822"/>
      <c r="C40" s="822"/>
      <c r="D40" s="822"/>
      <c r="E40" s="822"/>
      <c r="F40" s="822"/>
      <c r="G40" s="822"/>
      <c r="H40" s="822"/>
      <c r="I40" s="822"/>
    </row>
    <row r="41" spans="1:9">
      <c r="A41" s="497"/>
    </row>
    <row r="42" spans="1:9">
      <c r="A42" s="497"/>
    </row>
    <row r="43" spans="1:9">
      <c r="A43" s="497"/>
    </row>
    <row r="44" spans="1:9">
      <c r="A44" s="497"/>
    </row>
    <row r="45" spans="1:9">
      <c r="A45" s="497"/>
    </row>
    <row r="46" spans="1:9">
      <c r="A46" s="497"/>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topLeftCell="A13" zoomScale="80" zoomScaleNormal="100" zoomScaleSheetLayoutView="80" workbookViewId="0">
      <selection sqref="A1:M1"/>
    </sheetView>
  </sheetViews>
  <sheetFormatPr defaultColWidth="9" defaultRowHeight="13.5"/>
  <cols>
    <col min="1" max="1" width="7.75" style="203" customWidth="1"/>
    <col min="2" max="2" width="18.875" style="203" customWidth="1"/>
    <col min="3" max="3" width="34.25" style="203" customWidth="1"/>
    <col min="4" max="4" width="22.625" style="203" customWidth="1"/>
    <col min="5" max="16384" width="9" style="203"/>
  </cols>
  <sheetData>
    <row r="1" spans="1:4">
      <c r="A1" s="202" t="s">
        <v>391</v>
      </c>
    </row>
    <row r="2" spans="1:4">
      <c r="A2" s="204"/>
      <c r="B2" s="204"/>
      <c r="C2" s="205" t="s">
        <v>178</v>
      </c>
      <c r="D2" s="279"/>
    </row>
    <row r="3" spans="1:4">
      <c r="A3" s="202"/>
    </row>
    <row r="4" spans="1:4" ht="18">
      <c r="A4" s="838" t="s">
        <v>392</v>
      </c>
      <c r="B4" s="839"/>
      <c r="C4" s="839"/>
      <c r="D4" s="839"/>
    </row>
    <row r="5" spans="1:4">
      <c r="A5" s="202"/>
    </row>
    <row r="6" spans="1:4">
      <c r="A6" s="206"/>
      <c r="B6" s="206"/>
      <c r="C6" s="202"/>
      <c r="D6" s="202"/>
    </row>
    <row r="7" spans="1:4">
      <c r="A7" s="296" t="str">
        <f>"福岡県"&amp;入力シート!C5&amp;"長　殿"</f>
        <v>福岡県○○県土整備事務所長　殿</v>
      </c>
      <c r="B7" s="297"/>
      <c r="C7" s="202"/>
      <c r="D7" s="202"/>
    </row>
    <row r="8" spans="1:4">
      <c r="A8" s="202"/>
      <c r="B8" s="202"/>
      <c r="C8" s="202"/>
      <c r="D8" s="851" t="str">
        <f>入力シート!C25</f>
        <v>福岡市博多区東公園７－７</v>
      </c>
    </row>
    <row r="9" spans="1:4">
      <c r="A9" s="202"/>
      <c r="B9" s="202"/>
      <c r="C9" s="202"/>
      <c r="D9" s="852"/>
    </row>
    <row r="10" spans="1:4" ht="16.5" customHeight="1">
      <c r="A10" s="202"/>
      <c r="B10" s="202"/>
      <c r="C10" s="202"/>
      <c r="D10" s="852"/>
    </row>
    <row r="11" spans="1:4" ht="16.5" customHeight="1">
      <c r="A11" s="202"/>
      <c r="B11" s="202"/>
      <c r="C11" s="202"/>
      <c r="D11" s="294" t="str">
        <f>入力シート!C26</f>
        <v>(株）福岡企画技調</v>
      </c>
    </row>
    <row r="12" spans="1:4" ht="16.5" customHeight="1">
      <c r="A12" s="202"/>
      <c r="B12" s="202"/>
      <c r="C12" s="205"/>
      <c r="D12" s="295" t="str">
        <f>入力シート!C27</f>
        <v>代表取締役　企画太郎</v>
      </c>
    </row>
    <row r="13" spans="1:4">
      <c r="A13" s="202"/>
      <c r="B13" s="202"/>
      <c r="C13" s="202"/>
      <c r="D13" s="202"/>
    </row>
    <row r="14" spans="1:4">
      <c r="A14" s="202"/>
    </row>
    <row r="15" spans="1:4" ht="14.25" thickBot="1">
      <c r="A15" s="202" t="s">
        <v>250</v>
      </c>
    </row>
    <row r="16" spans="1:4" ht="15" customHeight="1">
      <c r="A16" s="853" t="str">
        <f>"工事件名：第50"&amp;入力シート!C3&amp;"-"&amp;入力シート!C4&amp;"号　"&amp;入力シート!C10</f>
        <v>工事件名：第503-12345-001号　県道博多天神線排水性舗装工事（第２工区）</v>
      </c>
      <c r="B16" s="854"/>
      <c r="C16" s="840"/>
      <c r="D16" s="841"/>
    </row>
    <row r="17" spans="1:4" ht="13.5" customHeight="1">
      <c r="A17" s="855"/>
      <c r="B17" s="856"/>
      <c r="C17" s="842" t="s">
        <v>251</v>
      </c>
      <c r="D17" s="843"/>
    </row>
    <row r="18" spans="1:4">
      <c r="A18" s="855"/>
      <c r="B18" s="856"/>
      <c r="C18" s="844" t="s">
        <v>544</v>
      </c>
      <c r="D18" s="845"/>
    </row>
    <row r="19" spans="1:4">
      <c r="A19" s="842" t="s">
        <v>252</v>
      </c>
      <c r="B19" s="843"/>
      <c r="C19" s="844" t="s">
        <v>545</v>
      </c>
      <c r="D19" s="845"/>
    </row>
    <row r="20" spans="1:4" ht="14.25" thickBot="1">
      <c r="A20" s="846">
        <f>入力シート!C13</f>
        <v>44378</v>
      </c>
      <c r="B20" s="847"/>
      <c r="C20" s="848" t="s">
        <v>546</v>
      </c>
      <c r="D20" s="849"/>
    </row>
    <row r="21" spans="1:4">
      <c r="A21" s="840"/>
      <c r="B21" s="850"/>
      <c r="C21" s="850"/>
      <c r="D21" s="841"/>
    </row>
    <row r="22" spans="1:4">
      <c r="A22" s="835" t="s">
        <v>393</v>
      </c>
      <c r="B22" s="836"/>
      <c r="C22" s="836"/>
      <c r="D22" s="837"/>
    </row>
    <row r="23" spans="1:4">
      <c r="A23" s="844" t="s">
        <v>253</v>
      </c>
      <c r="B23" s="860"/>
      <c r="C23" s="860"/>
      <c r="D23" s="845"/>
    </row>
    <row r="24" spans="1:4" ht="13.5" customHeight="1">
      <c r="A24" s="844" t="s">
        <v>254</v>
      </c>
      <c r="B24" s="860"/>
      <c r="C24" s="860"/>
      <c r="D24" s="845"/>
    </row>
    <row r="25" spans="1:4">
      <c r="A25" s="844"/>
      <c r="B25" s="860"/>
      <c r="C25" s="860"/>
      <c r="D25" s="845"/>
    </row>
    <row r="26" spans="1:4">
      <c r="A26" s="844"/>
      <c r="B26" s="860"/>
      <c r="C26" s="860"/>
      <c r="D26" s="845"/>
    </row>
    <row r="27" spans="1:4">
      <c r="A27" s="844"/>
      <c r="B27" s="860"/>
      <c r="C27" s="860"/>
      <c r="D27" s="845"/>
    </row>
    <row r="28" spans="1:4" ht="14.25" thickBot="1">
      <c r="A28" s="848"/>
      <c r="B28" s="861"/>
      <c r="C28" s="861"/>
      <c r="D28" s="849"/>
    </row>
    <row r="29" spans="1:4">
      <c r="A29" s="207"/>
      <c r="B29" s="850"/>
      <c r="C29" s="850"/>
      <c r="D29" s="207"/>
    </row>
    <row r="30" spans="1:4" s="209" customFormat="1" ht="14.25" thickBot="1">
      <c r="A30" s="208" t="s">
        <v>395</v>
      </c>
      <c r="B30" s="862" t="s">
        <v>396</v>
      </c>
      <c r="C30" s="862"/>
      <c r="D30" s="208" t="s">
        <v>394</v>
      </c>
    </row>
    <row r="31" spans="1:4">
      <c r="A31" s="863"/>
      <c r="B31" s="865"/>
      <c r="C31" s="865"/>
      <c r="D31" s="867"/>
    </row>
    <row r="32" spans="1:4">
      <c r="A32" s="864"/>
      <c r="B32" s="866"/>
      <c r="C32" s="866"/>
      <c r="D32" s="868"/>
    </row>
    <row r="33" spans="1:4">
      <c r="A33" s="857"/>
      <c r="B33" s="858"/>
      <c r="C33" s="858"/>
      <c r="D33" s="859"/>
    </row>
    <row r="34" spans="1:4">
      <c r="A34" s="857"/>
      <c r="B34" s="858"/>
      <c r="C34" s="858"/>
      <c r="D34" s="859"/>
    </row>
    <row r="35" spans="1:4">
      <c r="A35" s="869"/>
      <c r="B35" s="870"/>
      <c r="C35" s="870"/>
      <c r="D35" s="871"/>
    </row>
    <row r="36" spans="1:4">
      <c r="A36" s="869"/>
      <c r="B36" s="870"/>
      <c r="C36" s="870"/>
      <c r="D36" s="871"/>
    </row>
    <row r="37" spans="1:4">
      <c r="A37" s="869"/>
      <c r="B37" s="870"/>
      <c r="C37" s="870"/>
      <c r="D37" s="871"/>
    </row>
    <row r="38" spans="1:4">
      <c r="A38" s="869"/>
      <c r="B38" s="870"/>
      <c r="C38" s="870"/>
      <c r="D38" s="871"/>
    </row>
    <row r="39" spans="1:4">
      <c r="A39" s="869"/>
      <c r="B39" s="870"/>
      <c r="C39" s="870"/>
      <c r="D39" s="871"/>
    </row>
    <row r="40" spans="1:4">
      <c r="A40" s="869"/>
      <c r="B40" s="870"/>
      <c r="C40" s="870"/>
      <c r="D40" s="871"/>
    </row>
    <row r="41" spans="1:4">
      <c r="A41" s="869"/>
      <c r="B41" s="858"/>
      <c r="C41" s="858"/>
      <c r="D41" s="859"/>
    </row>
    <row r="42" spans="1:4">
      <c r="A42" s="869"/>
      <c r="B42" s="858"/>
      <c r="C42" s="858"/>
      <c r="D42" s="859"/>
    </row>
    <row r="43" spans="1:4">
      <c r="A43" s="869"/>
      <c r="B43" s="880"/>
      <c r="C43" s="870"/>
      <c r="D43" s="871"/>
    </row>
    <row r="44" spans="1:4">
      <c r="A44" s="869"/>
      <c r="B44" s="880"/>
      <c r="C44" s="870"/>
      <c r="D44" s="871"/>
    </row>
    <row r="45" spans="1:4">
      <c r="A45" s="869"/>
      <c r="B45" s="880"/>
      <c r="C45" s="870"/>
      <c r="D45" s="871"/>
    </row>
    <row r="46" spans="1:4">
      <c r="A46" s="869"/>
      <c r="B46" s="880"/>
      <c r="C46" s="870"/>
      <c r="D46" s="871"/>
    </row>
    <row r="47" spans="1:4">
      <c r="A47" s="869"/>
      <c r="B47" s="880"/>
      <c r="C47" s="870"/>
      <c r="D47" s="871"/>
    </row>
    <row r="48" spans="1:4">
      <c r="A48" s="869"/>
      <c r="B48" s="880"/>
      <c r="C48" s="870"/>
      <c r="D48" s="871"/>
    </row>
    <row r="49" spans="1:4">
      <c r="A49" s="280"/>
      <c r="B49" s="858"/>
      <c r="C49" s="858"/>
      <c r="D49" s="859"/>
    </row>
    <row r="50" spans="1:4" ht="14.25" thickBot="1">
      <c r="A50" s="281"/>
      <c r="B50" s="858"/>
      <c r="C50" s="858"/>
      <c r="D50" s="859"/>
    </row>
    <row r="51" spans="1:4">
      <c r="A51" s="840"/>
      <c r="B51" s="850"/>
      <c r="C51" s="850"/>
      <c r="D51" s="872"/>
    </row>
    <row r="52" spans="1:4">
      <c r="A52" s="875" t="s">
        <v>397</v>
      </c>
      <c r="B52" s="876"/>
      <c r="C52" s="877"/>
      <c r="D52" s="873"/>
    </row>
    <row r="53" spans="1:4" ht="14.25" thickBot="1">
      <c r="A53" s="878"/>
      <c r="B53" s="879"/>
      <c r="C53" s="879"/>
      <c r="D53" s="874"/>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topLeftCell="A2" zoomScale="80" zoomScaleNormal="100" zoomScaleSheetLayoutView="80" workbookViewId="0">
      <selection sqref="A1:M1"/>
    </sheetView>
  </sheetViews>
  <sheetFormatPr defaultRowHeight="13.5"/>
  <cols>
    <col min="1" max="1" width="10.25" style="45" customWidth="1"/>
    <col min="2" max="2" width="9" style="45"/>
    <col min="3" max="4" width="17.5" style="45" customWidth="1"/>
    <col min="5" max="5" width="10.25" style="45" bestFit="1" customWidth="1"/>
    <col min="6" max="6" width="9" style="45"/>
    <col min="7" max="7" width="35.125" style="45" customWidth="1"/>
    <col min="8" max="16384" width="9" style="45"/>
  </cols>
  <sheetData>
    <row r="1" spans="1:7" ht="14.25" thickBot="1">
      <c r="A1" s="44" t="s">
        <v>255</v>
      </c>
    </row>
    <row r="2" spans="1:7">
      <c r="A2" s="46"/>
      <c r="B2" s="884"/>
      <c r="C2" s="46"/>
      <c r="D2" s="887"/>
      <c r="E2" s="888"/>
      <c r="F2" s="888"/>
      <c r="G2" s="889"/>
    </row>
    <row r="3" spans="1:7">
      <c r="A3" s="48" t="s">
        <v>256</v>
      </c>
      <c r="B3" s="885"/>
      <c r="C3" s="49" t="s">
        <v>257</v>
      </c>
      <c r="D3" s="890"/>
      <c r="E3" s="891"/>
      <c r="F3" s="891"/>
      <c r="G3" s="892"/>
    </row>
    <row r="4" spans="1:7" ht="14.25" thickBot="1">
      <c r="A4" s="47"/>
      <c r="B4" s="886"/>
      <c r="C4" s="47"/>
      <c r="D4" s="893"/>
      <c r="E4" s="894"/>
      <c r="F4" s="894"/>
      <c r="G4" s="895"/>
    </row>
    <row r="5" spans="1:7" ht="14.25" thickBot="1">
      <c r="A5" s="44"/>
    </row>
    <row r="6" spans="1:7">
      <c r="A6" s="896"/>
      <c r="B6" s="897"/>
      <c r="C6" s="897"/>
      <c r="D6" s="897"/>
      <c r="E6" s="897"/>
      <c r="F6" s="897"/>
      <c r="G6" s="898"/>
    </row>
    <row r="7" spans="1:7" ht="14.25" thickBot="1">
      <c r="A7" s="899" t="s">
        <v>258</v>
      </c>
      <c r="B7" s="900"/>
      <c r="C7" s="900"/>
      <c r="D7" s="900"/>
      <c r="E7" s="900"/>
      <c r="F7" s="900"/>
      <c r="G7" s="901"/>
    </row>
    <row r="8" spans="1:7">
      <c r="A8" s="50"/>
      <c r="B8" s="51"/>
      <c r="C8" s="882"/>
      <c r="D8" s="883"/>
      <c r="E8" s="896"/>
      <c r="F8" s="897"/>
      <c r="G8" s="898"/>
    </row>
    <row r="9" spans="1:7">
      <c r="A9" s="52" t="s">
        <v>259</v>
      </c>
      <c r="B9" s="53"/>
      <c r="C9" s="900" t="s">
        <v>260</v>
      </c>
      <c r="D9" s="901"/>
      <c r="E9" s="52" t="s">
        <v>261</v>
      </c>
      <c r="F9" s="53"/>
      <c r="G9" s="54" t="s">
        <v>260</v>
      </c>
    </row>
    <row r="10" spans="1:7">
      <c r="A10" s="902"/>
      <c r="B10" s="903"/>
      <c r="C10" s="903"/>
      <c r="D10" s="904"/>
      <c r="E10" s="908"/>
      <c r="F10" s="909"/>
      <c r="G10" s="910"/>
    </row>
    <row r="11" spans="1:7">
      <c r="A11" s="902"/>
      <c r="B11" s="903"/>
      <c r="C11" s="903"/>
      <c r="D11" s="904"/>
      <c r="E11" s="908"/>
      <c r="F11" s="909"/>
      <c r="G11" s="910"/>
    </row>
    <row r="12" spans="1:7">
      <c r="A12" s="902"/>
      <c r="B12" s="903"/>
      <c r="C12" s="903"/>
      <c r="D12" s="904"/>
      <c r="E12" s="908"/>
      <c r="F12" s="909"/>
      <c r="G12" s="910"/>
    </row>
    <row r="13" spans="1:7">
      <c r="A13" s="902"/>
      <c r="B13" s="903"/>
      <c r="C13" s="903"/>
      <c r="D13" s="904"/>
      <c r="E13" s="908"/>
      <c r="F13" s="909"/>
      <c r="G13" s="910"/>
    </row>
    <row r="14" spans="1:7">
      <c r="A14" s="902"/>
      <c r="B14" s="903"/>
      <c r="C14" s="903"/>
      <c r="D14" s="904"/>
      <c r="E14" s="908"/>
      <c r="F14" s="909"/>
      <c r="G14" s="910"/>
    </row>
    <row r="15" spans="1:7">
      <c r="A15" s="902"/>
      <c r="B15" s="903"/>
      <c r="C15" s="903"/>
      <c r="D15" s="904"/>
      <c r="E15" s="908"/>
      <c r="F15" s="909"/>
      <c r="G15" s="910"/>
    </row>
    <row r="16" spans="1:7">
      <c r="A16" s="902"/>
      <c r="B16" s="903"/>
      <c r="C16" s="903"/>
      <c r="D16" s="904"/>
      <c r="E16" s="908"/>
      <c r="F16" s="909"/>
      <c r="G16" s="910"/>
    </row>
    <row r="17" spans="1:7">
      <c r="A17" s="902"/>
      <c r="B17" s="903"/>
      <c r="C17" s="903"/>
      <c r="D17" s="904"/>
      <c r="E17" s="908"/>
      <c r="F17" s="909"/>
      <c r="G17" s="910"/>
    </row>
    <row r="18" spans="1:7">
      <c r="A18" s="902"/>
      <c r="B18" s="903"/>
      <c r="C18" s="903"/>
      <c r="D18" s="904"/>
      <c r="E18" s="908"/>
      <c r="F18" s="909"/>
      <c r="G18" s="910"/>
    </row>
    <row r="19" spans="1:7">
      <c r="A19" s="902"/>
      <c r="B19" s="903"/>
      <c r="C19" s="903"/>
      <c r="D19" s="904"/>
      <c r="E19" s="908"/>
      <c r="F19" s="909"/>
      <c r="G19" s="910"/>
    </row>
    <row r="20" spans="1:7">
      <c r="A20" s="902"/>
      <c r="B20" s="903"/>
      <c r="C20" s="903"/>
      <c r="D20" s="904"/>
      <c r="E20" s="908"/>
      <c r="F20" s="909"/>
      <c r="G20" s="910"/>
    </row>
    <row r="21" spans="1:7" ht="14.25" thickBot="1">
      <c r="A21" s="905"/>
      <c r="B21" s="906"/>
      <c r="C21" s="906"/>
      <c r="D21" s="907"/>
      <c r="E21" s="911"/>
      <c r="F21" s="912"/>
      <c r="G21" s="913"/>
    </row>
    <row r="22" spans="1:7" ht="14.25">
      <c r="A22" s="55"/>
      <c r="B22" s="55"/>
      <c r="C22" s="55"/>
      <c r="D22" s="55"/>
      <c r="E22" s="55"/>
      <c r="F22" s="55"/>
      <c r="G22" s="55"/>
    </row>
    <row r="23" spans="1:7" ht="14.25" thickBot="1">
      <c r="A23" s="44"/>
    </row>
    <row r="24" spans="1:7">
      <c r="A24" s="881"/>
      <c r="B24" s="882"/>
      <c r="C24" s="882"/>
      <c r="D24" s="882"/>
      <c r="E24" s="882"/>
      <c r="F24" s="882"/>
      <c r="G24" s="883"/>
    </row>
    <row r="25" spans="1:7" ht="25.5" customHeight="1">
      <c r="A25" s="914" t="s">
        <v>262</v>
      </c>
      <c r="B25" s="915"/>
      <c r="C25" s="915"/>
      <c r="D25" s="915"/>
      <c r="E25" s="915"/>
      <c r="F25" s="915"/>
      <c r="G25" s="916"/>
    </row>
    <row r="26" spans="1:7">
      <c r="A26" s="914"/>
      <c r="B26" s="915"/>
      <c r="C26" s="915"/>
      <c r="D26" s="915"/>
      <c r="E26" s="915"/>
      <c r="F26" s="915"/>
      <c r="G26" s="916"/>
    </row>
    <row r="27" spans="1:7">
      <c r="A27" s="914"/>
      <c r="B27" s="915"/>
      <c r="C27" s="915"/>
      <c r="D27" s="915"/>
      <c r="E27" s="915"/>
      <c r="F27" s="915"/>
      <c r="G27" s="916"/>
    </row>
    <row r="28" spans="1:7">
      <c r="A28" s="914"/>
      <c r="B28" s="915"/>
      <c r="C28" s="915"/>
      <c r="D28" s="915"/>
      <c r="E28" s="915"/>
      <c r="F28" s="915"/>
      <c r="G28" s="916"/>
    </row>
    <row r="29" spans="1:7">
      <c r="A29" s="914"/>
      <c r="B29" s="915"/>
      <c r="C29" s="915"/>
      <c r="D29" s="915"/>
      <c r="E29" s="915"/>
      <c r="F29" s="915"/>
      <c r="G29" s="916"/>
    </row>
    <row r="30" spans="1:7">
      <c r="A30" s="914"/>
      <c r="B30" s="915"/>
      <c r="C30" s="915"/>
      <c r="D30" s="915"/>
      <c r="E30" s="915"/>
      <c r="F30" s="915"/>
      <c r="G30" s="916"/>
    </row>
    <row r="31" spans="1:7" ht="14.25" thickBot="1">
      <c r="A31" s="917"/>
      <c r="B31" s="918"/>
      <c r="C31" s="918"/>
      <c r="D31" s="918"/>
      <c r="E31" s="918"/>
      <c r="F31" s="918"/>
      <c r="G31" s="919"/>
    </row>
    <row r="32" spans="1:7" ht="14.25" thickBot="1">
      <c r="A32" s="44"/>
    </row>
    <row r="33" spans="1:7">
      <c r="A33" s="881"/>
      <c r="B33" s="882"/>
      <c r="C33" s="882"/>
      <c r="D33" s="882"/>
      <c r="E33" s="882"/>
      <c r="F33" s="882"/>
      <c r="G33" s="883"/>
    </row>
    <row r="34" spans="1:7" ht="76.5" customHeight="1">
      <c r="A34" s="908" t="s">
        <v>263</v>
      </c>
      <c r="B34" s="909"/>
      <c r="C34" s="909"/>
      <c r="D34" s="909"/>
      <c r="E34" s="909"/>
      <c r="F34" s="909"/>
      <c r="G34" s="910"/>
    </row>
    <row r="35" spans="1:7">
      <c r="A35" s="908"/>
      <c r="B35" s="909"/>
      <c r="C35" s="909"/>
      <c r="D35" s="909"/>
      <c r="E35" s="909"/>
      <c r="F35" s="909"/>
      <c r="G35" s="910"/>
    </row>
    <row r="36" spans="1:7">
      <c r="A36" s="908"/>
      <c r="B36" s="909"/>
      <c r="C36" s="909"/>
      <c r="D36" s="909"/>
      <c r="E36" s="909"/>
      <c r="F36" s="909"/>
      <c r="G36" s="910"/>
    </row>
    <row r="37" spans="1:7">
      <c r="A37" s="908"/>
      <c r="B37" s="909"/>
      <c r="C37" s="909"/>
      <c r="D37" s="909"/>
      <c r="E37" s="909"/>
      <c r="F37" s="909"/>
      <c r="G37" s="910"/>
    </row>
    <row r="38" spans="1:7">
      <c r="A38" s="908"/>
      <c r="B38" s="909"/>
      <c r="C38" s="909"/>
      <c r="D38" s="909"/>
      <c r="E38" s="909"/>
      <c r="F38" s="909"/>
      <c r="G38" s="910"/>
    </row>
    <row r="39" spans="1:7">
      <c r="A39" s="908"/>
      <c r="B39" s="909"/>
      <c r="C39" s="909"/>
      <c r="D39" s="909"/>
      <c r="E39" s="909"/>
      <c r="F39" s="909"/>
      <c r="G39" s="910"/>
    </row>
    <row r="40" spans="1:7">
      <c r="A40" s="908"/>
      <c r="B40" s="909"/>
      <c r="C40" s="909"/>
      <c r="D40" s="909"/>
      <c r="E40" s="909"/>
      <c r="F40" s="909"/>
      <c r="G40" s="910"/>
    </row>
    <row r="41" spans="1:7">
      <c r="A41" s="908"/>
      <c r="B41" s="909"/>
      <c r="C41" s="909"/>
      <c r="D41" s="909"/>
      <c r="E41" s="909"/>
      <c r="F41" s="909"/>
      <c r="G41" s="910"/>
    </row>
    <row r="42" spans="1:7">
      <c r="A42" s="908"/>
      <c r="B42" s="909"/>
      <c r="C42" s="909"/>
      <c r="D42" s="909"/>
      <c r="E42" s="909"/>
      <c r="F42" s="909"/>
      <c r="G42" s="910"/>
    </row>
    <row r="43" spans="1:7" ht="14.25" thickBot="1">
      <c r="A43" s="911"/>
      <c r="B43" s="912"/>
      <c r="C43" s="912"/>
      <c r="D43" s="912"/>
      <c r="E43" s="912"/>
      <c r="F43" s="912"/>
      <c r="G43" s="913"/>
    </row>
    <row r="44" spans="1:7" ht="14.25" thickBot="1">
      <c r="A44" s="44"/>
    </row>
    <row r="45" spans="1:7">
      <c r="A45" s="881"/>
      <c r="B45" s="882"/>
      <c r="C45" s="882"/>
      <c r="D45" s="882"/>
      <c r="E45" s="882"/>
      <c r="F45" s="882"/>
      <c r="G45" s="883"/>
    </row>
    <row r="46" spans="1:7" ht="63.75" customHeight="1">
      <c r="A46" s="908" t="s">
        <v>264</v>
      </c>
      <c r="B46" s="909"/>
      <c r="C46" s="909"/>
      <c r="D46" s="909"/>
      <c r="E46" s="909"/>
      <c r="F46" s="909"/>
      <c r="G46" s="910"/>
    </row>
    <row r="47" spans="1:7">
      <c r="A47" s="908"/>
      <c r="B47" s="909"/>
      <c r="C47" s="909"/>
      <c r="D47" s="909"/>
      <c r="E47" s="909"/>
      <c r="F47" s="909"/>
      <c r="G47" s="910"/>
    </row>
    <row r="48" spans="1:7">
      <c r="A48" s="908"/>
      <c r="B48" s="909"/>
      <c r="C48" s="909"/>
      <c r="D48" s="909"/>
      <c r="E48" s="909"/>
      <c r="F48" s="909"/>
      <c r="G48" s="910"/>
    </row>
    <row r="49" spans="1:7">
      <c r="A49" s="908"/>
      <c r="B49" s="909"/>
      <c r="C49" s="909"/>
      <c r="D49" s="909"/>
      <c r="E49" s="909"/>
      <c r="F49" s="909"/>
      <c r="G49" s="910"/>
    </row>
    <row r="50" spans="1:7" ht="14.25" thickBot="1">
      <c r="A50" s="911"/>
      <c r="B50" s="912"/>
      <c r="C50" s="912"/>
      <c r="D50" s="912"/>
      <c r="E50" s="912"/>
      <c r="F50" s="912"/>
      <c r="G50" s="913"/>
    </row>
    <row r="51" spans="1:7" ht="14.25" thickBot="1">
      <c r="A51" s="44"/>
    </row>
    <row r="52" spans="1:7">
      <c r="A52" s="881"/>
      <c r="B52" s="882"/>
      <c r="C52" s="882"/>
      <c r="D52" s="882"/>
      <c r="E52" s="882"/>
      <c r="F52" s="882"/>
      <c r="G52" s="883"/>
    </row>
    <row r="53" spans="1:7" ht="25.5" customHeight="1">
      <c r="A53" s="908" t="s">
        <v>265</v>
      </c>
      <c r="B53" s="909"/>
      <c r="C53" s="909"/>
      <c r="D53" s="909"/>
      <c r="E53" s="909"/>
      <c r="F53" s="909"/>
      <c r="G53" s="910"/>
    </row>
    <row r="54" spans="1:7">
      <c r="A54" s="908"/>
      <c r="B54" s="909"/>
      <c r="C54" s="909"/>
      <c r="D54" s="909"/>
      <c r="E54" s="909"/>
      <c r="F54" s="909"/>
      <c r="G54" s="910"/>
    </row>
    <row r="55" spans="1:7">
      <c r="A55" s="908"/>
      <c r="B55" s="909"/>
      <c r="C55" s="909"/>
      <c r="D55" s="909"/>
      <c r="E55" s="909"/>
      <c r="F55" s="909"/>
      <c r="G55" s="910"/>
    </row>
    <row r="56" spans="1:7">
      <c r="A56" s="908"/>
      <c r="B56" s="909"/>
      <c r="C56" s="909"/>
      <c r="D56" s="909"/>
      <c r="E56" s="909"/>
      <c r="F56" s="909"/>
      <c r="G56" s="910"/>
    </row>
    <row r="57" spans="1:7" ht="14.25" thickBot="1">
      <c r="A57" s="911"/>
      <c r="B57" s="912"/>
      <c r="C57" s="912"/>
      <c r="D57" s="912"/>
      <c r="E57" s="912"/>
      <c r="F57" s="912"/>
      <c r="G57" s="913"/>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topLeftCell="A5" zoomScale="80" zoomScaleNormal="100" zoomScaleSheetLayoutView="80" workbookViewId="0">
      <selection sqref="A1:M1"/>
    </sheetView>
  </sheetViews>
  <sheetFormatPr defaultRowHeight="13.5"/>
  <cols>
    <col min="1" max="1" width="11.625" style="58" customWidth="1"/>
    <col min="2" max="2" width="9" style="58"/>
    <col min="3" max="3" width="5" style="58" bestFit="1" customWidth="1"/>
    <col min="4" max="4" width="9.875" style="58" customWidth="1"/>
    <col min="5" max="5" width="3" style="58" customWidth="1"/>
    <col min="6" max="6" width="6.625" style="58" customWidth="1"/>
    <col min="7" max="7" width="18.25" style="58" customWidth="1"/>
    <col min="8" max="8" width="11.625" style="58" customWidth="1"/>
    <col min="9" max="9" width="9" style="58"/>
    <col min="10" max="10" width="5" style="58" customWidth="1"/>
    <col min="11" max="11" width="9.875" style="58" customWidth="1"/>
    <col min="12" max="12" width="9" style="58"/>
    <col min="13" max="13" width="18.25" style="58" customWidth="1"/>
    <col min="14" max="14" width="17.875" style="58" customWidth="1"/>
    <col min="15" max="16384" width="9" style="58"/>
  </cols>
  <sheetData>
    <row r="1" spans="1:14" ht="16.5" customHeight="1" thickBot="1">
      <c r="A1" s="56" t="s">
        <v>266</v>
      </c>
      <c r="B1" s="57"/>
    </row>
    <row r="2" spans="1:14" ht="16.5" customHeight="1">
      <c r="A2" s="59"/>
      <c r="B2" s="920"/>
      <c r="C2" s="921"/>
      <c r="D2" s="926"/>
      <c r="E2" s="927"/>
      <c r="F2" s="282"/>
      <c r="G2" s="282"/>
      <c r="H2" s="282"/>
      <c r="I2" s="282"/>
      <c r="J2" s="282"/>
      <c r="K2" s="282"/>
      <c r="L2" s="282"/>
      <c r="M2" s="282"/>
      <c r="N2" s="283"/>
    </row>
    <row r="3" spans="1:14" ht="16.5" customHeight="1">
      <c r="A3" s="60" t="s">
        <v>267</v>
      </c>
      <c r="B3" s="922"/>
      <c r="C3" s="923"/>
      <c r="D3" s="928" t="s">
        <v>268</v>
      </c>
      <c r="E3" s="929"/>
      <c r="F3" s="284"/>
      <c r="G3" s="284"/>
      <c r="H3" s="284"/>
      <c r="I3" s="284"/>
      <c r="J3" s="284"/>
      <c r="K3" s="284"/>
      <c r="L3" s="284"/>
      <c r="M3" s="284"/>
      <c r="N3" s="285"/>
    </row>
    <row r="4" spans="1:14" ht="16.5" customHeight="1" thickBot="1">
      <c r="A4" s="61"/>
      <c r="B4" s="924"/>
      <c r="C4" s="925"/>
      <c r="D4" s="930"/>
      <c r="E4" s="931"/>
      <c r="F4" s="286"/>
      <c r="G4" s="286"/>
      <c r="H4" s="286"/>
      <c r="I4" s="286"/>
      <c r="J4" s="286"/>
      <c r="K4" s="286"/>
      <c r="L4" s="286"/>
      <c r="M4" s="286"/>
      <c r="N4" s="287"/>
    </row>
    <row r="5" spans="1:14" ht="16.5" customHeight="1" thickBot="1">
      <c r="A5" s="932" t="s">
        <v>269</v>
      </c>
      <c r="B5" s="932"/>
      <c r="C5" s="932"/>
      <c r="D5" s="932"/>
      <c r="E5" s="932"/>
      <c r="F5" s="932"/>
      <c r="G5" s="932"/>
    </row>
    <row r="6" spans="1:14" ht="16.5" customHeight="1">
      <c r="A6" s="933"/>
      <c r="B6" s="934"/>
      <c r="C6" s="934"/>
      <c r="D6" s="934"/>
      <c r="E6" s="934"/>
      <c r="F6" s="934"/>
      <c r="G6" s="934"/>
      <c r="H6" s="933"/>
      <c r="I6" s="934"/>
      <c r="J6" s="934"/>
      <c r="K6" s="934"/>
      <c r="L6" s="934"/>
      <c r="M6" s="947"/>
      <c r="N6" s="59"/>
    </row>
    <row r="7" spans="1:14" ht="16.5" customHeight="1">
      <c r="A7" s="948" t="s">
        <v>270</v>
      </c>
      <c r="B7" s="949"/>
      <c r="C7" s="949"/>
      <c r="D7" s="949"/>
      <c r="E7" s="949"/>
      <c r="F7" s="949"/>
      <c r="G7" s="62" t="s">
        <v>271</v>
      </c>
      <c r="H7" s="948" t="s">
        <v>272</v>
      </c>
      <c r="I7" s="949"/>
      <c r="J7" s="949"/>
      <c r="K7" s="949"/>
      <c r="L7" s="949"/>
      <c r="M7" s="63" t="s">
        <v>273</v>
      </c>
      <c r="N7" s="64"/>
    </row>
    <row r="8" spans="1:14" ht="16.5" customHeight="1" thickBot="1">
      <c r="A8" s="950"/>
      <c r="B8" s="951"/>
      <c r="C8" s="951"/>
      <c r="D8" s="951"/>
      <c r="E8" s="951"/>
      <c r="F8" s="951"/>
      <c r="G8" s="951"/>
      <c r="H8" s="950"/>
      <c r="I8" s="951"/>
      <c r="J8" s="951"/>
      <c r="K8" s="951"/>
      <c r="L8" s="951"/>
      <c r="M8" s="952"/>
      <c r="N8" s="60" t="s">
        <v>274</v>
      </c>
    </row>
    <row r="9" spans="1:14" ht="16.5" customHeight="1">
      <c r="A9" s="65"/>
      <c r="B9" s="66"/>
      <c r="C9" s="66"/>
      <c r="D9" s="66"/>
      <c r="E9" s="953"/>
      <c r="F9" s="954"/>
      <c r="G9" s="67"/>
      <c r="H9" s="65"/>
      <c r="I9" s="66"/>
      <c r="J9" s="66"/>
      <c r="K9" s="66"/>
      <c r="L9" s="66"/>
      <c r="M9" s="67"/>
      <c r="N9" s="64"/>
    </row>
    <row r="10" spans="1:14" s="72" customFormat="1" ht="16.5" customHeight="1" thickBot="1">
      <c r="A10" s="68" t="s">
        <v>275</v>
      </c>
      <c r="B10" s="69" t="s">
        <v>276</v>
      </c>
      <c r="C10" s="69" t="s">
        <v>277</v>
      </c>
      <c r="D10" s="69" t="s">
        <v>278</v>
      </c>
      <c r="E10" s="935" t="s">
        <v>279</v>
      </c>
      <c r="F10" s="936"/>
      <c r="G10" s="70" t="s">
        <v>280</v>
      </c>
      <c r="H10" s="68" t="s">
        <v>281</v>
      </c>
      <c r="I10" s="69" t="s">
        <v>276</v>
      </c>
      <c r="J10" s="69" t="s">
        <v>277</v>
      </c>
      <c r="K10" s="69" t="s">
        <v>282</v>
      </c>
      <c r="L10" s="69" t="s">
        <v>283</v>
      </c>
      <c r="M10" s="70" t="s">
        <v>280</v>
      </c>
      <c r="N10" s="71"/>
    </row>
    <row r="11" spans="1:14" ht="16.5" customHeight="1">
      <c r="A11" s="937"/>
      <c r="B11" s="939"/>
      <c r="C11" s="939"/>
      <c r="D11" s="941"/>
      <c r="E11" s="943"/>
      <c r="F11" s="944"/>
      <c r="G11" s="955"/>
      <c r="H11" s="937"/>
      <c r="I11" s="939"/>
      <c r="J11" s="939"/>
      <c r="K11" s="959"/>
      <c r="L11" s="961"/>
      <c r="M11" s="955"/>
      <c r="N11" s="957"/>
    </row>
    <row r="12" spans="1:14" ht="16.5" customHeight="1">
      <c r="A12" s="938"/>
      <c r="B12" s="940"/>
      <c r="C12" s="940"/>
      <c r="D12" s="942"/>
      <c r="E12" s="945"/>
      <c r="F12" s="946"/>
      <c r="G12" s="956"/>
      <c r="H12" s="938"/>
      <c r="I12" s="940"/>
      <c r="J12" s="940"/>
      <c r="K12" s="960"/>
      <c r="L12" s="962"/>
      <c r="M12" s="956"/>
      <c r="N12" s="958"/>
    </row>
    <row r="13" spans="1:14" ht="16.5" customHeight="1">
      <c r="A13" s="938"/>
      <c r="B13" s="940"/>
      <c r="C13" s="940"/>
      <c r="D13" s="942"/>
      <c r="E13" s="945"/>
      <c r="F13" s="946"/>
      <c r="G13" s="956"/>
      <c r="H13" s="938"/>
      <c r="I13" s="940"/>
      <c r="J13" s="940"/>
      <c r="K13" s="960"/>
      <c r="L13" s="962"/>
      <c r="M13" s="956"/>
      <c r="N13" s="958"/>
    </row>
    <row r="14" spans="1:14" ht="16.5" customHeight="1">
      <c r="A14" s="938"/>
      <c r="B14" s="940"/>
      <c r="C14" s="940"/>
      <c r="D14" s="942"/>
      <c r="E14" s="945"/>
      <c r="F14" s="946"/>
      <c r="G14" s="956"/>
      <c r="H14" s="938"/>
      <c r="I14" s="940"/>
      <c r="J14" s="940"/>
      <c r="K14" s="960"/>
      <c r="L14" s="962"/>
      <c r="M14" s="956"/>
      <c r="N14" s="958"/>
    </row>
    <row r="15" spans="1:14" ht="16.5" customHeight="1">
      <c r="A15" s="938"/>
      <c r="B15" s="940"/>
      <c r="C15" s="940"/>
      <c r="D15" s="942"/>
      <c r="E15" s="945"/>
      <c r="F15" s="946"/>
      <c r="G15" s="956"/>
      <c r="H15" s="938"/>
      <c r="I15" s="940"/>
      <c r="J15" s="940"/>
      <c r="K15" s="960"/>
      <c r="L15" s="962"/>
      <c r="M15" s="956"/>
      <c r="N15" s="958"/>
    </row>
    <row r="16" spans="1:14" ht="16.5" customHeight="1">
      <c r="A16" s="938"/>
      <c r="B16" s="940"/>
      <c r="C16" s="940"/>
      <c r="D16" s="942"/>
      <c r="E16" s="945"/>
      <c r="F16" s="946"/>
      <c r="G16" s="956"/>
      <c r="H16" s="938"/>
      <c r="I16" s="940"/>
      <c r="J16" s="940"/>
      <c r="K16" s="960"/>
      <c r="L16" s="962"/>
      <c r="M16" s="956"/>
      <c r="N16" s="958"/>
    </row>
    <row r="17" spans="1:14" ht="16.5" customHeight="1">
      <c r="A17" s="938"/>
      <c r="B17" s="940"/>
      <c r="C17" s="940"/>
      <c r="D17" s="942"/>
      <c r="E17" s="945"/>
      <c r="F17" s="946"/>
      <c r="G17" s="956"/>
      <c r="H17" s="938"/>
      <c r="I17" s="940"/>
      <c r="J17" s="940"/>
      <c r="K17" s="960"/>
      <c r="L17" s="962"/>
      <c r="M17" s="956"/>
      <c r="N17" s="958"/>
    </row>
    <row r="18" spans="1:14" ht="16.5" customHeight="1">
      <c r="A18" s="938"/>
      <c r="B18" s="940"/>
      <c r="C18" s="940"/>
      <c r="D18" s="942"/>
      <c r="E18" s="945"/>
      <c r="F18" s="946"/>
      <c r="G18" s="956"/>
      <c r="H18" s="938"/>
      <c r="I18" s="940"/>
      <c r="J18" s="940"/>
      <c r="K18" s="960"/>
      <c r="L18" s="962"/>
      <c r="M18" s="956"/>
      <c r="N18" s="958"/>
    </row>
    <row r="19" spans="1:14" ht="16.5" customHeight="1">
      <c r="A19" s="938"/>
      <c r="B19" s="940"/>
      <c r="C19" s="940"/>
      <c r="D19" s="942"/>
      <c r="E19" s="945"/>
      <c r="F19" s="946"/>
      <c r="G19" s="956"/>
      <c r="H19" s="938"/>
      <c r="I19" s="940"/>
      <c r="J19" s="940"/>
      <c r="K19" s="960"/>
      <c r="L19" s="962"/>
      <c r="M19" s="956"/>
      <c r="N19" s="958"/>
    </row>
    <row r="20" spans="1:14" ht="16.5" customHeight="1">
      <c r="A20" s="938"/>
      <c r="B20" s="940"/>
      <c r="C20" s="940"/>
      <c r="D20" s="942"/>
      <c r="E20" s="945"/>
      <c r="F20" s="946"/>
      <c r="G20" s="956"/>
      <c r="H20" s="938"/>
      <c r="I20" s="940"/>
      <c r="J20" s="940"/>
      <c r="K20" s="960"/>
      <c r="L20" s="962"/>
      <c r="M20" s="956"/>
      <c r="N20" s="958"/>
    </row>
    <row r="21" spans="1:14" ht="16.5" customHeight="1">
      <c r="A21" s="938"/>
      <c r="B21" s="940"/>
      <c r="C21" s="940"/>
      <c r="D21" s="942"/>
      <c r="E21" s="945"/>
      <c r="F21" s="946"/>
      <c r="G21" s="956"/>
      <c r="H21" s="938"/>
      <c r="I21" s="940"/>
      <c r="J21" s="940"/>
      <c r="K21" s="960"/>
      <c r="L21" s="962"/>
      <c r="M21" s="956"/>
      <c r="N21" s="958"/>
    </row>
    <row r="22" spans="1:14" ht="16.5" customHeight="1">
      <c r="A22" s="938"/>
      <c r="B22" s="940"/>
      <c r="C22" s="940"/>
      <c r="D22" s="942"/>
      <c r="E22" s="945"/>
      <c r="F22" s="946"/>
      <c r="G22" s="956"/>
      <c r="H22" s="938"/>
      <c r="I22" s="940"/>
      <c r="J22" s="940"/>
      <c r="K22" s="960"/>
      <c r="L22" s="962"/>
      <c r="M22" s="956"/>
      <c r="N22" s="958"/>
    </row>
    <row r="23" spans="1:14" ht="16.5" customHeight="1">
      <c r="A23" s="938"/>
      <c r="B23" s="940"/>
      <c r="C23" s="940"/>
      <c r="D23" s="942"/>
      <c r="E23" s="945"/>
      <c r="F23" s="946"/>
      <c r="G23" s="956"/>
      <c r="H23" s="938"/>
      <c r="I23" s="940"/>
      <c r="J23" s="940"/>
      <c r="K23" s="960"/>
      <c r="L23" s="962"/>
      <c r="M23" s="956"/>
      <c r="N23" s="958"/>
    </row>
    <row r="24" spans="1:14" ht="16.5" customHeight="1">
      <c r="A24" s="938"/>
      <c r="B24" s="940"/>
      <c r="C24" s="940"/>
      <c r="D24" s="942"/>
      <c r="E24" s="945"/>
      <c r="F24" s="946"/>
      <c r="G24" s="956"/>
      <c r="H24" s="938"/>
      <c r="I24" s="940"/>
      <c r="J24" s="940"/>
      <c r="K24" s="960"/>
      <c r="L24" s="962"/>
      <c r="M24" s="956"/>
      <c r="N24" s="958"/>
    </row>
    <row r="25" spans="1:14" ht="16.5" customHeight="1">
      <c r="A25" s="938"/>
      <c r="B25" s="940"/>
      <c r="C25" s="940"/>
      <c r="D25" s="942"/>
      <c r="E25" s="945"/>
      <c r="F25" s="946"/>
      <c r="G25" s="956"/>
      <c r="H25" s="938"/>
      <c r="I25" s="940"/>
      <c r="J25" s="940"/>
      <c r="K25" s="960"/>
      <c r="L25" s="962"/>
      <c r="M25" s="956"/>
      <c r="N25" s="958"/>
    </row>
    <row r="26" spans="1:14" ht="16.5" customHeight="1">
      <c r="A26" s="938"/>
      <c r="B26" s="940"/>
      <c r="C26" s="940"/>
      <c r="D26" s="942"/>
      <c r="E26" s="945"/>
      <c r="F26" s="946"/>
      <c r="G26" s="956"/>
      <c r="H26" s="938"/>
      <c r="I26" s="940"/>
      <c r="J26" s="940"/>
      <c r="K26" s="960"/>
      <c r="L26" s="962"/>
      <c r="M26" s="956"/>
      <c r="N26" s="958"/>
    </row>
    <row r="27" spans="1:14" ht="16.5" customHeight="1">
      <c r="A27" s="938"/>
      <c r="B27" s="940"/>
      <c r="C27" s="940"/>
      <c r="D27" s="942"/>
      <c r="E27" s="945"/>
      <c r="F27" s="946"/>
      <c r="G27" s="956"/>
      <c r="H27" s="938"/>
      <c r="I27" s="940"/>
      <c r="J27" s="940"/>
      <c r="K27" s="960"/>
      <c r="L27" s="962"/>
      <c r="M27" s="956"/>
      <c r="N27" s="958"/>
    </row>
    <row r="28" spans="1:14" ht="16.5" customHeight="1">
      <c r="A28" s="938"/>
      <c r="B28" s="940"/>
      <c r="C28" s="940"/>
      <c r="D28" s="942"/>
      <c r="E28" s="945"/>
      <c r="F28" s="946"/>
      <c r="G28" s="956"/>
      <c r="H28" s="938"/>
      <c r="I28" s="940"/>
      <c r="J28" s="940"/>
      <c r="K28" s="960"/>
      <c r="L28" s="962"/>
      <c r="M28" s="956"/>
      <c r="N28" s="958"/>
    </row>
    <row r="29" spans="1:14" ht="16.5" customHeight="1">
      <c r="A29" s="938"/>
      <c r="B29" s="940"/>
      <c r="C29" s="940"/>
      <c r="D29" s="942"/>
      <c r="E29" s="945"/>
      <c r="F29" s="946"/>
      <c r="G29" s="956"/>
      <c r="H29" s="938"/>
      <c r="I29" s="940"/>
      <c r="J29" s="940"/>
      <c r="K29" s="960"/>
      <c r="L29" s="962"/>
      <c r="M29" s="956"/>
      <c r="N29" s="958"/>
    </row>
    <row r="30" spans="1:14" ht="16.5" customHeight="1">
      <c r="A30" s="938"/>
      <c r="B30" s="940"/>
      <c r="C30" s="940"/>
      <c r="D30" s="942"/>
      <c r="E30" s="945"/>
      <c r="F30" s="946"/>
      <c r="G30" s="956"/>
      <c r="H30" s="938"/>
      <c r="I30" s="940"/>
      <c r="J30" s="940"/>
      <c r="K30" s="960"/>
      <c r="L30" s="962"/>
      <c r="M30" s="956"/>
      <c r="N30" s="958"/>
    </row>
    <row r="31" spans="1:14" ht="16.5" customHeight="1">
      <c r="A31" s="938"/>
      <c r="B31" s="940"/>
      <c r="C31" s="940"/>
      <c r="D31" s="942"/>
      <c r="E31" s="945"/>
      <c r="F31" s="946"/>
      <c r="G31" s="956"/>
      <c r="H31" s="938"/>
      <c r="I31" s="940"/>
      <c r="J31" s="940"/>
      <c r="K31" s="960"/>
      <c r="L31" s="962"/>
      <c r="M31" s="956"/>
      <c r="N31" s="958"/>
    </row>
    <row r="32" spans="1:14" ht="16.5" customHeight="1">
      <c r="A32" s="938"/>
      <c r="B32" s="940"/>
      <c r="C32" s="940"/>
      <c r="D32" s="942"/>
      <c r="E32" s="945"/>
      <c r="F32" s="946"/>
      <c r="G32" s="956"/>
      <c r="H32" s="938"/>
      <c r="I32" s="940"/>
      <c r="J32" s="940"/>
      <c r="K32" s="960"/>
      <c r="L32" s="962"/>
      <c r="M32" s="956"/>
      <c r="N32" s="958"/>
    </row>
    <row r="33" spans="1:14" ht="16.5" customHeight="1">
      <c r="A33" s="938"/>
      <c r="B33" s="940"/>
      <c r="C33" s="940"/>
      <c r="D33" s="942"/>
      <c r="E33" s="945"/>
      <c r="F33" s="946"/>
      <c r="G33" s="956"/>
      <c r="H33" s="938"/>
      <c r="I33" s="940"/>
      <c r="J33" s="940"/>
      <c r="K33" s="960"/>
      <c r="L33" s="962"/>
      <c r="M33" s="956"/>
      <c r="N33" s="958"/>
    </row>
    <row r="34" spans="1:14" ht="16.5" customHeight="1">
      <c r="A34" s="938"/>
      <c r="B34" s="940"/>
      <c r="C34" s="940"/>
      <c r="D34" s="942"/>
      <c r="E34" s="945"/>
      <c r="F34" s="946"/>
      <c r="G34" s="956"/>
      <c r="H34" s="938"/>
      <c r="I34" s="940"/>
      <c r="J34" s="940"/>
      <c r="K34" s="960"/>
      <c r="L34" s="962"/>
      <c r="M34" s="956"/>
      <c r="N34" s="958"/>
    </row>
    <row r="35" spans="1:14" ht="16.5" customHeight="1" thickBot="1">
      <c r="A35" s="968"/>
      <c r="B35" s="963"/>
      <c r="C35" s="963"/>
      <c r="D35" s="969"/>
      <c r="E35" s="970"/>
      <c r="F35" s="971"/>
      <c r="G35" s="966"/>
      <c r="H35" s="968"/>
      <c r="I35" s="963"/>
      <c r="J35" s="963"/>
      <c r="K35" s="964"/>
      <c r="L35" s="965"/>
      <c r="M35" s="966"/>
      <c r="N35" s="967"/>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21</vt:i4>
      </vt:variant>
    </vt:vector>
  </HeadingPairs>
  <TitlesOfParts>
    <vt:vector size="52"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1220-1</vt:lpstr>
      <vt:lpstr>1220-2</vt:lpstr>
      <vt:lpstr>1220-3</vt:lpstr>
      <vt:lpstr>1230</vt:lpstr>
      <vt:lpstr>1240</vt:lpstr>
      <vt:lpstr>1250</vt:lpstr>
      <vt:lpstr>1260</vt:lpstr>
      <vt:lpstr>1270</vt:lpstr>
      <vt:lpstr>1280</vt:lpstr>
      <vt:lpstr>1290</vt:lpstr>
      <vt:lpstr>1300</vt:lpstr>
      <vt:lpstr>1310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'1230'!Print_Area</vt:lpstr>
      <vt:lpstr>'1240'!Print_Area</vt:lpstr>
      <vt:lpstr>'1250'!Print_Area</vt:lpstr>
      <vt:lpstr>'1270'!Print_Area</vt:lpstr>
      <vt:lpstr>'1280'!Print_Area</vt:lpstr>
      <vt:lpstr>'1300'!Print_Area</vt:lpstr>
      <vt:lpstr>'1310'!Print_Area</vt:lpstr>
      <vt:lpstr>提出書類一覧!Print_Area</vt:lpstr>
      <vt:lpstr>入力シート!Print_Area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福岡県県土整備部</cp:lastModifiedBy>
  <cp:lastPrinted>2022-06-23T10:40:32Z</cp:lastPrinted>
  <dcterms:created xsi:type="dcterms:W3CDTF">2022-06-15T04:09:23Z</dcterms:created>
  <dcterms:modified xsi:type="dcterms:W3CDTF">2022-07-13T01:00:23Z</dcterms:modified>
</cp:coreProperties>
</file>