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固定資産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O71" i="3"/>
  <c r="N71" i="3"/>
  <c r="O70" i="3"/>
  <c r="N70" i="3"/>
  <c r="O69" i="3"/>
  <c r="N69" i="3"/>
  <c r="O68" i="3"/>
  <c r="N68" i="3"/>
  <c r="O67" i="3"/>
  <c r="N67" i="3"/>
  <c r="O66" i="3"/>
  <c r="N66" i="3"/>
  <c r="O65" i="3"/>
  <c r="N65" i="3"/>
  <c r="O64" i="3"/>
  <c r="N64" i="3"/>
  <c r="O63" i="3"/>
  <c r="N63" i="3"/>
  <c r="O62" i="3"/>
  <c r="N62" i="3"/>
  <c r="O61" i="3"/>
  <c r="N61" i="3"/>
  <c r="O60" i="3"/>
  <c r="N60" i="3"/>
  <c r="O59" i="3"/>
  <c r="N59" i="3"/>
  <c r="O58" i="3"/>
  <c r="N58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L72" i="3" l="1"/>
  <c r="K72" i="3"/>
  <c r="J72" i="3"/>
  <c r="I72" i="3"/>
  <c r="M72" i="3" s="1"/>
  <c r="H72" i="3"/>
  <c r="G72" i="3"/>
  <c r="F72" i="3"/>
  <c r="E72" i="3"/>
  <c r="D72" i="3"/>
  <c r="L71" i="3"/>
  <c r="K71" i="3"/>
  <c r="J71" i="3"/>
  <c r="I71" i="3"/>
  <c r="M71" i="3" s="1"/>
  <c r="H71" i="3"/>
  <c r="G71" i="3"/>
  <c r="F71" i="3"/>
  <c r="E71" i="3"/>
  <c r="D71" i="3"/>
  <c r="L70" i="3"/>
  <c r="K70" i="3"/>
  <c r="J70" i="3"/>
  <c r="I70" i="3"/>
  <c r="M70" i="3" s="1"/>
  <c r="H70" i="3"/>
  <c r="G70" i="3"/>
  <c r="F70" i="3"/>
  <c r="E70" i="3"/>
  <c r="D70" i="3"/>
  <c r="L69" i="3"/>
  <c r="K69" i="3"/>
  <c r="J69" i="3"/>
  <c r="I69" i="3"/>
  <c r="M69" i="3" s="1"/>
  <c r="H69" i="3"/>
  <c r="G69" i="3"/>
  <c r="F69" i="3"/>
  <c r="E69" i="3"/>
  <c r="D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</calcChain>
</file>

<file path=xl/sharedStrings.xml><?xml version="1.0" encoding="utf-8"?>
<sst xmlns="http://schemas.openxmlformats.org/spreadsheetml/2006/main" count="97" uniqueCount="94">
  <si>
    <t>　　（２）固定資産税</t>
    <rPh sb="5" eb="7">
      <t>コテイ</t>
    </rPh>
    <rPh sb="7" eb="10">
      <t>シサンゼイ</t>
    </rPh>
    <phoneticPr fontId="6"/>
  </si>
  <si>
    <t>（単位：千円）</t>
    <phoneticPr fontId="3"/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</si>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</sst>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5" xfId="1" applyFont="1" applyBorder="1">
      <alignment vertical="center"/>
    </xf>
    <xf numFmtId="38" fontId="7" fillId="0" borderId="13" xfId="1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6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7" fontId="7" fillId="0" borderId="5" xfId="0" applyNumberFormat="1" applyFont="1" applyBorder="1" applyAlignment="1" applyProtection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distributed" vertical="center"/>
    </xf>
    <xf numFmtId="0" fontId="5" fillId="0" borderId="20" xfId="0" applyFont="1" applyBorder="1" applyAlignment="1" applyProtection="1">
      <alignment horizontal="center" vertical="center"/>
    </xf>
    <xf numFmtId="38" fontId="7" fillId="0" borderId="21" xfId="1" applyFont="1" applyBorder="1">
      <alignment vertical="center"/>
    </xf>
    <xf numFmtId="38" fontId="7" fillId="0" borderId="20" xfId="1" applyFont="1" applyBorder="1">
      <alignment vertical="center"/>
    </xf>
    <xf numFmtId="176" fontId="5" fillId="0" borderId="21" xfId="2" applyNumberFormat="1" applyFont="1" applyBorder="1" applyAlignment="1" applyProtection="1">
      <alignment horizontal="center" vertical="center"/>
    </xf>
    <xf numFmtId="38" fontId="7" fillId="0" borderId="18" xfId="1" applyFont="1" applyBorder="1">
      <alignment vertical="center"/>
    </xf>
    <xf numFmtId="0" fontId="5" fillId="0" borderId="3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showZeros="0" tabSelected="1" view="pageBreakPreview" zoomScaleNormal="60" zoomScaleSheetLayoutView="100" workbookViewId="0"/>
  </sheetViews>
  <sheetFormatPr defaultColWidth="18.625" defaultRowHeight="12.75" customHeight="1" x14ac:dyDescent="0.15"/>
  <cols>
    <col min="1" max="1" width="0.875" style="32" customWidth="1"/>
    <col min="2" max="2" width="6.625" style="32" customWidth="1"/>
    <col min="3" max="3" width="0.875" style="32" customWidth="1"/>
    <col min="4" max="12" width="10.625" style="32" customWidth="1"/>
    <col min="13" max="15" width="6.625" style="47" customWidth="1"/>
    <col min="16" max="16384" width="18.625" style="32"/>
  </cols>
  <sheetData>
    <row r="1" spans="1:15" s="6" customFormat="1" ht="12.75" customHeight="1" x14ac:dyDescent="0.15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7" t="s">
        <v>92</v>
      </c>
      <c r="B3" s="8"/>
      <c r="C3" s="8"/>
    </row>
    <row r="4" spans="1:15" s="9" customFormat="1" ht="12.75" customHeight="1" x14ac:dyDescent="0.15">
      <c r="A4" s="7" t="s">
        <v>0</v>
      </c>
      <c r="B4" s="7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3" t="s">
        <v>1</v>
      </c>
    </row>
    <row r="5" spans="1:15" s="6" customFormat="1" ht="12.75" customHeight="1" x14ac:dyDescent="0.15">
      <c r="A5" s="14"/>
      <c r="B5" s="59" t="s">
        <v>2</v>
      </c>
      <c r="C5" s="15"/>
      <c r="D5" s="62" t="s">
        <v>3</v>
      </c>
      <c r="E5" s="62"/>
      <c r="F5" s="62"/>
      <c r="G5" s="62"/>
      <c r="H5" s="62"/>
      <c r="I5" s="62" t="s">
        <v>4</v>
      </c>
      <c r="J5" s="62"/>
      <c r="K5" s="62"/>
      <c r="L5" s="62"/>
      <c r="M5" s="63" t="s">
        <v>5</v>
      </c>
      <c r="N5" s="63"/>
      <c r="O5" s="63"/>
    </row>
    <row r="6" spans="1:15" s="6" customFormat="1" ht="12.75" customHeight="1" x14ac:dyDescent="0.15">
      <c r="A6" s="16"/>
      <c r="B6" s="60"/>
      <c r="C6" s="17"/>
      <c r="D6" s="18"/>
      <c r="E6" s="18"/>
      <c r="F6" s="18"/>
      <c r="G6" s="50" t="s">
        <v>6</v>
      </c>
      <c r="H6" s="18" t="s">
        <v>7</v>
      </c>
      <c r="I6" s="18"/>
      <c r="J6" s="18"/>
      <c r="K6" s="18"/>
      <c r="L6" s="50" t="s">
        <v>8</v>
      </c>
      <c r="M6" s="51"/>
      <c r="N6" s="51"/>
      <c r="O6" s="51"/>
    </row>
    <row r="7" spans="1:15" s="6" customFormat="1" ht="12.75" customHeight="1" x14ac:dyDescent="0.15">
      <c r="A7" s="16"/>
      <c r="B7" s="60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21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22" t="s">
        <v>15</v>
      </c>
      <c r="N7" s="22" t="s">
        <v>16</v>
      </c>
      <c r="O7" s="22" t="s">
        <v>17</v>
      </c>
    </row>
    <row r="8" spans="1:15" s="6" customFormat="1" ht="12.75" customHeight="1" x14ac:dyDescent="0.15">
      <c r="A8" s="23"/>
      <c r="B8" s="61"/>
      <c r="C8" s="24"/>
      <c r="D8" s="25" t="s">
        <v>18</v>
      </c>
      <c r="E8" s="25" t="s">
        <v>19</v>
      </c>
      <c r="F8" s="25" t="s">
        <v>20</v>
      </c>
      <c r="G8" s="25" t="s">
        <v>21</v>
      </c>
      <c r="H8" s="26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27"/>
      <c r="N8" s="27"/>
      <c r="O8" s="27"/>
    </row>
    <row r="9" spans="1:15" ht="12.75" customHeight="1" x14ac:dyDescent="0.15">
      <c r="A9" s="16"/>
      <c r="B9" s="48" t="s">
        <v>27</v>
      </c>
      <c r="C9" s="17"/>
      <c r="D9" s="28">
        <v>73117153</v>
      </c>
      <c r="E9" s="29">
        <v>869448</v>
      </c>
      <c r="F9" s="29">
        <v>73986601</v>
      </c>
      <c r="G9" s="29">
        <v>0</v>
      </c>
      <c r="H9" s="29">
        <v>0</v>
      </c>
      <c r="I9" s="29">
        <v>72683638</v>
      </c>
      <c r="J9" s="29">
        <v>339739</v>
      </c>
      <c r="K9" s="29">
        <v>73023377</v>
      </c>
      <c r="L9" s="30">
        <v>0</v>
      </c>
      <c r="M9" s="31">
        <f t="shared" ref="M9:M72" si="0">IF(I9=0,"",(I9/D9))</f>
        <v>0.99407095350115726</v>
      </c>
      <c r="N9" s="31">
        <f>IF(E9=0,"",IF(J9=0,"",(J9/E9)))</f>
        <v>0.39075252344015976</v>
      </c>
      <c r="O9" s="31">
        <f>IF(F9=0,"",IF(K9=0,"",(K9/F9)))</f>
        <v>0.98698110215929502</v>
      </c>
    </row>
    <row r="10" spans="1:15" ht="12.75" customHeight="1" x14ac:dyDescent="0.15">
      <c r="A10" s="16"/>
      <c r="B10" s="48" t="s">
        <v>28</v>
      </c>
      <c r="C10" s="17"/>
      <c r="D10" s="33">
        <v>136843105</v>
      </c>
      <c r="E10" s="34">
        <v>672080</v>
      </c>
      <c r="F10" s="34">
        <v>137515185</v>
      </c>
      <c r="G10" s="34">
        <v>0</v>
      </c>
      <c r="H10" s="34">
        <v>0</v>
      </c>
      <c r="I10" s="34">
        <v>136463807</v>
      </c>
      <c r="J10" s="34">
        <v>344737</v>
      </c>
      <c r="K10" s="34">
        <v>136808544</v>
      </c>
      <c r="L10" s="35">
        <v>0</v>
      </c>
      <c r="M10" s="31">
        <f t="shared" si="0"/>
        <v>0.99722822717300952</v>
      </c>
      <c r="N10" s="31">
        <f>IF(E10=0,"",IF(J10=0,"",(J10/E10)))</f>
        <v>0.51294042375907634</v>
      </c>
      <c r="O10" s="31">
        <f>IF(F10=0,"",IF(K10=0,"",(K10/F10)))</f>
        <v>0.99486136021996407</v>
      </c>
    </row>
    <row r="11" spans="1:15" ht="12.75" customHeight="1" x14ac:dyDescent="0.15">
      <c r="A11" s="16"/>
      <c r="B11" s="48" t="s">
        <v>29</v>
      </c>
      <c r="C11" s="17"/>
      <c r="D11" s="33">
        <v>7695061</v>
      </c>
      <c r="E11" s="34">
        <v>284599</v>
      </c>
      <c r="F11" s="34">
        <v>7979660</v>
      </c>
      <c r="G11" s="34">
        <v>955265</v>
      </c>
      <c r="H11" s="34">
        <v>0</v>
      </c>
      <c r="I11" s="34">
        <v>7636539</v>
      </c>
      <c r="J11" s="34">
        <v>56175</v>
      </c>
      <c r="K11" s="34">
        <v>7692714</v>
      </c>
      <c r="L11" s="35">
        <v>947623</v>
      </c>
      <c r="M11" s="31">
        <f t="shared" si="0"/>
        <v>0.992394862107006</v>
      </c>
      <c r="N11" s="31">
        <f>IF(E11=0,"",IF(J11=0,"",(J11/E11)))</f>
        <v>0.19738298447991737</v>
      </c>
      <c r="O11" s="31">
        <f>IF(F11=0,"",IF(K11=0,"",(K11/F11)))</f>
        <v>0.96404032252000715</v>
      </c>
    </row>
    <row r="12" spans="1:15" ht="12.75" customHeight="1" x14ac:dyDescent="0.15">
      <c r="A12" s="16"/>
      <c r="B12" s="48" t="s">
        <v>30</v>
      </c>
      <c r="C12" s="17"/>
      <c r="D12" s="33">
        <v>17217995</v>
      </c>
      <c r="E12" s="34">
        <v>373890</v>
      </c>
      <c r="F12" s="34">
        <v>17591885</v>
      </c>
      <c r="G12" s="34">
        <v>0</v>
      </c>
      <c r="H12" s="34">
        <v>0</v>
      </c>
      <c r="I12" s="34">
        <v>17097876</v>
      </c>
      <c r="J12" s="34">
        <v>88313</v>
      </c>
      <c r="K12" s="34">
        <v>17186189</v>
      </c>
      <c r="L12" s="35">
        <v>0</v>
      </c>
      <c r="M12" s="31">
        <f t="shared" si="0"/>
        <v>0.99302363602730748</v>
      </c>
      <c r="N12" s="31">
        <f>IF(E12=0,"",IF(J12=0,"",(J12/E12)))</f>
        <v>0.23620048677418493</v>
      </c>
      <c r="O12" s="31">
        <f>IF(F12=0,"",IF(K12=0,"",(K12/F12)))</f>
        <v>0.9769384577036514</v>
      </c>
    </row>
    <row r="13" spans="1:15" s="38" customFormat="1" ht="12.75" customHeight="1" x14ac:dyDescent="0.15">
      <c r="A13" s="52"/>
      <c r="B13" s="53" t="s">
        <v>31</v>
      </c>
      <c r="C13" s="54"/>
      <c r="D13" s="41">
        <v>3170585</v>
      </c>
      <c r="E13" s="55">
        <v>75204</v>
      </c>
      <c r="F13" s="55">
        <v>3245789</v>
      </c>
      <c r="G13" s="55">
        <v>0</v>
      </c>
      <c r="H13" s="55">
        <v>0</v>
      </c>
      <c r="I13" s="55">
        <v>3147383</v>
      </c>
      <c r="J13" s="55">
        <v>11175</v>
      </c>
      <c r="K13" s="55">
        <v>3158558</v>
      </c>
      <c r="L13" s="56">
        <v>0</v>
      </c>
      <c r="M13" s="57">
        <f t="shared" si="0"/>
        <v>0.99268210756059216</v>
      </c>
      <c r="N13" s="57">
        <f>IF(E13=0,"",IF(J13=0,"",(J13/E13)))</f>
        <v>0.14859581937131003</v>
      </c>
      <c r="O13" s="57">
        <f>IF(F13=0,"",IF(K13=0,"",(K13/F13)))</f>
        <v>0.97312487040901308</v>
      </c>
    </row>
    <row r="14" spans="1:15" s="38" customFormat="1" ht="12.75" customHeight="1" x14ac:dyDescent="0.15">
      <c r="A14" s="16"/>
      <c r="B14" s="48" t="s">
        <v>32</v>
      </c>
      <c r="C14" s="17"/>
      <c r="D14" s="39">
        <v>6665491</v>
      </c>
      <c r="E14" s="34">
        <v>411631</v>
      </c>
      <c r="F14" s="34">
        <v>7077122</v>
      </c>
      <c r="G14" s="34">
        <v>0</v>
      </c>
      <c r="H14" s="34">
        <v>0</v>
      </c>
      <c r="I14" s="34">
        <v>6619423</v>
      </c>
      <c r="J14" s="34">
        <v>46863</v>
      </c>
      <c r="K14" s="34">
        <v>6666286</v>
      </c>
      <c r="L14" s="40">
        <v>0</v>
      </c>
      <c r="M14" s="31">
        <f t="shared" si="0"/>
        <v>0.99308858117128951</v>
      </c>
      <c r="N14" s="31">
        <f>IF(E14=0,"",IF(J14=0,"",(J14/E14)))</f>
        <v>0.11384711064035508</v>
      </c>
      <c r="O14" s="31">
        <f>IF(F14=0,"",IF(K14=0,"",(K14/F14)))</f>
        <v>0.94194871870232</v>
      </c>
    </row>
    <row r="15" spans="1:15" s="38" customFormat="1" ht="12.75" customHeight="1" x14ac:dyDescent="0.15">
      <c r="A15" s="16"/>
      <c r="B15" s="48" t="s">
        <v>33</v>
      </c>
      <c r="C15" s="17"/>
      <c r="D15" s="33">
        <v>2456437</v>
      </c>
      <c r="E15" s="34">
        <v>168621</v>
      </c>
      <c r="F15" s="34">
        <v>2625058</v>
      </c>
      <c r="G15" s="34">
        <v>161738</v>
      </c>
      <c r="H15" s="34">
        <v>0</v>
      </c>
      <c r="I15" s="34">
        <v>2418157</v>
      </c>
      <c r="J15" s="34">
        <v>24398</v>
      </c>
      <c r="K15" s="34">
        <v>2442555</v>
      </c>
      <c r="L15" s="35">
        <v>159151</v>
      </c>
      <c r="M15" s="31">
        <f t="shared" si="0"/>
        <v>0.98441645358704499</v>
      </c>
      <c r="N15" s="31">
        <f>IF(E15=0,"",IF(J15=0,"",(J15/E15)))</f>
        <v>0.14469134923882554</v>
      </c>
      <c r="O15" s="31">
        <f>IF(F15=0,"",IF(K15=0,"",(K15/F15)))</f>
        <v>0.9304765837554827</v>
      </c>
    </row>
    <row r="16" spans="1:15" s="38" customFormat="1" ht="12.75" customHeight="1" x14ac:dyDescent="0.15">
      <c r="A16" s="16"/>
      <c r="B16" s="48" t="s">
        <v>34</v>
      </c>
      <c r="C16" s="17"/>
      <c r="D16" s="33">
        <v>3041365</v>
      </c>
      <c r="E16" s="34">
        <v>149190</v>
      </c>
      <c r="F16" s="34">
        <v>3190555</v>
      </c>
      <c r="G16" s="34">
        <v>0</v>
      </c>
      <c r="H16" s="34">
        <v>0</v>
      </c>
      <c r="I16" s="34">
        <v>3000450</v>
      </c>
      <c r="J16" s="34">
        <v>27585</v>
      </c>
      <c r="K16" s="34">
        <v>3028035</v>
      </c>
      <c r="L16" s="35">
        <v>0</v>
      </c>
      <c r="M16" s="31">
        <f t="shared" si="0"/>
        <v>0.98654715892370692</v>
      </c>
      <c r="N16" s="31">
        <f>IF(E16=0,"",IF(J16=0,"",(J16/E16)))</f>
        <v>0.1848984516388498</v>
      </c>
      <c r="O16" s="31">
        <f>IF(F16=0,"",IF(K16=0,"",(K16/F16)))</f>
        <v>0.94906215376321679</v>
      </c>
    </row>
    <row r="17" spans="1:15" s="38" customFormat="1" ht="12.75" customHeight="1" x14ac:dyDescent="0.15">
      <c r="A17" s="16"/>
      <c r="B17" s="48" t="s">
        <v>35</v>
      </c>
      <c r="C17" s="17"/>
      <c r="D17" s="33">
        <v>3577174</v>
      </c>
      <c r="E17" s="34">
        <v>148292</v>
      </c>
      <c r="F17" s="34">
        <v>3725466</v>
      </c>
      <c r="G17" s="34">
        <v>461960</v>
      </c>
      <c r="H17" s="34">
        <v>0</v>
      </c>
      <c r="I17" s="34">
        <v>3527096</v>
      </c>
      <c r="J17" s="34">
        <v>37053</v>
      </c>
      <c r="K17" s="34">
        <v>3564149</v>
      </c>
      <c r="L17" s="35">
        <v>455492</v>
      </c>
      <c r="M17" s="31">
        <f t="shared" si="0"/>
        <v>0.98600068098448668</v>
      </c>
      <c r="N17" s="31">
        <f>IF(E17=0,"",IF(J17=0,"",(J17/E17)))</f>
        <v>0.24986513095783994</v>
      </c>
      <c r="O17" s="31">
        <f>IF(F17=0,"",IF(K17=0,"",(K17/F17)))</f>
        <v>0.95669883982299131</v>
      </c>
    </row>
    <row r="18" spans="1:15" s="38" customFormat="1" ht="12.75" customHeight="1" x14ac:dyDescent="0.15">
      <c r="A18" s="52"/>
      <c r="B18" s="53" t="s">
        <v>36</v>
      </c>
      <c r="C18" s="54"/>
      <c r="D18" s="58">
        <v>3610375</v>
      </c>
      <c r="E18" s="55">
        <v>120307</v>
      </c>
      <c r="F18" s="55">
        <v>3730682</v>
      </c>
      <c r="G18" s="55">
        <v>241029</v>
      </c>
      <c r="H18" s="55">
        <v>0</v>
      </c>
      <c r="I18" s="55">
        <v>3581387</v>
      </c>
      <c r="J18" s="55">
        <v>20569</v>
      </c>
      <c r="K18" s="55">
        <v>3601956</v>
      </c>
      <c r="L18" s="56">
        <v>239101</v>
      </c>
      <c r="M18" s="57">
        <f t="shared" si="0"/>
        <v>0.99197091714849561</v>
      </c>
      <c r="N18" s="57">
        <f>IF(E18=0,"",IF(J18=0,"",(J18/E18)))</f>
        <v>0.17097093269718305</v>
      </c>
      <c r="O18" s="57">
        <f>IF(F18=0,"",IF(K18=0,"",(K18/F18)))</f>
        <v>0.96549531694204971</v>
      </c>
    </row>
    <row r="19" spans="1:15" s="38" customFormat="1" ht="12.75" customHeight="1" x14ac:dyDescent="0.15">
      <c r="A19" s="16"/>
      <c r="B19" s="48" t="s">
        <v>37</v>
      </c>
      <c r="C19" s="17"/>
      <c r="D19" s="39">
        <v>1856037</v>
      </c>
      <c r="E19" s="34">
        <v>214184</v>
      </c>
      <c r="F19" s="34">
        <v>2070221</v>
      </c>
      <c r="G19" s="34">
        <v>124168</v>
      </c>
      <c r="H19" s="34">
        <v>0</v>
      </c>
      <c r="I19" s="34">
        <v>1826931</v>
      </c>
      <c r="J19" s="34">
        <v>19348</v>
      </c>
      <c r="K19" s="34">
        <v>1846279</v>
      </c>
      <c r="L19" s="40">
        <v>122181</v>
      </c>
      <c r="M19" s="31">
        <f t="shared" si="0"/>
        <v>0.98431820055311392</v>
      </c>
      <c r="N19" s="31">
        <f>IF(E19=0,"",IF(J19=0,"",(J19/E19)))</f>
        <v>9.0333544989354947E-2</v>
      </c>
      <c r="O19" s="31">
        <f>IF(F19=0,"",IF(K19=0,"",(K19/F19)))</f>
        <v>0.89182700784119184</v>
      </c>
    </row>
    <row r="20" spans="1:15" s="38" customFormat="1" ht="12.75" customHeight="1" x14ac:dyDescent="0.15">
      <c r="A20" s="16"/>
      <c r="B20" s="48" t="s">
        <v>38</v>
      </c>
      <c r="C20" s="17"/>
      <c r="D20" s="33">
        <v>3803151</v>
      </c>
      <c r="E20" s="34">
        <v>234429</v>
      </c>
      <c r="F20" s="34">
        <v>4037580</v>
      </c>
      <c r="G20" s="34">
        <v>252635</v>
      </c>
      <c r="H20" s="34">
        <v>0</v>
      </c>
      <c r="I20" s="34">
        <v>3751107</v>
      </c>
      <c r="J20" s="34">
        <v>28839</v>
      </c>
      <c r="K20" s="34">
        <v>3779946</v>
      </c>
      <c r="L20" s="35">
        <v>249098</v>
      </c>
      <c r="M20" s="31">
        <f t="shared" si="0"/>
        <v>0.9863155578098266</v>
      </c>
      <c r="N20" s="31">
        <f>IF(E20=0,"",IF(J20=0,"",(J20/E20)))</f>
        <v>0.1230180566397502</v>
      </c>
      <c r="O20" s="31">
        <f>IF(F20=0,"",IF(K20=0,"",(K20/F20)))</f>
        <v>0.93619098568944759</v>
      </c>
    </row>
    <row r="21" spans="1:15" s="38" customFormat="1" ht="12.75" customHeight="1" x14ac:dyDescent="0.15">
      <c r="A21" s="16"/>
      <c r="B21" s="48" t="s">
        <v>39</v>
      </c>
      <c r="C21" s="17"/>
      <c r="D21" s="33">
        <v>2010285</v>
      </c>
      <c r="E21" s="34">
        <v>189053</v>
      </c>
      <c r="F21" s="34">
        <v>2199338</v>
      </c>
      <c r="G21" s="34">
        <v>132852</v>
      </c>
      <c r="H21" s="34">
        <v>0</v>
      </c>
      <c r="I21" s="34">
        <v>1976070</v>
      </c>
      <c r="J21" s="34">
        <v>19934</v>
      </c>
      <c r="K21" s="34">
        <v>1996004</v>
      </c>
      <c r="L21" s="35">
        <v>130594</v>
      </c>
      <c r="M21" s="31">
        <f t="shared" si="0"/>
        <v>0.98298002522030459</v>
      </c>
      <c r="N21" s="31">
        <f>IF(E21=0,"",IF(J21=0,"",(J21/E21)))</f>
        <v>0.10544133126689341</v>
      </c>
      <c r="O21" s="31">
        <f>IF(F21=0,"",IF(K21=0,"",(K21/F21)))</f>
        <v>0.90754763478828626</v>
      </c>
    </row>
    <row r="22" spans="1:15" s="38" customFormat="1" ht="12.75" customHeight="1" x14ac:dyDescent="0.15">
      <c r="A22" s="16"/>
      <c r="B22" s="48" t="s">
        <v>40</v>
      </c>
      <c r="C22" s="17"/>
      <c r="D22" s="33">
        <v>1743450</v>
      </c>
      <c r="E22" s="34">
        <v>42751</v>
      </c>
      <c r="F22" s="34">
        <v>1786201</v>
      </c>
      <c r="G22" s="34">
        <v>0</v>
      </c>
      <c r="H22" s="34">
        <v>0</v>
      </c>
      <c r="I22" s="34">
        <v>1731726</v>
      </c>
      <c r="J22" s="34">
        <v>15039</v>
      </c>
      <c r="K22" s="34">
        <v>1746765</v>
      </c>
      <c r="L22" s="35">
        <v>0</v>
      </c>
      <c r="M22" s="31">
        <f t="shared" si="0"/>
        <v>0.99327540221973676</v>
      </c>
      <c r="N22" s="31">
        <f>IF(E22=0,"",IF(J22=0,"",(J22/E22)))</f>
        <v>0.35178124488316065</v>
      </c>
      <c r="O22" s="31">
        <f>IF(F22=0,"",IF(K22=0,"",(K22/F22)))</f>
        <v>0.97792185761848749</v>
      </c>
    </row>
    <row r="23" spans="1:15" s="38" customFormat="1" ht="12.75" customHeight="1" x14ac:dyDescent="0.15">
      <c r="A23" s="52"/>
      <c r="B23" s="53" t="s">
        <v>41</v>
      </c>
      <c r="C23" s="54"/>
      <c r="D23" s="41">
        <v>2904790</v>
      </c>
      <c r="E23" s="55">
        <v>76664</v>
      </c>
      <c r="F23" s="55">
        <v>2981454</v>
      </c>
      <c r="G23" s="55">
        <v>0</v>
      </c>
      <c r="H23" s="55">
        <v>0</v>
      </c>
      <c r="I23" s="55">
        <v>2885560</v>
      </c>
      <c r="J23" s="55">
        <v>16166</v>
      </c>
      <c r="K23" s="55">
        <v>2901726</v>
      </c>
      <c r="L23" s="56">
        <v>0</v>
      </c>
      <c r="M23" s="57">
        <f t="shared" si="0"/>
        <v>0.99337990009604826</v>
      </c>
      <c r="N23" s="57">
        <f>IF(E23=0,"",IF(J23=0,"",(J23/E23)))</f>
        <v>0.21086820411144735</v>
      </c>
      <c r="O23" s="57">
        <f>IF(F23=0,"",IF(K23=0,"",(K23/F23)))</f>
        <v>0.9732586851918561</v>
      </c>
    </row>
    <row r="24" spans="1:15" s="38" customFormat="1" ht="12.75" customHeight="1" x14ac:dyDescent="0.15">
      <c r="A24" s="16"/>
      <c r="B24" s="48" t="s">
        <v>42</v>
      </c>
      <c r="C24" s="17"/>
      <c r="D24" s="39">
        <v>5781008</v>
      </c>
      <c r="E24" s="34">
        <v>187293</v>
      </c>
      <c r="F24" s="34">
        <v>5968301</v>
      </c>
      <c r="G24" s="34">
        <v>0</v>
      </c>
      <c r="H24" s="34">
        <v>0</v>
      </c>
      <c r="I24" s="34">
        <v>5744102</v>
      </c>
      <c r="J24" s="34">
        <v>43158</v>
      </c>
      <c r="K24" s="34">
        <v>5787260</v>
      </c>
      <c r="L24" s="40">
        <v>0</v>
      </c>
      <c r="M24" s="31">
        <f t="shared" si="0"/>
        <v>0.99361599222834496</v>
      </c>
      <c r="N24" s="31">
        <f>IF(E24=0,"",IF(J24=0,"",(J24/E24)))</f>
        <v>0.23043039515625249</v>
      </c>
      <c r="O24" s="31">
        <f>IF(F24=0,"",IF(K24=0,"",(K24/F24)))</f>
        <v>0.96966624169927085</v>
      </c>
    </row>
    <row r="25" spans="1:15" s="38" customFormat="1" ht="12.75" customHeight="1" x14ac:dyDescent="0.15">
      <c r="A25" s="16"/>
      <c r="B25" s="48" t="s">
        <v>43</v>
      </c>
      <c r="C25" s="17"/>
      <c r="D25" s="33">
        <v>5339265</v>
      </c>
      <c r="E25" s="34">
        <v>25566</v>
      </c>
      <c r="F25" s="34">
        <v>5364831</v>
      </c>
      <c r="G25" s="34">
        <v>0</v>
      </c>
      <c r="H25" s="34">
        <v>0</v>
      </c>
      <c r="I25" s="34">
        <v>5329759</v>
      </c>
      <c r="J25" s="34">
        <v>5667</v>
      </c>
      <c r="K25" s="34">
        <v>5335426</v>
      </c>
      <c r="L25" s="35">
        <v>0</v>
      </c>
      <c r="M25" s="31">
        <f t="shared" si="0"/>
        <v>0.99821960513291619</v>
      </c>
      <c r="N25" s="31">
        <f>IF(E25=0,"",IF(J25=0,"",(J25/E25)))</f>
        <v>0.22166158178831261</v>
      </c>
      <c r="O25" s="31">
        <f>IF(F25=0,"",IF(K25=0,"",(K25/F25)))</f>
        <v>0.99451893265603331</v>
      </c>
    </row>
    <row r="26" spans="1:15" s="38" customFormat="1" ht="12.75" customHeight="1" x14ac:dyDescent="0.15">
      <c r="A26" s="16"/>
      <c r="B26" s="48" t="s">
        <v>44</v>
      </c>
      <c r="C26" s="17"/>
      <c r="D26" s="33">
        <v>5918894</v>
      </c>
      <c r="E26" s="34">
        <v>86730</v>
      </c>
      <c r="F26" s="34">
        <v>6005624</v>
      </c>
      <c r="G26" s="34">
        <v>0</v>
      </c>
      <c r="H26" s="34">
        <v>0</v>
      </c>
      <c r="I26" s="34">
        <v>5903860</v>
      </c>
      <c r="J26" s="34">
        <v>23945</v>
      </c>
      <c r="K26" s="34">
        <v>5927805</v>
      </c>
      <c r="L26" s="35">
        <v>0</v>
      </c>
      <c r="M26" s="31">
        <f t="shared" si="0"/>
        <v>0.99745999843889754</v>
      </c>
      <c r="N26" s="31">
        <f>IF(E26=0,"",IF(J26=0,"",(J26/E26)))</f>
        <v>0.2760867058687882</v>
      </c>
      <c r="O26" s="31">
        <f>IF(F26=0,"",IF(K26=0,"",(K26/F26)))</f>
        <v>0.98704231233923401</v>
      </c>
    </row>
    <row r="27" spans="1:15" s="38" customFormat="1" ht="12.75" customHeight="1" x14ac:dyDescent="0.15">
      <c r="A27" s="16"/>
      <c r="B27" s="48" t="s">
        <v>45</v>
      </c>
      <c r="C27" s="17"/>
      <c r="D27" s="33">
        <v>4278168</v>
      </c>
      <c r="E27" s="34">
        <v>78429</v>
      </c>
      <c r="F27" s="34">
        <v>4356597</v>
      </c>
      <c r="G27" s="34">
        <v>0</v>
      </c>
      <c r="H27" s="34">
        <v>0</v>
      </c>
      <c r="I27" s="34">
        <v>4247892</v>
      </c>
      <c r="J27" s="34">
        <v>16601</v>
      </c>
      <c r="K27" s="34">
        <v>4264493</v>
      </c>
      <c r="L27" s="35">
        <v>0</v>
      </c>
      <c r="M27" s="31">
        <f t="shared" si="0"/>
        <v>0.99292313906326257</v>
      </c>
      <c r="N27" s="31">
        <f>IF(E27=0,"",IF(J27=0,"",(J27/E27)))</f>
        <v>0.211669152991878</v>
      </c>
      <c r="O27" s="31">
        <f>IF(F27=0,"",IF(K27=0,"",(K27/F27)))</f>
        <v>0.97885872849841282</v>
      </c>
    </row>
    <row r="28" spans="1:15" s="38" customFormat="1" ht="12.75" customHeight="1" x14ac:dyDescent="0.15">
      <c r="A28" s="52"/>
      <c r="B28" s="53" t="s">
        <v>46</v>
      </c>
      <c r="C28" s="54"/>
      <c r="D28" s="41">
        <v>3387982</v>
      </c>
      <c r="E28" s="55">
        <v>75971</v>
      </c>
      <c r="F28" s="55">
        <v>3463953</v>
      </c>
      <c r="G28" s="55">
        <v>0</v>
      </c>
      <c r="H28" s="55">
        <v>0</v>
      </c>
      <c r="I28" s="55">
        <v>3365263</v>
      </c>
      <c r="J28" s="55">
        <v>31349</v>
      </c>
      <c r="K28" s="55">
        <v>3396612</v>
      </c>
      <c r="L28" s="56">
        <v>0</v>
      </c>
      <c r="M28" s="57">
        <f t="shared" si="0"/>
        <v>0.9932942382810771</v>
      </c>
      <c r="N28" s="57">
        <f>IF(E28=0,"",IF(J28=0,"",(J28/E28)))</f>
        <v>0.4126442984823156</v>
      </c>
      <c r="O28" s="57">
        <f>IF(F28=0,"",IF(K28=0,"",(K28/F28)))</f>
        <v>0.98055949373447038</v>
      </c>
    </row>
    <row r="29" spans="1:15" s="38" customFormat="1" ht="12.75" customHeight="1" x14ac:dyDescent="0.15">
      <c r="A29" s="16"/>
      <c r="B29" s="48" t="s">
        <v>47</v>
      </c>
      <c r="C29" s="17"/>
      <c r="D29" s="39">
        <v>3447330</v>
      </c>
      <c r="E29" s="34">
        <v>44838</v>
      </c>
      <c r="F29" s="34">
        <v>3492168</v>
      </c>
      <c r="G29" s="34">
        <v>0</v>
      </c>
      <c r="H29" s="34">
        <v>0</v>
      </c>
      <c r="I29" s="34">
        <v>3430110</v>
      </c>
      <c r="J29" s="34">
        <v>12906</v>
      </c>
      <c r="K29" s="34">
        <v>3443016</v>
      </c>
      <c r="L29" s="40">
        <v>0</v>
      </c>
      <c r="M29" s="31">
        <f t="shared" si="0"/>
        <v>0.99500482982482097</v>
      </c>
      <c r="N29" s="31">
        <f>IF(E29=0,"",IF(J29=0,"",(J29/E29)))</f>
        <v>0.28783621035728624</v>
      </c>
      <c r="O29" s="31">
        <f>IF(F29=0,"",IF(K29=0,"",(K29/F29)))</f>
        <v>0.98592507576955057</v>
      </c>
    </row>
    <row r="30" spans="1:15" s="38" customFormat="1" ht="12.75" customHeight="1" x14ac:dyDescent="0.15">
      <c r="A30" s="16"/>
      <c r="B30" s="48" t="s">
        <v>48</v>
      </c>
      <c r="C30" s="17"/>
      <c r="D30" s="33">
        <v>3084945</v>
      </c>
      <c r="E30" s="34">
        <v>76249</v>
      </c>
      <c r="F30" s="34">
        <v>3161194</v>
      </c>
      <c r="G30" s="34">
        <v>0</v>
      </c>
      <c r="H30" s="34">
        <v>0</v>
      </c>
      <c r="I30" s="34">
        <v>3057500</v>
      </c>
      <c r="J30" s="34">
        <v>24888</v>
      </c>
      <c r="K30" s="34">
        <v>3082388</v>
      </c>
      <c r="L30" s="35">
        <v>0</v>
      </c>
      <c r="M30" s="31">
        <f t="shared" si="0"/>
        <v>0.99110356910739095</v>
      </c>
      <c r="N30" s="31">
        <f>IF(E30=0,"",IF(J30=0,"",(J30/E30)))</f>
        <v>0.32640428071187821</v>
      </c>
      <c r="O30" s="31">
        <f>IF(F30=0,"",IF(K30=0,"",(K30/F30)))</f>
        <v>0.97507081185147126</v>
      </c>
    </row>
    <row r="31" spans="1:15" s="38" customFormat="1" ht="12.75" customHeight="1" x14ac:dyDescent="0.15">
      <c r="A31" s="16"/>
      <c r="B31" s="48" t="s">
        <v>49</v>
      </c>
      <c r="C31" s="17"/>
      <c r="D31" s="33">
        <v>1468649</v>
      </c>
      <c r="E31" s="34">
        <v>45699</v>
      </c>
      <c r="F31" s="34">
        <v>1514348</v>
      </c>
      <c r="G31" s="34">
        <v>0</v>
      </c>
      <c r="H31" s="34">
        <v>0</v>
      </c>
      <c r="I31" s="34">
        <v>1455830</v>
      </c>
      <c r="J31" s="34">
        <v>6999</v>
      </c>
      <c r="K31" s="34">
        <v>1462829</v>
      </c>
      <c r="L31" s="35">
        <v>0</v>
      </c>
      <c r="M31" s="31">
        <f t="shared" si="0"/>
        <v>0.99127156999391963</v>
      </c>
      <c r="N31" s="31">
        <f>IF(E31=0,"",IF(J31=0,"",(J31/E31)))</f>
        <v>0.15315433598109368</v>
      </c>
      <c r="O31" s="31">
        <f>IF(F31=0,"",IF(K31=0,"",(K31/F31)))</f>
        <v>0.9659794182050625</v>
      </c>
    </row>
    <row r="32" spans="1:15" s="38" customFormat="1" ht="12.75" customHeight="1" x14ac:dyDescent="0.15">
      <c r="A32" s="16"/>
      <c r="B32" s="48" t="s">
        <v>50</v>
      </c>
      <c r="C32" s="17"/>
      <c r="D32" s="33">
        <v>3195079</v>
      </c>
      <c r="E32" s="34">
        <v>55668</v>
      </c>
      <c r="F32" s="34">
        <v>3250747</v>
      </c>
      <c r="G32" s="34">
        <v>0</v>
      </c>
      <c r="H32" s="34">
        <v>0</v>
      </c>
      <c r="I32" s="34">
        <v>3183711</v>
      </c>
      <c r="J32" s="34">
        <v>14962</v>
      </c>
      <c r="K32" s="34">
        <v>3198673</v>
      </c>
      <c r="L32" s="35">
        <v>0</v>
      </c>
      <c r="M32" s="31">
        <f t="shared" si="0"/>
        <v>0.9964420285069634</v>
      </c>
      <c r="N32" s="31">
        <f>IF(E32=0,"",IF(J32=0,"",(J32/E32)))</f>
        <v>0.26877200546094704</v>
      </c>
      <c r="O32" s="31">
        <f>IF(F32=0,"",IF(K32=0,"",(K32/F32)))</f>
        <v>0.98398091269483601</v>
      </c>
    </row>
    <row r="33" spans="1:15" s="38" customFormat="1" ht="12.75" customHeight="1" x14ac:dyDescent="0.15">
      <c r="A33" s="52"/>
      <c r="B33" s="53" t="s">
        <v>51</v>
      </c>
      <c r="C33" s="54"/>
      <c r="D33" s="41">
        <v>1430959</v>
      </c>
      <c r="E33" s="55">
        <v>117234</v>
      </c>
      <c r="F33" s="55">
        <v>1548193</v>
      </c>
      <c r="G33" s="55">
        <v>0</v>
      </c>
      <c r="H33" s="55">
        <v>0</v>
      </c>
      <c r="I33" s="55">
        <v>1408137</v>
      </c>
      <c r="J33" s="55">
        <v>23684</v>
      </c>
      <c r="K33" s="55">
        <v>1431821</v>
      </c>
      <c r="L33" s="56">
        <v>0</v>
      </c>
      <c r="M33" s="57">
        <f t="shared" si="0"/>
        <v>0.98405125513728908</v>
      </c>
      <c r="N33" s="57">
        <f>IF(E33=0,"",IF(J33=0,"",(J33/E33)))</f>
        <v>0.20202330381971101</v>
      </c>
      <c r="O33" s="57">
        <f>IF(F33=0,"",IF(K33=0,"",(K33/F33)))</f>
        <v>0.92483366091953656</v>
      </c>
    </row>
    <row r="34" spans="1:15" s="38" customFormat="1" ht="12.75" customHeight="1" x14ac:dyDescent="0.15">
      <c r="A34" s="16"/>
      <c r="B34" s="48" t="s">
        <v>52</v>
      </c>
      <c r="C34" s="17"/>
      <c r="D34" s="39">
        <v>3998583</v>
      </c>
      <c r="E34" s="34">
        <v>785733</v>
      </c>
      <c r="F34" s="34">
        <v>4784316</v>
      </c>
      <c r="G34" s="34">
        <v>265796</v>
      </c>
      <c r="H34" s="34">
        <v>0</v>
      </c>
      <c r="I34" s="34">
        <v>3953909</v>
      </c>
      <c r="J34" s="34">
        <v>30395</v>
      </c>
      <c r="K34" s="34">
        <v>3984304</v>
      </c>
      <c r="L34" s="40">
        <v>262872</v>
      </c>
      <c r="M34" s="31">
        <f t="shared" si="0"/>
        <v>0.98882754215680901</v>
      </c>
      <c r="N34" s="31">
        <f>IF(E34=0,"",IF(J34=0,"",(J34/E34)))</f>
        <v>3.8683624080953709E-2</v>
      </c>
      <c r="O34" s="31">
        <f>IF(F34=0,"",IF(K34=0,"",(K34/F34)))</f>
        <v>0.83278445654509448</v>
      </c>
    </row>
    <row r="35" spans="1:15" s="38" customFormat="1" ht="12.75" customHeight="1" x14ac:dyDescent="0.15">
      <c r="A35" s="16"/>
      <c r="B35" s="48" t="s">
        <v>53</v>
      </c>
      <c r="C35" s="17"/>
      <c r="D35" s="33">
        <v>2014851</v>
      </c>
      <c r="E35" s="34">
        <v>66293</v>
      </c>
      <c r="F35" s="34">
        <v>2081144</v>
      </c>
      <c r="G35" s="34">
        <v>0</v>
      </c>
      <c r="H35" s="34">
        <v>0</v>
      </c>
      <c r="I35" s="34">
        <v>1986957</v>
      </c>
      <c r="J35" s="34">
        <v>16287</v>
      </c>
      <c r="K35" s="34">
        <v>2003244</v>
      </c>
      <c r="L35" s="35">
        <v>0</v>
      </c>
      <c r="M35" s="31">
        <f t="shared" si="0"/>
        <v>0.98615580010631054</v>
      </c>
      <c r="N35" s="31">
        <f>IF(E35=0,"",IF(J35=0,"",(J35/E35)))</f>
        <v>0.24568204787835821</v>
      </c>
      <c r="O35" s="31">
        <f>IF(F35=0,"",IF(K35=0,"",(K35/F35)))</f>
        <v>0.96256866415779019</v>
      </c>
    </row>
    <row r="36" spans="1:15" s="38" customFormat="1" ht="12.75" customHeight="1" x14ac:dyDescent="0.15">
      <c r="A36" s="16"/>
      <c r="B36" s="48" t="s">
        <v>54</v>
      </c>
      <c r="C36" s="17"/>
      <c r="D36" s="33">
        <v>4717775</v>
      </c>
      <c r="E36" s="34">
        <v>63057</v>
      </c>
      <c r="F36" s="34">
        <v>4780832</v>
      </c>
      <c r="G36" s="34">
        <v>0</v>
      </c>
      <c r="H36" s="34">
        <v>0</v>
      </c>
      <c r="I36" s="34">
        <v>4704301</v>
      </c>
      <c r="J36" s="34">
        <v>25462</v>
      </c>
      <c r="K36" s="34">
        <v>4729763</v>
      </c>
      <c r="L36" s="35">
        <v>0</v>
      </c>
      <c r="M36" s="31">
        <f t="shared" si="0"/>
        <v>0.99714399266603426</v>
      </c>
      <c r="N36" s="31">
        <f>IF(E36=0,"",IF(J36=0,"",(J36/E36)))</f>
        <v>0.40379339327909669</v>
      </c>
      <c r="O36" s="31">
        <f>IF(F36=0,"",IF(K36=0,"",(K36/F36)))</f>
        <v>0.98931796808588968</v>
      </c>
    </row>
    <row r="37" spans="1:15" s="38" customFormat="1" ht="12.75" customHeight="1" x14ac:dyDescent="0.15">
      <c r="A37" s="16"/>
      <c r="B37" s="48" t="s">
        <v>55</v>
      </c>
      <c r="C37" s="17"/>
      <c r="D37" s="33">
        <v>3269874</v>
      </c>
      <c r="E37" s="34">
        <v>68518</v>
      </c>
      <c r="F37" s="34">
        <v>3338392</v>
      </c>
      <c r="G37" s="34">
        <v>212695</v>
      </c>
      <c r="H37" s="34">
        <v>0</v>
      </c>
      <c r="I37" s="34">
        <v>3254421</v>
      </c>
      <c r="J37" s="34">
        <v>6369</v>
      </c>
      <c r="K37" s="34">
        <v>3260790</v>
      </c>
      <c r="L37" s="35">
        <v>211631</v>
      </c>
      <c r="M37" s="31">
        <f t="shared" si="0"/>
        <v>0.99527412982885577</v>
      </c>
      <c r="N37" s="31">
        <f>IF(E37=0,"",IF(J37=0,"",(J37/E37)))</f>
        <v>9.2953676406199837E-2</v>
      </c>
      <c r="O37" s="31">
        <f>IF(F37=0,"",IF(K37=0,"",(K37/F37)))</f>
        <v>0.97675467710203001</v>
      </c>
    </row>
    <row r="38" spans="1:15" s="38" customFormat="1" ht="12.75" customHeight="1" x14ac:dyDescent="0.15">
      <c r="A38" s="52"/>
      <c r="B38" s="53" t="s">
        <v>56</v>
      </c>
      <c r="C38" s="54"/>
      <c r="D38" s="41">
        <v>1662560</v>
      </c>
      <c r="E38" s="55">
        <v>75732</v>
      </c>
      <c r="F38" s="55">
        <v>1738292</v>
      </c>
      <c r="G38" s="55">
        <v>0</v>
      </c>
      <c r="H38" s="55">
        <v>0</v>
      </c>
      <c r="I38" s="55">
        <v>1650811</v>
      </c>
      <c r="J38" s="55">
        <v>20921</v>
      </c>
      <c r="K38" s="55">
        <v>1671732</v>
      </c>
      <c r="L38" s="56">
        <v>0</v>
      </c>
      <c r="M38" s="57">
        <f t="shared" si="0"/>
        <v>0.99293318737368874</v>
      </c>
      <c r="N38" s="57">
        <f>IF(E38=0,"",IF(J38=0,"",(J38/E38)))</f>
        <v>0.27625046215602389</v>
      </c>
      <c r="O38" s="57">
        <f>IF(F38=0,"",IF(K38=0,"",(K38/F38)))</f>
        <v>0.96170954016931565</v>
      </c>
    </row>
    <row r="39" spans="1:15" s="38" customFormat="1" ht="12.75" customHeight="1" x14ac:dyDescent="0.15">
      <c r="A39" s="16"/>
      <c r="B39" s="48" t="s">
        <v>57</v>
      </c>
      <c r="C39" s="17"/>
      <c r="D39" s="39">
        <v>1512951</v>
      </c>
      <c r="E39" s="34">
        <v>18850</v>
      </c>
      <c r="F39" s="34">
        <v>1531801</v>
      </c>
      <c r="G39" s="34">
        <v>0</v>
      </c>
      <c r="H39" s="34">
        <v>0</v>
      </c>
      <c r="I39" s="34">
        <v>1506205</v>
      </c>
      <c r="J39" s="34">
        <v>7258</v>
      </c>
      <c r="K39" s="34">
        <v>1513463</v>
      </c>
      <c r="L39" s="40">
        <v>0</v>
      </c>
      <c r="M39" s="31">
        <f t="shared" si="0"/>
        <v>0.99554116425449335</v>
      </c>
      <c r="N39" s="31">
        <f>IF(E39=0,"",IF(J39=0,"",(J39/E39)))</f>
        <v>0.38503978779840847</v>
      </c>
      <c r="O39" s="31">
        <f>IF(F39=0,"",IF(K39=0,"",(K39/F39)))</f>
        <v>0.98802847106118874</v>
      </c>
    </row>
    <row r="40" spans="1:15" s="38" customFormat="1" ht="12.75" customHeight="1" x14ac:dyDescent="0.15">
      <c r="A40" s="16"/>
      <c r="B40" s="48" t="s">
        <v>58</v>
      </c>
      <c r="C40" s="17"/>
      <c r="D40" s="33">
        <v>2697886</v>
      </c>
      <c r="E40" s="34">
        <v>39156</v>
      </c>
      <c r="F40" s="34">
        <v>2737042</v>
      </c>
      <c r="G40" s="34">
        <v>0</v>
      </c>
      <c r="H40" s="34">
        <v>0</v>
      </c>
      <c r="I40" s="34">
        <v>2686608</v>
      </c>
      <c r="J40" s="34">
        <v>11718</v>
      </c>
      <c r="K40" s="34">
        <v>2698326</v>
      </c>
      <c r="L40" s="35">
        <v>0</v>
      </c>
      <c r="M40" s="31">
        <f t="shared" si="0"/>
        <v>0.99581968993500836</v>
      </c>
      <c r="N40" s="31">
        <f>IF(E40=0,"",IF(J40=0,"",(J40/E40)))</f>
        <v>0.29926448053938093</v>
      </c>
      <c r="O40" s="31">
        <f>IF(F40=0,"",IF(K40=0,"",(K40/F40)))</f>
        <v>0.98585480237424195</v>
      </c>
    </row>
    <row r="41" spans="1:15" s="38" customFormat="1" ht="12.75" customHeight="1" x14ac:dyDescent="0.15">
      <c r="A41" s="16"/>
      <c r="B41" s="48" t="s">
        <v>59</v>
      </c>
      <c r="C41" s="17"/>
      <c r="D41" s="33">
        <v>1538755</v>
      </c>
      <c r="E41" s="34">
        <v>35159</v>
      </c>
      <c r="F41" s="34">
        <v>1573914</v>
      </c>
      <c r="G41" s="34">
        <v>0</v>
      </c>
      <c r="H41" s="34">
        <v>0</v>
      </c>
      <c r="I41" s="34">
        <v>1531864</v>
      </c>
      <c r="J41" s="34">
        <v>13184</v>
      </c>
      <c r="K41" s="34">
        <v>1545048</v>
      </c>
      <c r="L41" s="35">
        <v>0</v>
      </c>
      <c r="M41" s="31">
        <f t="shared" si="0"/>
        <v>0.99552170423491715</v>
      </c>
      <c r="N41" s="31">
        <f>IF(E41=0,"",IF(J41=0,"",(J41/E41)))</f>
        <v>0.37498222361273076</v>
      </c>
      <c r="O41" s="31">
        <f>IF(F41=0,"",IF(K41=0,"",(K41/F41)))</f>
        <v>0.98165973490292358</v>
      </c>
    </row>
    <row r="42" spans="1:15" s="38" customFormat="1" ht="12.75" customHeight="1" x14ac:dyDescent="0.15">
      <c r="A42" s="16"/>
      <c r="B42" s="48" t="s">
        <v>60</v>
      </c>
      <c r="C42" s="17"/>
      <c r="D42" s="33">
        <v>2398428</v>
      </c>
      <c r="E42" s="34">
        <v>20859</v>
      </c>
      <c r="F42" s="34">
        <v>2419287</v>
      </c>
      <c r="G42" s="34">
        <v>0</v>
      </c>
      <c r="H42" s="34">
        <v>0</v>
      </c>
      <c r="I42" s="34">
        <v>2389371</v>
      </c>
      <c r="J42" s="34">
        <v>9850</v>
      </c>
      <c r="K42" s="34">
        <v>2399221</v>
      </c>
      <c r="L42" s="35">
        <v>0</v>
      </c>
      <c r="M42" s="31">
        <f t="shared" si="0"/>
        <v>0.99622377657365579</v>
      </c>
      <c r="N42" s="31">
        <f>IF(E42=0,"",IF(J42=0,"",(J42/E42)))</f>
        <v>0.4722182271441584</v>
      </c>
      <c r="O42" s="31">
        <f>IF(F42=0,"",IF(K42=0,"",(K42/F42)))</f>
        <v>0.99170582076454761</v>
      </c>
    </row>
    <row r="43" spans="1:15" s="38" customFormat="1" ht="12.75" customHeight="1" x14ac:dyDescent="0.15">
      <c r="A43" s="52"/>
      <c r="B43" s="53" t="s">
        <v>61</v>
      </c>
      <c r="C43" s="54"/>
      <c r="D43" s="41">
        <v>1495008</v>
      </c>
      <c r="E43" s="55">
        <v>8080</v>
      </c>
      <c r="F43" s="55">
        <v>1503088</v>
      </c>
      <c r="G43" s="55">
        <v>0</v>
      </c>
      <c r="H43" s="55">
        <v>0</v>
      </c>
      <c r="I43" s="55">
        <v>1491766</v>
      </c>
      <c r="J43" s="55">
        <v>4339</v>
      </c>
      <c r="K43" s="55">
        <v>1496105</v>
      </c>
      <c r="L43" s="56">
        <v>0</v>
      </c>
      <c r="M43" s="57">
        <f t="shared" si="0"/>
        <v>0.99783144973137272</v>
      </c>
      <c r="N43" s="57">
        <f>IF(E43=0,"",IF(J43=0,"",(J43/E43)))</f>
        <v>0.53700495049504948</v>
      </c>
      <c r="O43" s="57">
        <f>IF(F43=0,"",IF(K43=0,"",(K43/F43)))</f>
        <v>0.9953542307569484</v>
      </c>
    </row>
    <row r="44" spans="1:15" s="38" customFormat="1" ht="12.75" customHeight="1" x14ac:dyDescent="0.15">
      <c r="A44" s="16"/>
      <c r="B44" s="48" t="s">
        <v>62</v>
      </c>
      <c r="C44" s="17"/>
      <c r="D44" s="39">
        <v>3440450</v>
      </c>
      <c r="E44" s="34">
        <v>7696</v>
      </c>
      <c r="F44" s="34">
        <v>3448146</v>
      </c>
      <c r="G44" s="34">
        <v>0</v>
      </c>
      <c r="H44" s="34">
        <v>0</v>
      </c>
      <c r="I44" s="34">
        <v>3436990</v>
      </c>
      <c r="J44" s="34">
        <v>2202</v>
      </c>
      <c r="K44" s="34">
        <v>3439192</v>
      </c>
      <c r="L44" s="40">
        <v>0</v>
      </c>
      <c r="M44" s="31">
        <f t="shared" si="0"/>
        <v>0.99899431760380186</v>
      </c>
      <c r="N44" s="31">
        <f>IF(E44=0,"",IF(J44=0,"",(J44/E44)))</f>
        <v>0.2861226611226611</v>
      </c>
      <c r="O44" s="31">
        <f>IF(F44=0,"",IF(K44=0,"",(K44/F44)))</f>
        <v>0.99740324220610144</v>
      </c>
    </row>
    <row r="45" spans="1:15" s="38" customFormat="1" ht="12.75" customHeight="1" x14ac:dyDescent="0.15">
      <c r="A45" s="16"/>
      <c r="B45" s="48" t="s">
        <v>63</v>
      </c>
      <c r="C45" s="17"/>
      <c r="D45" s="33">
        <v>454137</v>
      </c>
      <c r="E45" s="34">
        <v>4471</v>
      </c>
      <c r="F45" s="34">
        <v>458608</v>
      </c>
      <c r="G45" s="34">
        <v>0</v>
      </c>
      <c r="H45" s="34">
        <v>0</v>
      </c>
      <c r="I45" s="34">
        <v>451751</v>
      </c>
      <c r="J45" s="34">
        <v>1513</v>
      </c>
      <c r="K45" s="34">
        <v>453264</v>
      </c>
      <c r="L45" s="35">
        <v>0</v>
      </c>
      <c r="M45" s="31">
        <f t="shared" si="0"/>
        <v>0.9947460788264334</v>
      </c>
      <c r="N45" s="31">
        <f>IF(E45=0,"",IF(J45=0,"",(J45/E45)))</f>
        <v>0.33840304182509506</v>
      </c>
      <c r="O45" s="31">
        <f>IF(F45=0,"",IF(K45=0,"",(K45/F45)))</f>
        <v>0.98834734675365454</v>
      </c>
    </row>
    <row r="46" spans="1:15" s="38" customFormat="1" ht="12.75" customHeight="1" x14ac:dyDescent="0.15">
      <c r="A46" s="16"/>
      <c r="B46" s="48" t="s">
        <v>64</v>
      </c>
      <c r="C46" s="17"/>
      <c r="D46" s="33">
        <v>1126924</v>
      </c>
      <c r="E46" s="34">
        <v>15194</v>
      </c>
      <c r="F46" s="34">
        <v>1142118</v>
      </c>
      <c r="G46" s="34">
        <v>0</v>
      </c>
      <c r="H46" s="34">
        <v>0</v>
      </c>
      <c r="I46" s="34">
        <v>1121087</v>
      </c>
      <c r="J46" s="34">
        <v>4517</v>
      </c>
      <c r="K46" s="34">
        <v>1125604</v>
      </c>
      <c r="L46" s="35">
        <v>0</v>
      </c>
      <c r="M46" s="31">
        <f t="shared" si="0"/>
        <v>0.99482041379897845</v>
      </c>
      <c r="N46" s="31">
        <f>IF(E46=0,"",IF(J46=0,"",(J46/E46)))</f>
        <v>0.29728840331709888</v>
      </c>
      <c r="O46" s="31">
        <f>IF(F46=0,"",IF(K46=0,"",(K46/F46)))</f>
        <v>0.98554089857615412</v>
      </c>
    </row>
    <row r="47" spans="1:15" s="38" customFormat="1" ht="12.75" customHeight="1" x14ac:dyDescent="0.15">
      <c r="A47" s="16"/>
      <c r="B47" s="48" t="s">
        <v>65</v>
      </c>
      <c r="C47" s="17"/>
      <c r="D47" s="33">
        <v>1282990</v>
      </c>
      <c r="E47" s="34">
        <v>109036</v>
      </c>
      <c r="F47" s="34">
        <v>1392026</v>
      </c>
      <c r="G47" s="34">
        <v>0</v>
      </c>
      <c r="H47" s="34">
        <v>0</v>
      </c>
      <c r="I47" s="34">
        <v>1262497</v>
      </c>
      <c r="J47" s="34">
        <v>17102</v>
      </c>
      <c r="K47" s="34">
        <v>1279599</v>
      </c>
      <c r="L47" s="35">
        <v>0</v>
      </c>
      <c r="M47" s="31">
        <f t="shared" si="0"/>
        <v>0.98402715531687701</v>
      </c>
      <c r="N47" s="31">
        <f>IF(E47=0,"",IF(J47=0,"",(J47/E47)))</f>
        <v>0.15684727979749807</v>
      </c>
      <c r="O47" s="31">
        <f>IF(F47=0,"",IF(K47=0,"",(K47/F47)))</f>
        <v>0.91923498555343075</v>
      </c>
    </row>
    <row r="48" spans="1:15" s="38" customFormat="1" ht="12.75" customHeight="1" x14ac:dyDescent="0.15">
      <c r="A48" s="52"/>
      <c r="B48" s="53" t="s">
        <v>66</v>
      </c>
      <c r="C48" s="54"/>
      <c r="D48" s="41">
        <v>985873</v>
      </c>
      <c r="E48" s="55">
        <v>27101</v>
      </c>
      <c r="F48" s="55">
        <v>1012974</v>
      </c>
      <c r="G48" s="55">
        <v>0</v>
      </c>
      <c r="H48" s="55">
        <v>0</v>
      </c>
      <c r="I48" s="55">
        <v>980874</v>
      </c>
      <c r="J48" s="55">
        <v>8123</v>
      </c>
      <c r="K48" s="55">
        <v>988997</v>
      </c>
      <c r="L48" s="56">
        <v>0</v>
      </c>
      <c r="M48" s="57">
        <f t="shared" si="0"/>
        <v>0.99492936717001079</v>
      </c>
      <c r="N48" s="57">
        <f>IF(E48=0,"",IF(J48=0,"",(J48/E48)))</f>
        <v>0.29973063724585808</v>
      </c>
      <c r="O48" s="57">
        <f>IF(F48=0,"",IF(K48=0,"",(K48/F48)))</f>
        <v>0.9763300933686353</v>
      </c>
    </row>
    <row r="49" spans="1:15" s="38" customFormat="1" ht="12.75" customHeight="1" x14ac:dyDescent="0.15">
      <c r="A49" s="16"/>
      <c r="B49" s="48" t="s">
        <v>67</v>
      </c>
      <c r="C49" s="17"/>
      <c r="D49" s="39">
        <v>467987</v>
      </c>
      <c r="E49" s="34">
        <v>27701</v>
      </c>
      <c r="F49" s="34">
        <v>495688</v>
      </c>
      <c r="G49" s="34">
        <v>0</v>
      </c>
      <c r="H49" s="34">
        <v>0</v>
      </c>
      <c r="I49" s="34">
        <v>461728</v>
      </c>
      <c r="J49" s="34">
        <v>2685</v>
      </c>
      <c r="K49" s="34">
        <v>464413</v>
      </c>
      <c r="L49" s="40">
        <v>0</v>
      </c>
      <c r="M49" s="31">
        <f t="shared" si="0"/>
        <v>0.98662569686764801</v>
      </c>
      <c r="N49" s="31">
        <f>IF(E49=0,"",IF(J49=0,"",(J49/E49)))</f>
        <v>9.6927908739756694E-2</v>
      </c>
      <c r="O49" s="31">
        <f>IF(F49=0,"",IF(K49=0,"",(K49/F49)))</f>
        <v>0.93690587627701294</v>
      </c>
    </row>
    <row r="50" spans="1:15" s="38" customFormat="1" ht="12.75" customHeight="1" x14ac:dyDescent="0.15">
      <c r="A50" s="16"/>
      <c r="B50" s="48" t="s">
        <v>68</v>
      </c>
      <c r="C50" s="17"/>
      <c r="D50" s="33">
        <v>969778</v>
      </c>
      <c r="E50" s="34">
        <v>31513</v>
      </c>
      <c r="F50" s="34">
        <v>1001291</v>
      </c>
      <c r="G50" s="34">
        <v>0</v>
      </c>
      <c r="H50" s="34">
        <v>0</v>
      </c>
      <c r="I50" s="34">
        <v>960921</v>
      </c>
      <c r="J50" s="34">
        <v>8683</v>
      </c>
      <c r="K50" s="34">
        <v>969604</v>
      </c>
      <c r="L50" s="35">
        <v>0</v>
      </c>
      <c r="M50" s="31">
        <f t="shared" si="0"/>
        <v>0.99086698192782263</v>
      </c>
      <c r="N50" s="31">
        <f>IF(E50=0,"",IF(J50=0,"",(J50/E50)))</f>
        <v>0.27553707993526483</v>
      </c>
      <c r="O50" s="31">
        <f>IF(F50=0,"",IF(K50=0,"",(K50/F50)))</f>
        <v>0.96835385517297168</v>
      </c>
    </row>
    <row r="51" spans="1:15" s="38" customFormat="1" ht="12.75" customHeight="1" x14ac:dyDescent="0.15">
      <c r="A51" s="16"/>
      <c r="B51" s="48" t="s">
        <v>69</v>
      </c>
      <c r="C51" s="17"/>
      <c r="D51" s="33">
        <v>501904</v>
      </c>
      <c r="E51" s="34">
        <v>14419</v>
      </c>
      <c r="F51" s="34">
        <v>516323</v>
      </c>
      <c r="G51" s="34">
        <v>0</v>
      </c>
      <c r="H51" s="34">
        <v>0</v>
      </c>
      <c r="I51" s="34">
        <v>498429</v>
      </c>
      <c r="J51" s="34">
        <v>2718</v>
      </c>
      <c r="K51" s="34">
        <v>501147</v>
      </c>
      <c r="L51" s="35">
        <v>0</v>
      </c>
      <c r="M51" s="31">
        <f t="shared" si="0"/>
        <v>0.99307636520131337</v>
      </c>
      <c r="N51" s="31">
        <f>IF(E51=0,"",IF(J51=0,"",(J51/E51)))</f>
        <v>0.1885012830293363</v>
      </c>
      <c r="O51" s="31">
        <f>IF(F51=0,"",IF(K51=0,"",(K51/F51)))</f>
        <v>0.97060754605159949</v>
      </c>
    </row>
    <row r="52" spans="1:15" s="38" customFormat="1" ht="12.75" customHeight="1" x14ac:dyDescent="0.15">
      <c r="A52" s="16"/>
      <c r="B52" s="48" t="s">
        <v>70</v>
      </c>
      <c r="C52" s="17"/>
      <c r="D52" s="33">
        <v>1613401</v>
      </c>
      <c r="E52" s="34">
        <v>86640</v>
      </c>
      <c r="F52" s="34">
        <v>1700041</v>
      </c>
      <c r="G52" s="34">
        <v>0</v>
      </c>
      <c r="H52" s="34">
        <v>0</v>
      </c>
      <c r="I52" s="34">
        <v>1596155</v>
      </c>
      <c r="J52" s="34">
        <v>12821</v>
      </c>
      <c r="K52" s="34">
        <v>1608976</v>
      </c>
      <c r="L52" s="35">
        <v>0</v>
      </c>
      <c r="M52" s="31">
        <f t="shared" si="0"/>
        <v>0.98931077890741359</v>
      </c>
      <c r="N52" s="31">
        <f>IF(E52=0,"",IF(J52=0,"",(J52/E52)))</f>
        <v>0.14798014773776547</v>
      </c>
      <c r="O52" s="31">
        <f>IF(F52=0,"",IF(K52=0,"",(K52/F52)))</f>
        <v>0.94643364483562453</v>
      </c>
    </row>
    <row r="53" spans="1:15" s="38" customFormat="1" ht="12.75" customHeight="1" x14ac:dyDescent="0.15">
      <c r="A53" s="52"/>
      <c r="B53" s="53" t="s">
        <v>71</v>
      </c>
      <c r="C53" s="54"/>
      <c r="D53" s="41">
        <v>84657</v>
      </c>
      <c r="E53" s="55">
        <v>3025</v>
      </c>
      <c r="F53" s="55">
        <v>87682</v>
      </c>
      <c r="G53" s="55">
        <v>0</v>
      </c>
      <c r="H53" s="55">
        <v>0</v>
      </c>
      <c r="I53" s="55">
        <v>83321</v>
      </c>
      <c r="J53" s="55">
        <v>378</v>
      </c>
      <c r="K53" s="55">
        <v>83699</v>
      </c>
      <c r="L53" s="56">
        <v>0</v>
      </c>
      <c r="M53" s="57">
        <f t="shared" si="0"/>
        <v>0.98421867063562374</v>
      </c>
      <c r="N53" s="57">
        <f>IF(E53=0,"",IF(J53=0,"",(J53/E53)))</f>
        <v>0.12495867768595041</v>
      </c>
      <c r="O53" s="57">
        <f>IF(F53=0,"",IF(K53=0,"",(K53/F53)))</f>
        <v>0.95457448507105225</v>
      </c>
    </row>
    <row r="54" spans="1:15" s="38" customFormat="1" ht="12.75" customHeight="1" x14ac:dyDescent="0.15">
      <c r="A54" s="16"/>
      <c r="B54" s="48" t="s">
        <v>72</v>
      </c>
      <c r="C54" s="17"/>
      <c r="D54" s="39">
        <v>800823</v>
      </c>
      <c r="E54" s="34">
        <v>37605</v>
      </c>
      <c r="F54" s="34">
        <v>838428</v>
      </c>
      <c r="G54" s="34">
        <v>0</v>
      </c>
      <c r="H54" s="34">
        <v>0</v>
      </c>
      <c r="I54" s="34">
        <v>793851</v>
      </c>
      <c r="J54" s="34">
        <v>11670</v>
      </c>
      <c r="K54" s="34">
        <v>805521</v>
      </c>
      <c r="L54" s="40">
        <v>0</v>
      </c>
      <c r="M54" s="31">
        <f t="shared" si="0"/>
        <v>0.9912939563424128</v>
      </c>
      <c r="N54" s="31">
        <f>IF(E54=0,"",IF(J54=0,"",(J54/E54)))</f>
        <v>0.3103310729956123</v>
      </c>
      <c r="O54" s="31">
        <f>IF(F54=0,"",IF(K54=0,"",(K54/F54)))</f>
        <v>0.9607515493280282</v>
      </c>
    </row>
    <row r="55" spans="1:15" s="38" customFormat="1" ht="12.75" customHeight="1" x14ac:dyDescent="0.15">
      <c r="A55" s="16"/>
      <c r="B55" s="48" t="s">
        <v>73</v>
      </c>
      <c r="C55" s="17"/>
      <c r="D55" s="33">
        <v>695329</v>
      </c>
      <c r="E55" s="34">
        <v>17579</v>
      </c>
      <c r="F55" s="34">
        <v>712908</v>
      </c>
      <c r="G55" s="34">
        <v>0</v>
      </c>
      <c r="H55" s="34">
        <v>0</v>
      </c>
      <c r="I55" s="34">
        <v>690472</v>
      </c>
      <c r="J55" s="34">
        <v>3339</v>
      </c>
      <c r="K55" s="34">
        <v>693811</v>
      </c>
      <c r="L55" s="35">
        <v>0</v>
      </c>
      <c r="M55" s="31">
        <f t="shared" si="0"/>
        <v>0.99301481744612985</v>
      </c>
      <c r="N55" s="31">
        <f>IF(E55=0,"",IF(J55=0,"",(J55/E55)))</f>
        <v>0.18994254508220035</v>
      </c>
      <c r="O55" s="31">
        <f>IF(F55=0,"",IF(K55=0,"",(K55/F55)))</f>
        <v>0.97321253233236271</v>
      </c>
    </row>
    <row r="56" spans="1:15" s="38" customFormat="1" ht="12.75" customHeight="1" x14ac:dyDescent="0.15">
      <c r="A56" s="16"/>
      <c r="B56" s="48" t="s">
        <v>74</v>
      </c>
      <c r="C56" s="17"/>
      <c r="D56" s="33">
        <v>1310833</v>
      </c>
      <c r="E56" s="34">
        <v>39570</v>
      </c>
      <c r="F56" s="34">
        <v>1350403</v>
      </c>
      <c r="G56" s="34">
        <v>0</v>
      </c>
      <c r="H56" s="34">
        <v>0</v>
      </c>
      <c r="I56" s="34">
        <v>1299181</v>
      </c>
      <c r="J56" s="34">
        <v>9114</v>
      </c>
      <c r="K56" s="34">
        <v>1308295</v>
      </c>
      <c r="L56" s="35">
        <v>0</v>
      </c>
      <c r="M56" s="31">
        <f t="shared" si="0"/>
        <v>0.99111099583242102</v>
      </c>
      <c r="N56" s="31">
        <f>IF(E56=0,"",IF(J56=0,"",(J56/E56)))</f>
        <v>0.23032600454890068</v>
      </c>
      <c r="O56" s="31">
        <f>IF(F56=0,"",IF(K56=0,"",(K56/F56)))</f>
        <v>0.96881819723445517</v>
      </c>
    </row>
    <row r="57" spans="1:15" s="38" customFormat="1" ht="12.75" customHeight="1" x14ac:dyDescent="0.15">
      <c r="A57" s="16"/>
      <c r="B57" s="48" t="s">
        <v>75</v>
      </c>
      <c r="C57" s="17"/>
      <c r="D57" s="33">
        <v>408194</v>
      </c>
      <c r="E57" s="34">
        <v>6960</v>
      </c>
      <c r="F57" s="34">
        <v>415154</v>
      </c>
      <c r="G57" s="34">
        <v>0</v>
      </c>
      <c r="H57" s="34">
        <v>0</v>
      </c>
      <c r="I57" s="34">
        <v>403999</v>
      </c>
      <c r="J57" s="34">
        <v>3414</v>
      </c>
      <c r="K57" s="34">
        <v>407413</v>
      </c>
      <c r="L57" s="35">
        <v>0</v>
      </c>
      <c r="M57" s="31">
        <f t="shared" si="0"/>
        <v>0.98972302385630362</v>
      </c>
      <c r="N57" s="31">
        <f>IF(E57=0,"",IF(J57=0,"",(J57/E57)))</f>
        <v>0.49051724137931035</v>
      </c>
      <c r="O57" s="31">
        <f>IF(F57=0,"",IF(K57=0,"",(K57/F57)))</f>
        <v>0.98135390722478888</v>
      </c>
    </row>
    <row r="58" spans="1:15" s="38" customFormat="1" ht="12.75" customHeight="1" x14ac:dyDescent="0.15">
      <c r="A58" s="52"/>
      <c r="B58" s="53" t="s">
        <v>76</v>
      </c>
      <c r="C58" s="54"/>
      <c r="D58" s="58">
        <v>289597</v>
      </c>
      <c r="E58" s="55">
        <v>20097</v>
      </c>
      <c r="F58" s="55">
        <v>309694</v>
      </c>
      <c r="G58" s="55">
        <v>0</v>
      </c>
      <c r="H58" s="55">
        <v>0</v>
      </c>
      <c r="I58" s="55">
        <v>285335</v>
      </c>
      <c r="J58" s="55">
        <v>2879</v>
      </c>
      <c r="K58" s="55">
        <v>288214</v>
      </c>
      <c r="L58" s="56">
        <v>0</v>
      </c>
      <c r="M58" s="57">
        <f t="shared" si="0"/>
        <v>0.98528299671612618</v>
      </c>
      <c r="N58" s="57">
        <f>IF(E58=0,"",IF(J58=0,"",(J58/E58)))</f>
        <v>0.14325521222072946</v>
      </c>
      <c r="O58" s="57">
        <f>IF(F58=0,"",IF(K58=0,"",(K58/F58)))</f>
        <v>0.93064121358502261</v>
      </c>
    </row>
    <row r="59" spans="1:15" s="38" customFormat="1" ht="12.75" customHeight="1" x14ac:dyDescent="0.15">
      <c r="A59" s="16"/>
      <c r="B59" s="48" t="s">
        <v>77</v>
      </c>
      <c r="C59" s="17"/>
      <c r="D59" s="39">
        <v>220062</v>
      </c>
      <c r="E59" s="34">
        <v>22448</v>
      </c>
      <c r="F59" s="34">
        <v>242510</v>
      </c>
      <c r="G59" s="34">
        <v>0</v>
      </c>
      <c r="H59" s="34">
        <v>0</v>
      </c>
      <c r="I59" s="34">
        <v>216510</v>
      </c>
      <c r="J59" s="34">
        <v>1803</v>
      </c>
      <c r="K59" s="34">
        <v>218313</v>
      </c>
      <c r="L59" s="40">
        <v>0</v>
      </c>
      <c r="M59" s="31">
        <f t="shared" si="0"/>
        <v>0.98385909425525531</v>
      </c>
      <c r="N59" s="31">
        <f>IF(E59=0,"",IF(J59=0,"",(J59/E59)))</f>
        <v>8.0318959372772628E-2</v>
      </c>
      <c r="O59" s="31">
        <f>IF(F59=0,"",IF(K59=0,"",(K59/F59)))</f>
        <v>0.9002226712300524</v>
      </c>
    </row>
    <row r="60" spans="1:15" s="38" customFormat="1" ht="12.75" customHeight="1" x14ac:dyDescent="0.15">
      <c r="A60" s="16"/>
      <c r="B60" s="48" t="s">
        <v>78</v>
      </c>
      <c r="C60" s="17"/>
      <c r="D60" s="33">
        <v>612625</v>
      </c>
      <c r="E60" s="34">
        <v>58517</v>
      </c>
      <c r="F60" s="34">
        <v>671142</v>
      </c>
      <c r="G60" s="34">
        <v>0</v>
      </c>
      <c r="H60" s="34">
        <v>0</v>
      </c>
      <c r="I60" s="34">
        <v>597883</v>
      </c>
      <c r="J60" s="34">
        <v>6756</v>
      </c>
      <c r="K60" s="34">
        <v>604639</v>
      </c>
      <c r="L60" s="35">
        <v>0</v>
      </c>
      <c r="M60" s="31">
        <f t="shared" si="0"/>
        <v>0.97593633952254644</v>
      </c>
      <c r="N60" s="31">
        <f>IF(E60=0,"",IF(J60=0,"",(J60/E60)))</f>
        <v>0.1154536288599894</v>
      </c>
      <c r="O60" s="31">
        <f>IF(F60=0,"",IF(K60=0,"",(K60/F60)))</f>
        <v>0.90091068656111528</v>
      </c>
    </row>
    <row r="61" spans="1:15" s="38" customFormat="1" ht="12.75" customHeight="1" x14ac:dyDescent="0.15">
      <c r="A61" s="16"/>
      <c r="B61" s="48" t="s">
        <v>79</v>
      </c>
      <c r="C61" s="17"/>
      <c r="D61" s="33">
        <v>207087</v>
      </c>
      <c r="E61" s="34">
        <v>13309</v>
      </c>
      <c r="F61" s="34">
        <v>220396</v>
      </c>
      <c r="G61" s="34">
        <v>0</v>
      </c>
      <c r="H61" s="34">
        <v>0</v>
      </c>
      <c r="I61" s="34">
        <v>201783</v>
      </c>
      <c r="J61" s="34">
        <v>914</v>
      </c>
      <c r="K61" s="34">
        <v>202697</v>
      </c>
      <c r="L61" s="35">
        <v>0</v>
      </c>
      <c r="M61" s="31">
        <f t="shared" si="0"/>
        <v>0.97438757623607475</v>
      </c>
      <c r="N61" s="31">
        <f>IF(E61=0,"",IF(J61=0,"",(J61/E61)))</f>
        <v>6.8675332481779247E-2</v>
      </c>
      <c r="O61" s="31">
        <f>IF(F61=0,"",IF(K61=0,"",(K61/F61)))</f>
        <v>0.91969454981034138</v>
      </c>
    </row>
    <row r="62" spans="1:15" s="38" customFormat="1" ht="12.75" customHeight="1" x14ac:dyDescent="0.15">
      <c r="A62" s="16"/>
      <c r="B62" s="48" t="s">
        <v>80</v>
      </c>
      <c r="C62" s="17"/>
      <c r="D62" s="33">
        <v>90504</v>
      </c>
      <c r="E62" s="34">
        <v>5689</v>
      </c>
      <c r="F62" s="34">
        <v>96193</v>
      </c>
      <c r="G62" s="34">
        <v>0</v>
      </c>
      <c r="H62" s="34">
        <v>0</v>
      </c>
      <c r="I62" s="34">
        <v>89595</v>
      </c>
      <c r="J62" s="34">
        <v>1642</v>
      </c>
      <c r="K62" s="34">
        <v>91237</v>
      </c>
      <c r="L62" s="35">
        <v>0</v>
      </c>
      <c r="M62" s="31">
        <f t="shared" si="0"/>
        <v>0.98995624502784407</v>
      </c>
      <c r="N62" s="31">
        <f>IF(E62=0,"",IF(J62=0,"",(J62/E62)))</f>
        <v>0.28862717525048337</v>
      </c>
      <c r="O62" s="31">
        <f>IF(F62=0,"",IF(K62=0,"",(K62/F62)))</f>
        <v>0.94847857952241843</v>
      </c>
    </row>
    <row r="63" spans="1:15" s="38" customFormat="1" ht="12.75" customHeight="1" x14ac:dyDescent="0.15">
      <c r="A63" s="52"/>
      <c r="B63" s="53" t="s">
        <v>81</v>
      </c>
      <c r="C63" s="54"/>
      <c r="D63" s="41">
        <v>603709</v>
      </c>
      <c r="E63" s="55">
        <v>91683</v>
      </c>
      <c r="F63" s="55">
        <v>695392</v>
      </c>
      <c r="G63" s="55">
        <v>0</v>
      </c>
      <c r="H63" s="55">
        <v>0</v>
      </c>
      <c r="I63" s="55">
        <v>589530</v>
      </c>
      <c r="J63" s="55">
        <v>11225</v>
      </c>
      <c r="K63" s="55">
        <v>600755</v>
      </c>
      <c r="L63" s="56">
        <v>0</v>
      </c>
      <c r="M63" s="57">
        <f t="shared" si="0"/>
        <v>0.97651351893047811</v>
      </c>
      <c r="N63" s="57">
        <f>IF(E63=0,"",IF(J63=0,"",(J63/E63)))</f>
        <v>0.12243273016807914</v>
      </c>
      <c r="O63" s="57">
        <f>IF(F63=0,"",IF(K63=0,"",(K63/F63)))</f>
        <v>0.86390841424692832</v>
      </c>
    </row>
    <row r="64" spans="1:15" s="38" customFormat="1" ht="12.75" customHeight="1" x14ac:dyDescent="0.15">
      <c r="A64" s="16"/>
      <c r="B64" s="48" t="s">
        <v>82</v>
      </c>
      <c r="C64" s="17"/>
      <c r="D64" s="39">
        <v>6548211</v>
      </c>
      <c r="E64" s="34">
        <v>54171</v>
      </c>
      <c r="F64" s="34">
        <v>6602382</v>
      </c>
      <c r="G64" s="34">
        <v>0</v>
      </c>
      <c r="H64" s="34">
        <v>0</v>
      </c>
      <c r="I64" s="34">
        <v>6530547</v>
      </c>
      <c r="J64" s="34">
        <v>11495</v>
      </c>
      <c r="K64" s="34">
        <v>6542042</v>
      </c>
      <c r="L64" s="40">
        <v>0</v>
      </c>
      <c r="M64" s="31">
        <f t="shared" si="0"/>
        <v>0.99730246933093636</v>
      </c>
      <c r="N64" s="31">
        <f>IF(E64=0,"",IF(J64=0,"",(J64/E64)))</f>
        <v>0.2121984087426852</v>
      </c>
      <c r="O64" s="31">
        <f>IF(F64=0,"",IF(K64=0,"",(K64/F64)))</f>
        <v>0.99086087415117752</v>
      </c>
    </row>
    <row r="65" spans="1:15" s="38" customFormat="1" ht="12.75" customHeight="1" x14ac:dyDescent="0.15">
      <c r="A65" s="16"/>
      <c r="B65" s="48" t="s">
        <v>83</v>
      </c>
      <c r="C65" s="17"/>
      <c r="D65" s="33">
        <v>1129510</v>
      </c>
      <c r="E65" s="34">
        <v>54790</v>
      </c>
      <c r="F65" s="34">
        <v>1184300</v>
      </c>
      <c r="G65" s="34">
        <v>0</v>
      </c>
      <c r="H65" s="34">
        <v>0</v>
      </c>
      <c r="I65" s="34">
        <v>1117028</v>
      </c>
      <c r="J65" s="34">
        <v>13247</v>
      </c>
      <c r="K65" s="34">
        <v>1130275</v>
      </c>
      <c r="L65" s="35">
        <v>0</v>
      </c>
      <c r="M65" s="31">
        <f t="shared" si="0"/>
        <v>0.98894919035688045</v>
      </c>
      <c r="N65" s="31">
        <f>IF(E65=0,"",IF(J65=0,"",(J65/E65)))</f>
        <v>0.24177769665997445</v>
      </c>
      <c r="O65" s="31">
        <f>IF(F65=0,"",IF(K65=0,"",(K65/F65)))</f>
        <v>0.95438233555686902</v>
      </c>
    </row>
    <row r="66" spans="1:15" s="38" customFormat="1" ht="12.75" customHeight="1" x14ac:dyDescent="0.15">
      <c r="A66" s="16"/>
      <c r="B66" s="48" t="s">
        <v>84</v>
      </c>
      <c r="C66" s="17"/>
      <c r="D66" s="33">
        <v>391794</v>
      </c>
      <c r="E66" s="34">
        <v>26385</v>
      </c>
      <c r="F66" s="34">
        <v>418179</v>
      </c>
      <c r="G66" s="34">
        <v>0</v>
      </c>
      <c r="H66" s="34">
        <v>0</v>
      </c>
      <c r="I66" s="34">
        <v>389180</v>
      </c>
      <c r="J66" s="34">
        <v>1224</v>
      </c>
      <c r="K66" s="34">
        <v>390404</v>
      </c>
      <c r="L66" s="35">
        <v>0</v>
      </c>
      <c r="M66" s="31">
        <f t="shared" si="0"/>
        <v>0.99332812651546476</v>
      </c>
      <c r="N66" s="31">
        <f>IF(E66=0,"",IF(J66=0,"",(J66/E66)))</f>
        <v>4.638999431495168E-2</v>
      </c>
      <c r="O66" s="31">
        <f>IF(F66=0,"",IF(K66=0,"",(K66/F66)))</f>
        <v>0.93358107413332569</v>
      </c>
    </row>
    <row r="67" spans="1:15" s="38" customFormat="1" ht="12.75" customHeight="1" x14ac:dyDescent="0.15">
      <c r="A67" s="16"/>
      <c r="B67" s="48" t="s">
        <v>85</v>
      </c>
      <c r="C67" s="17"/>
      <c r="D67" s="33">
        <v>395851</v>
      </c>
      <c r="E67" s="34">
        <v>17123</v>
      </c>
      <c r="F67" s="34">
        <v>412974</v>
      </c>
      <c r="G67" s="34">
        <v>0</v>
      </c>
      <c r="H67" s="34">
        <v>0</v>
      </c>
      <c r="I67" s="34">
        <v>391489</v>
      </c>
      <c r="J67" s="34">
        <v>2790</v>
      </c>
      <c r="K67" s="34">
        <v>394279</v>
      </c>
      <c r="L67" s="35">
        <v>0</v>
      </c>
      <c r="M67" s="31">
        <f t="shared" si="0"/>
        <v>0.98898070233496949</v>
      </c>
      <c r="N67" s="31">
        <f>IF(E67=0,"",IF(J67=0,"",(J67/E67)))</f>
        <v>0.16293873737078782</v>
      </c>
      <c r="O67" s="31">
        <f>IF(F67=0,"",IF(K67=0,"",(K67/F67)))</f>
        <v>0.95473080629773299</v>
      </c>
    </row>
    <row r="68" spans="1:15" ht="12.75" customHeight="1" x14ac:dyDescent="0.15">
      <c r="A68" s="23"/>
      <c r="B68" s="49" t="s">
        <v>86</v>
      </c>
      <c r="C68" s="24"/>
      <c r="D68" s="41">
        <v>676184</v>
      </c>
      <c r="E68" s="36">
        <v>77919</v>
      </c>
      <c r="F68" s="36">
        <v>754103</v>
      </c>
      <c r="G68" s="36">
        <v>0</v>
      </c>
      <c r="H68" s="36">
        <v>0</v>
      </c>
      <c r="I68" s="36">
        <v>664055</v>
      </c>
      <c r="J68" s="36">
        <v>11939</v>
      </c>
      <c r="K68" s="36">
        <v>675994</v>
      </c>
      <c r="L68" s="42">
        <v>0</v>
      </c>
      <c r="M68" s="37">
        <f t="shared" si="0"/>
        <v>0.98206257468381386</v>
      </c>
      <c r="N68" s="37">
        <f>IF(E68=0,"",IF(J68=0,"",(J68/E68)))</f>
        <v>0.15322321898381652</v>
      </c>
      <c r="O68" s="37">
        <f>IF(F68=0,"",IF(K68=0,"",(K68/F68)))</f>
        <v>0.89642131114715096</v>
      </c>
    </row>
    <row r="69" spans="1:15" s="6" customFormat="1" ht="12.75" customHeight="1" x14ac:dyDescent="0.15">
      <c r="A69" s="16"/>
      <c r="B69" s="48" t="s">
        <v>87</v>
      </c>
      <c r="C69" s="17"/>
      <c r="D69" s="43">
        <f t="shared" ref="D69:L69" si="1">SUM(D9:D10)</f>
        <v>209960258</v>
      </c>
      <c r="E69" s="43">
        <f t="shared" si="1"/>
        <v>1541528</v>
      </c>
      <c r="F69" s="43">
        <f t="shared" si="1"/>
        <v>211501786</v>
      </c>
      <c r="G69" s="43">
        <f t="shared" si="1"/>
        <v>0</v>
      </c>
      <c r="H69" s="43">
        <f t="shared" si="1"/>
        <v>0</v>
      </c>
      <c r="I69" s="43">
        <f t="shared" si="1"/>
        <v>209147445</v>
      </c>
      <c r="J69" s="43">
        <f t="shared" si="1"/>
        <v>684476</v>
      </c>
      <c r="K69" s="43">
        <f t="shared" si="1"/>
        <v>209831921</v>
      </c>
      <c r="L69" s="43">
        <f t="shared" si="1"/>
        <v>0</v>
      </c>
      <c r="M69" s="44">
        <f t="shared" si="0"/>
        <v>0.99612872927599472</v>
      </c>
      <c r="N69" s="44">
        <f>IF(E69=0,"",IF(J69=0,"",(J69/E69)))</f>
        <v>0.44402437062447131</v>
      </c>
      <c r="O69" s="44">
        <f>IF(F69=0,"",IF(K69=0,"",(K69/F69)))</f>
        <v>0.99210472388162241</v>
      </c>
    </row>
    <row r="70" spans="1:15" s="6" customFormat="1" ht="12.75" customHeight="1" x14ac:dyDescent="0.15">
      <c r="A70" s="16"/>
      <c r="B70" s="48" t="s">
        <v>88</v>
      </c>
      <c r="C70" s="17"/>
      <c r="D70" s="45">
        <f>SUM(D11:D37)</f>
        <v>111085558</v>
      </c>
      <c r="E70" s="45">
        <f t="shared" ref="E70:L70" si="2">SUM(E11:E37)</f>
        <v>4266093</v>
      </c>
      <c r="F70" s="45">
        <f t="shared" si="2"/>
        <v>115351651</v>
      </c>
      <c r="G70" s="45">
        <f t="shared" si="2"/>
        <v>2808138</v>
      </c>
      <c r="H70" s="45">
        <f t="shared" si="2"/>
        <v>0</v>
      </c>
      <c r="I70" s="45">
        <f t="shared" si="2"/>
        <v>110225457</v>
      </c>
      <c r="J70" s="45">
        <f t="shared" si="2"/>
        <v>694129</v>
      </c>
      <c r="K70" s="45">
        <f t="shared" si="2"/>
        <v>110919586</v>
      </c>
      <c r="L70" s="45">
        <f t="shared" si="2"/>
        <v>2777743</v>
      </c>
      <c r="M70" s="31">
        <f t="shared" si="0"/>
        <v>0.99225731035172005</v>
      </c>
      <c r="N70" s="31">
        <f>IF(E70=0,"",IF(J70=0,"",(J70/E70)))</f>
        <v>0.16270836102260311</v>
      </c>
      <c r="O70" s="31">
        <f>IF(F70=0,"",IF(K70=0,"",(K70/F70)))</f>
        <v>0.96157779310848357</v>
      </c>
    </row>
    <row r="71" spans="1:15" s="6" customFormat="1" ht="12.75" customHeight="1" x14ac:dyDescent="0.15">
      <c r="A71" s="16"/>
      <c r="B71" s="48" t="s">
        <v>89</v>
      </c>
      <c r="C71" s="17"/>
      <c r="D71" s="45">
        <f>SUM(D38:D68)</f>
        <v>36614002</v>
      </c>
      <c r="E71" s="45">
        <f t="shared" ref="E71:L71" si="3">SUM(E38:E68)</f>
        <v>1068477</v>
      </c>
      <c r="F71" s="45">
        <f t="shared" si="3"/>
        <v>37682479</v>
      </c>
      <c r="G71" s="45">
        <f t="shared" si="3"/>
        <v>0</v>
      </c>
      <c r="H71" s="45">
        <f t="shared" si="3"/>
        <v>0</v>
      </c>
      <c r="I71" s="45">
        <f t="shared" si="3"/>
        <v>36370816</v>
      </c>
      <c r="J71" s="45">
        <f t="shared" si="3"/>
        <v>221463</v>
      </c>
      <c r="K71" s="45">
        <f t="shared" si="3"/>
        <v>36592279</v>
      </c>
      <c r="L71" s="45">
        <f t="shared" si="3"/>
        <v>0</v>
      </c>
      <c r="M71" s="31">
        <f t="shared" si="0"/>
        <v>0.99335811474528246</v>
      </c>
      <c r="N71" s="31">
        <f>IF(E71=0,"",IF(J71=0,"",(J71/E71)))</f>
        <v>0.20726978680870062</v>
      </c>
      <c r="O71" s="31">
        <f>IF(F71=0,"",IF(K71=0,"",(K71/F71)))</f>
        <v>0.97106878239088246</v>
      </c>
    </row>
    <row r="72" spans="1:15" s="6" customFormat="1" ht="12.75" customHeight="1" x14ac:dyDescent="0.15">
      <c r="A72" s="23"/>
      <c r="B72" s="49" t="s">
        <v>90</v>
      </c>
      <c r="C72" s="24"/>
      <c r="D72" s="46">
        <f>SUM(D9:D68)</f>
        <v>357659818</v>
      </c>
      <c r="E72" s="46">
        <f t="shared" ref="E72:L72" si="4">SUM(E9:E68)</f>
        <v>6876098</v>
      </c>
      <c r="F72" s="46">
        <f t="shared" si="4"/>
        <v>364535916</v>
      </c>
      <c r="G72" s="46">
        <f t="shared" si="4"/>
        <v>2808138</v>
      </c>
      <c r="H72" s="46">
        <f t="shared" si="4"/>
        <v>0</v>
      </c>
      <c r="I72" s="46">
        <f t="shared" si="4"/>
        <v>355743718</v>
      </c>
      <c r="J72" s="46">
        <f t="shared" si="4"/>
        <v>1600068</v>
      </c>
      <c r="K72" s="46">
        <f t="shared" si="4"/>
        <v>357343786</v>
      </c>
      <c r="L72" s="46">
        <f t="shared" si="4"/>
        <v>2777743</v>
      </c>
      <c r="M72" s="37">
        <f t="shared" si="0"/>
        <v>0.99464267467697476</v>
      </c>
      <c r="N72" s="37">
        <f>IF(E72=0,"",IF(J72=0,"",(J72/E72)))</f>
        <v>0.23269999933101593</v>
      </c>
      <c r="O72" s="37">
        <f>IF(F72=0,"",IF(K72=0,"",(K72/F72)))</f>
        <v>0.98027044885201375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57" pageOrder="overThenDown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2021-03-03T09:03:54Z</cp:lastPrinted>
  <dcterms:created xsi:type="dcterms:W3CDTF">2020-10-08T01:11:02Z</dcterms:created>
  <dcterms:modified xsi:type="dcterms:W3CDTF">2024-10-24T07:55:59Z</dcterms:modified>
</cp:coreProperties>
</file>