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5 市町村税調\S502_市町村税徴収状況調\01_地方税の収納・徴収対策等に係る調査\07_HP掲載\HP掲載用データ\"/>
    </mc:Choice>
  </mc:AlternateContent>
  <bookViews>
    <workbookView xWindow="-60" yWindow="-150" windowWidth="15120" windowHeight="8280" tabRatio="843"/>
  </bookViews>
  <sheets>
    <sheet name="法定普通税" sheetId="57" r:id="rId1"/>
  </sheets>
  <calcPr calcId="152511"/>
</workbook>
</file>

<file path=xl/calcChain.xml><?xml version="1.0" encoding="utf-8"?>
<calcChain xmlns="http://schemas.openxmlformats.org/spreadsheetml/2006/main">
  <c r="H69" i="57" l="1"/>
  <c r="E70" i="57" l="1"/>
  <c r="F70" i="57"/>
  <c r="G70" i="57"/>
  <c r="H70" i="57"/>
  <c r="I70" i="57"/>
  <c r="J70" i="57"/>
  <c r="K70" i="57"/>
  <c r="L70" i="57"/>
  <c r="E71" i="57"/>
  <c r="F71" i="57"/>
  <c r="G71" i="57"/>
  <c r="H71" i="57"/>
  <c r="I71" i="57"/>
  <c r="J71" i="57"/>
  <c r="K71" i="57"/>
  <c r="L71" i="57"/>
  <c r="D71" i="57"/>
  <c r="D70" i="57"/>
  <c r="O68" i="57" l="1"/>
  <c r="N68" i="57"/>
  <c r="O67" i="57"/>
  <c r="N67" i="57"/>
  <c r="O66" i="57"/>
  <c r="N66" i="57"/>
  <c r="O65" i="57"/>
  <c r="N65" i="57"/>
  <c r="O64" i="57"/>
  <c r="N64" i="57"/>
  <c r="O63" i="57"/>
  <c r="N63" i="57"/>
  <c r="O62" i="57"/>
  <c r="N62" i="57"/>
  <c r="O61" i="57"/>
  <c r="N61" i="57"/>
  <c r="O60" i="57"/>
  <c r="N60" i="57"/>
  <c r="O59" i="57"/>
  <c r="N59" i="57"/>
  <c r="O58" i="57"/>
  <c r="N58" i="57"/>
  <c r="O57" i="57"/>
  <c r="N57" i="57"/>
  <c r="O56" i="57"/>
  <c r="N56" i="57"/>
  <c r="O55" i="57"/>
  <c r="N55" i="57"/>
  <c r="O54" i="57"/>
  <c r="N54" i="57"/>
  <c r="O53" i="57"/>
  <c r="N53" i="57"/>
  <c r="O52" i="57"/>
  <c r="N52" i="57"/>
  <c r="O51" i="57"/>
  <c r="N51" i="57"/>
  <c r="O50" i="57"/>
  <c r="N50" i="57"/>
  <c r="O49" i="57"/>
  <c r="N49" i="57"/>
  <c r="O48" i="57"/>
  <c r="N48" i="57"/>
  <c r="O47" i="57"/>
  <c r="N47" i="57"/>
  <c r="O46" i="57"/>
  <c r="N46" i="57"/>
  <c r="O45" i="57"/>
  <c r="N45" i="57"/>
  <c r="O44" i="57"/>
  <c r="N44" i="57"/>
  <c r="O43" i="57"/>
  <c r="N43" i="57"/>
  <c r="O42" i="57"/>
  <c r="N42" i="57"/>
  <c r="O41" i="57"/>
  <c r="N41" i="57"/>
  <c r="O40" i="57"/>
  <c r="N40" i="57"/>
  <c r="O39" i="57"/>
  <c r="N39" i="57"/>
  <c r="O38" i="57"/>
  <c r="N38" i="57"/>
  <c r="O37" i="57"/>
  <c r="N37" i="57"/>
  <c r="O36" i="57"/>
  <c r="N36" i="57"/>
  <c r="O35" i="57"/>
  <c r="N35" i="57"/>
  <c r="O34" i="57"/>
  <c r="N34" i="57"/>
  <c r="O33" i="57"/>
  <c r="N33" i="57"/>
  <c r="O32" i="57"/>
  <c r="N32" i="57"/>
  <c r="O31" i="57"/>
  <c r="N31" i="57"/>
  <c r="O30" i="57"/>
  <c r="N30" i="57"/>
  <c r="O29" i="57"/>
  <c r="N29" i="57"/>
  <c r="O28" i="57"/>
  <c r="N28" i="57"/>
  <c r="O27" i="57"/>
  <c r="N27" i="57"/>
  <c r="O26" i="57"/>
  <c r="N26" i="57"/>
  <c r="O25" i="57"/>
  <c r="N25" i="57"/>
  <c r="O24" i="57"/>
  <c r="N24" i="57"/>
  <c r="O23" i="57"/>
  <c r="N23" i="57"/>
  <c r="O22" i="57"/>
  <c r="N22" i="57"/>
  <c r="O21" i="57"/>
  <c r="N21" i="57"/>
  <c r="O20" i="57"/>
  <c r="N20" i="57"/>
  <c r="O19" i="57"/>
  <c r="N19" i="57"/>
  <c r="O18" i="57"/>
  <c r="N18" i="57"/>
  <c r="O17" i="57"/>
  <c r="N17" i="57"/>
  <c r="O16" i="57"/>
  <c r="N16" i="57"/>
  <c r="O15" i="57"/>
  <c r="N15" i="57"/>
  <c r="O14" i="57"/>
  <c r="N14" i="57"/>
  <c r="O13" i="57"/>
  <c r="N13" i="57"/>
  <c r="O12" i="57"/>
  <c r="N12" i="57"/>
  <c r="O11" i="57"/>
  <c r="N11" i="57"/>
  <c r="O10" i="57"/>
  <c r="N10" i="57"/>
  <c r="O9" i="57"/>
  <c r="N9" i="57"/>
  <c r="L72" i="57"/>
  <c r="K72" i="57"/>
  <c r="J72" i="57"/>
  <c r="I72" i="57"/>
  <c r="H72" i="57"/>
  <c r="G72" i="57"/>
  <c r="F72" i="57"/>
  <c r="E72" i="57"/>
  <c r="N72" i="57" s="1"/>
  <c r="D72" i="57"/>
  <c r="L69" i="57"/>
  <c r="K69" i="57"/>
  <c r="J69" i="57"/>
  <c r="I69" i="57"/>
  <c r="G69" i="57"/>
  <c r="F69" i="57"/>
  <c r="E69" i="57"/>
  <c r="D69" i="57"/>
  <c r="M9" i="57"/>
  <c r="M10" i="57"/>
  <c r="M11" i="57"/>
  <c r="M12" i="57"/>
  <c r="M13" i="57"/>
  <c r="M14" i="57"/>
  <c r="M15" i="57"/>
  <c r="M16" i="57"/>
  <c r="M17" i="57"/>
  <c r="M18" i="57"/>
  <c r="M19" i="57"/>
  <c r="M20" i="57"/>
  <c r="M21" i="57"/>
  <c r="M22" i="57"/>
  <c r="M23" i="57"/>
  <c r="M24" i="57"/>
  <c r="M25" i="57"/>
  <c r="M26" i="57"/>
  <c r="M27" i="57"/>
  <c r="M28" i="57"/>
  <c r="M29" i="57"/>
  <c r="M30" i="57"/>
  <c r="M31" i="57"/>
  <c r="M32" i="57"/>
  <c r="M33" i="57"/>
  <c r="M34" i="57"/>
  <c r="M35" i="57"/>
  <c r="M36" i="57"/>
  <c r="M37" i="57"/>
  <c r="M38" i="57"/>
  <c r="M39" i="57"/>
  <c r="M40" i="57"/>
  <c r="M41" i="57"/>
  <c r="M42" i="57"/>
  <c r="M43" i="57"/>
  <c r="M44" i="57"/>
  <c r="M45" i="57"/>
  <c r="M46" i="57"/>
  <c r="M47" i="57"/>
  <c r="M48" i="57"/>
  <c r="M49" i="57"/>
  <c r="M50" i="57"/>
  <c r="M51" i="57"/>
  <c r="M52" i="57"/>
  <c r="M53" i="57"/>
  <c r="M54" i="57"/>
  <c r="M55" i="57"/>
  <c r="M56" i="57"/>
  <c r="M57" i="57"/>
  <c r="M58" i="57"/>
  <c r="M59" i="57"/>
  <c r="M60" i="57"/>
  <c r="M61" i="57"/>
  <c r="M62" i="57"/>
  <c r="M63" i="57"/>
  <c r="M64" i="57"/>
  <c r="M65" i="57"/>
  <c r="M66" i="57"/>
  <c r="M67" i="57"/>
  <c r="M68" i="57"/>
  <c r="M70" i="57" l="1"/>
  <c r="M72" i="57"/>
  <c r="M71" i="57"/>
  <c r="M69" i="57"/>
  <c r="N71" i="57"/>
  <c r="O69" i="57"/>
  <c r="O71" i="57"/>
  <c r="O72" i="57"/>
  <c r="O70" i="57"/>
  <c r="N69" i="57"/>
  <c r="N70" i="57"/>
</calcChain>
</file>

<file path=xl/sharedStrings.xml><?xml version="1.0" encoding="utf-8"?>
<sst xmlns="http://schemas.openxmlformats.org/spreadsheetml/2006/main" count="97" uniqueCount="94">
  <si>
    <t>標準税率超</t>
  </si>
  <si>
    <t>現年課税分</t>
  </si>
  <si>
    <t>滞納繰越分</t>
  </si>
  <si>
    <t>超過調定額</t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</si>
  <si>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</si>
  <si>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</si>
  <si>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</si>
  <si>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</si>
  <si>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</si>
  <si>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</si>
  <si>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</si>
  <si>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</si>
  <si>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Ｅ</t>
  </si>
  <si>
    <t>Ｆ</t>
  </si>
  <si>
    <t>Ｇ</t>
  </si>
  <si>
    <t>Ｈ</t>
  </si>
  <si>
    <t>　１　法定普通税</t>
    <rPh sb="3" eb="5">
      <t>ホウテイ</t>
    </rPh>
    <rPh sb="5" eb="8">
      <t>フツウゼイ</t>
    </rPh>
    <phoneticPr fontId="3"/>
  </si>
  <si>
    <t>北九州市</t>
  </si>
  <si>
    <t>大牟田市</t>
  </si>
  <si>
    <t>久留米市</t>
  </si>
  <si>
    <t>筑紫野市</t>
  </si>
  <si>
    <t>大野城市</t>
  </si>
  <si>
    <t>太宰府市</t>
  </si>
  <si>
    <t>大刀洗町</t>
  </si>
  <si>
    <t>大都市計</t>
  </si>
  <si>
    <t>うきは市</t>
  </si>
  <si>
    <t>みやこ町</t>
  </si>
  <si>
    <t>福岡市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</si>
  <si>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</si>
  <si>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</si>
  <si>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</si>
  <si>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</si>
  <si>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</si>
  <si>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</si>
  <si>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</si>
  <si>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</si>
  <si>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</si>
  <si>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</si>
  <si>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</si>
  <si>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春日市</t>
  </si>
  <si>
    <t>宗像市</t>
  </si>
  <si>
    <t>古賀市</t>
  </si>
  <si>
    <t>福津市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</si>
  <si>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</si>
  <si>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</si>
  <si>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</si>
  <si>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</si>
  <si>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</si>
  <si>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</si>
  <si>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</si>
  <si>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</si>
  <si>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</si>
  <si>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</si>
  <si>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</si>
  <si>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</si>
  <si>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</si>
  <si>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</si>
  <si>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</si>
  <si>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</si>
  <si>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</si>
  <si>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</si>
  <si>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</si>
  <si>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</si>
  <si>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</si>
  <si>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</si>
  <si>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</si>
  <si>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</si>
  <si>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</si>
  <si>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</si>
  <si>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</si>
  <si>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</si>
  <si>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</si>
  <si>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</si>
  <si>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吉富町</t>
  </si>
  <si>
    <t>上毛町</t>
  </si>
  <si>
    <t>築上町</t>
  </si>
  <si>
    <t>調        定        済        額</t>
    <phoneticPr fontId="2"/>
  </si>
  <si>
    <t>（単位：千円）</t>
    <phoneticPr fontId="2"/>
  </si>
  <si>
    <t>市町村名</t>
    <phoneticPr fontId="2"/>
  </si>
  <si>
    <t>収      入      済      額</t>
    <phoneticPr fontId="2"/>
  </si>
  <si>
    <t>徴   収   率 （％）</t>
    <phoneticPr fontId="2"/>
  </si>
  <si>
    <t xml:space="preserve">標準税率  </t>
    <phoneticPr fontId="2"/>
  </si>
  <si>
    <t>合計</t>
    <phoneticPr fontId="2"/>
  </si>
  <si>
    <t>糸島市</t>
    <rPh sb="0" eb="2">
      <t>イトシマ</t>
    </rPh>
    <rPh sb="2" eb="3">
      <t>シ</t>
    </rPh>
    <phoneticPr fontId="2"/>
  </si>
  <si>
    <t>Ｃのうち徴収</t>
    <phoneticPr fontId="2"/>
  </si>
  <si>
    <t>猶予に係る調</t>
    <phoneticPr fontId="2"/>
  </si>
  <si>
    <t>定済額</t>
    <phoneticPr fontId="2"/>
  </si>
  <si>
    <t>都市計</t>
    <phoneticPr fontId="2"/>
  </si>
  <si>
    <t>町村計</t>
    <phoneticPr fontId="2"/>
  </si>
  <si>
    <t>県計</t>
    <phoneticPr fontId="2"/>
  </si>
  <si>
    <t>那珂川市</t>
    <rPh sb="3" eb="4">
      <t>シ</t>
    </rPh>
    <phoneticPr fontId="2"/>
  </si>
  <si>
    <t>※合計C、Gには軽自動車税環境性能割を含むが、現年課税分A、E及び滞納繰越分B、Fには含まないため、横計が一致しない。</t>
    <phoneticPr fontId="2"/>
  </si>
  <si>
    <t>一　普通税</t>
    <phoneticPr fontId="2"/>
  </si>
  <si>
    <t>令和４年度市町村税の徴収実績（市町村別）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</si>
</sst>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9" fontId="4" fillId="0" borderId="3" xfId="1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distributed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distributed" vertical="center" justifyLastLine="1"/>
    </xf>
    <xf numFmtId="0" fontId="4" fillId="0" borderId="6" xfId="0" applyFont="1" applyBorder="1" applyAlignment="1" applyProtection="1">
      <alignment vertical="center"/>
    </xf>
    <xf numFmtId="9" fontId="4" fillId="0" borderId="6" xfId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distributed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right" vertical="center"/>
    </xf>
    <xf numFmtId="0" fontId="4" fillId="0" borderId="10" xfId="0" applyFont="1" applyBorder="1" applyAlignment="1" applyProtection="1">
      <alignment vertical="center"/>
    </xf>
    <xf numFmtId="9" fontId="4" fillId="0" borderId="10" xfId="1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9" fontId="4" fillId="0" borderId="0" xfId="1" applyFont="1" applyAlignment="1" applyProtection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9" fontId="4" fillId="0" borderId="0" xfId="1" applyFont="1" applyFill="1" applyBorder="1" applyAlignment="1" applyProtection="1">
      <alignment horizontal="center" vertical="center"/>
    </xf>
    <xf numFmtId="9" fontId="4" fillId="0" borderId="0" xfId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9" fontId="4" fillId="0" borderId="0" xfId="1" applyFont="1" applyFill="1" applyBorder="1" applyAlignment="1" applyProtection="1">
      <alignment horizontal="right" vertical="center"/>
    </xf>
    <xf numFmtId="9" fontId="4" fillId="0" borderId="8" xfId="1" applyFont="1" applyFill="1" applyBorder="1" applyAlignment="1" applyProtection="1">
      <alignment horizontal="right" vertical="center"/>
    </xf>
    <xf numFmtId="176" fontId="4" fillId="0" borderId="6" xfId="1" applyNumberFormat="1" applyFont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176" fontId="4" fillId="0" borderId="10" xfId="1" applyNumberFormat="1" applyFont="1" applyBorder="1" applyAlignment="1" applyProtection="1">
      <alignment horizontal="center" vertical="center"/>
    </xf>
    <xf numFmtId="176" fontId="4" fillId="0" borderId="3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distributed" vertical="center"/>
    </xf>
    <xf numFmtId="0" fontId="4" fillId="0" borderId="8" xfId="0" applyFont="1" applyBorder="1" applyAlignment="1" applyProtection="1">
      <alignment horizontal="distributed" vertical="center"/>
    </xf>
    <xf numFmtId="38" fontId="7" fillId="0" borderId="12" xfId="2" applyFont="1" applyBorder="1">
      <alignment vertical="center"/>
    </xf>
    <xf numFmtId="38" fontId="7" fillId="0" borderId="3" xfId="2" applyFont="1" applyBorder="1">
      <alignment vertical="center"/>
    </xf>
    <xf numFmtId="38" fontId="7" fillId="0" borderId="13" xfId="2" applyFont="1" applyBorder="1">
      <alignment vertical="center"/>
    </xf>
    <xf numFmtId="38" fontId="7" fillId="0" borderId="4" xfId="2" applyFont="1" applyBorder="1">
      <alignment vertical="center"/>
    </xf>
    <xf numFmtId="38" fontId="7" fillId="0" borderId="6" xfId="2" applyFont="1" applyBorder="1">
      <alignment vertical="center"/>
    </xf>
    <xf numFmtId="38" fontId="7" fillId="0" borderId="5" xfId="2" applyFont="1" applyBorder="1">
      <alignment vertical="center"/>
    </xf>
    <xf numFmtId="38" fontId="7" fillId="0" borderId="7" xfId="2" applyFont="1" applyBorder="1">
      <alignment vertical="center"/>
    </xf>
    <xf numFmtId="38" fontId="7" fillId="0" borderId="10" xfId="2" applyFont="1" applyBorder="1">
      <alignment vertical="center"/>
    </xf>
    <xf numFmtId="38" fontId="7" fillId="0" borderId="14" xfId="2" applyFont="1" applyBorder="1">
      <alignment vertical="center"/>
    </xf>
    <xf numFmtId="38" fontId="7" fillId="0" borderId="15" xfId="2" applyFont="1" applyBorder="1">
      <alignment vertical="center"/>
    </xf>
    <xf numFmtId="38" fontId="7" fillId="0" borderId="18" xfId="2" applyFont="1" applyBorder="1">
      <alignment vertical="center"/>
    </xf>
    <xf numFmtId="38" fontId="7" fillId="0" borderId="9" xfId="2" applyFont="1" applyBorder="1">
      <alignment vertical="center"/>
    </xf>
    <xf numFmtId="38" fontId="7" fillId="0" borderId="17" xfId="2" applyFont="1" applyBorder="1">
      <alignment vertical="center"/>
    </xf>
    <xf numFmtId="38" fontId="7" fillId="0" borderId="16" xfId="2" applyFont="1" applyBorder="1">
      <alignment vertical="center"/>
    </xf>
    <xf numFmtId="37" fontId="7" fillId="0" borderId="3" xfId="0" applyNumberFormat="1" applyFont="1" applyBorder="1" applyAlignment="1" applyProtection="1">
      <alignment vertical="center"/>
    </xf>
    <xf numFmtId="37" fontId="7" fillId="0" borderId="6" xfId="0" applyNumberFormat="1" applyFont="1" applyBorder="1" applyAlignment="1" applyProtection="1">
      <alignment vertical="center"/>
    </xf>
    <xf numFmtId="37" fontId="7" fillId="0" borderId="10" xfId="0" applyNumberFormat="1" applyFont="1" applyBorder="1" applyAlignment="1" applyProtection="1">
      <alignment vertical="center"/>
    </xf>
    <xf numFmtId="0" fontId="4" fillId="0" borderId="11" xfId="0" applyFont="1" applyBorder="1" applyAlignment="1" applyProtection="1">
      <alignment horizontal="distributed" vertical="center" wrapText="1"/>
    </xf>
    <xf numFmtId="0" fontId="4" fillId="0" borderId="0" xfId="0" applyFont="1" applyBorder="1" applyAlignment="1" applyProtection="1">
      <alignment horizontal="distributed" vertical="center"/>
    </xf>
    <xf numFmtId="0" fontId="4" fillId="0" borderId="8" xfId="0" applyFont="1" applyBorder="1" applyAlignment="1" applyProtection="1">
      <alignment horizontal="distributed" vertical="center"/>
    </xf>
    <xf numFmtId="0" fontId="4" fillId="0" borderId="3" xfId="0" applyFont="1" applyBorder="1" applyAlignment="1" applyProtection="1">
      <alignment horizontal="center" vertical="center"/>
    </xf>
    <xf numFmtId="9" fontId="4" fillId="0" borderId="3" xfId="1" applyFont="1" applyBorder="1" applyAlignment="1" applyProtection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73"/>
  <sheetViews>
    <sheetView tabSelected="1" view="pageBreakPreview" zoomScaleNormal="60" zoomScaleSheetLayoutView="100" workbookViewId="0"/>
  </sheetViews>
  <sheetFormatPr defaultColWidth="18.625" defaultRowHeight="12.75" customHeight="1"/>
  <cols>
    <col min="1" max="1" width="0.875" style="30" customWidth="1"/>
    <col min="2" max="2" width="6.625" style="30" customWidth="1"/>
    <col min="3" max="3" width="0.875" style="30" customWidth="1"/>
    <col min="4" max="12" width="10.625" style="30" customWidth="1"/>
    <col min="13" max="15" width="6.625" style="34" customWidth="1"/>
    <col min="16" max="16384" width="18.625" style="30"/>
  </cols>
  <sheetData>
    <row r="1" spans="1:15" s="22" customFormat="1" ht="12.75" customHeight="1">
      <c r="A1" s="37" t="s">
        <v>93</v>
      </c>
      <c r="B1" s="35"/>
      <c r="C1" s="35"/>
      <c r="D1" s="19"/>
      <c r="E1" s="19"/>
      <c r="F1" s="20"/>
      <c r="G1" s="20"/>
      <c r="H1" s="20"/>
      <c r="I1" s="20"/>
      <c r="J1" s="20"/>
      <c r="K1" s="20"/>
      <c r="L1" s="20"/>
      <c r="M1" s="21"/>
      <c r="N1" s="21"/>
      <c r="O1" s="21"/>
    </row>
    <row r="2" spans="1:15" s="26" customFormat="1" ht="12.75" customHeight="1">
      <c r="A2" s="36" t="s">
        <v>92</v>
      </c>
      <c r="B2" s="36"/>
      <c r="C2" s="36"/>
      <c r="D2" s="23"/>
      <c r="E2" s="23"/>
      <c r="F2" s="23"/>
      <c r="G2" s="23"/>
      <c r="H2" s="23"/>
      <c r="I2" s="23"/>
      <c r="J2" s="23"/>
      <c r="K2" s="23"/>
      <c r="L2" s="23"/>
      <c r="M2" s="24"/>
      <c r="N2" s="25"/>
    </row>
    <row r="3" spans="1:15" s="26" customFormat="1" ht="12.75" customHeight="1">
      <c r="A3" s="36" t="s">
        <v>16</v>
      </c>
      <c r="B3" s="36"/>
      <c r="C3" s="36"/>
      <c r="D3" s="23"/>
      <c r="E3" s="23"/>
      <c r="F3" s="23"/>
      <c r="G3" s="23"/>
      <c r="H3" s="23"/>
      <c r="I3" s="23"/>
      <c r="J3" s="23"/>
      <c r="K3" s="23"/>
      <c r="L3" s="23"/>
      <c r="M3" s="24"/>
      <c r="N3" s="25"/>
      <c r="O3" s="27"/>
    </row>
    <row r="4" spans="1:15" s="26" customFormat="1" ht="12.75" customHeight="1">
      <c r="A4" s="36"/>
      <c r="B4" s="36"/>
      <c r="C4" s="36"/>
      <c r="D4" s="23"/>
      <c r="E4" s="23"/>
      <c r="F4" s="23"/>
      <c r="G4" s="23"/>
      <c r="H4" s="23"/>
      <c r="I4" s="23"/>
      <c r="J4" s="23"/>
      <c r="K4" s="23"/>
      <c r="L4" s="23"/>
      <c r="M4" s="24"/>
      <c r="N4" s="25"/>
      <c r="O4" s="28" t="s">
        <v>77</v>
      </c>
    </row>
    <row r="5" spans="1:15" s="22" customFormat="1" ht="12.75" customHeight="1">
      <c r="A5" s="1"/>
      <c r="B5" s="57" t="s">
        <v>78</v>
      </c>
      <c r="C5" s="2"/>
      <c r="D5" s="60" t="s">
        <v>76</v>
      </c>
      <c r="E5" s="60"/>
      <c r="F5" s="60"/>
      <c r="G5" s="60"/>
      <c r="H5" s="60"/>
      <c r="I5" s="60" t="s">
        <v>79</v>
      </c>
      <c r="J5" s="60"/>
      <c r="K5" s="60"/>
      <c r="L5" s="60"/>
      <c r="M5" s="61" t="s">
        <v>80</v>
      </c>
      <c r="N5" s="61"/>
      <c r="O5" s="61"/>
    </row>
    <row r="6" spans="1:15" s="22" customFormat="1" ht="12.75" customHeight="1">
      <c r="A6" s="5"/>
      <c r="B6" s="58"/>
      <c r="C6" s="7"/>
      <c r="D6" s="8"/>
      <c r="E6" s="8"/>
      <c r="F6" s="8"/>
      <c r="G6" s="3" t="s">
        <v>81</v>
      </c>
      <c r="H6" s="8" t="s">
        <v>84</v>
      </c>
      <c r="I6" s="8"/>
      <c r="J6" s="8"/>
      <c r="K6" s="8"/>
      <c r="L6" s="3" t="s">
        <v>0</v>
      </c>
      <c r="M6" s="4"/>
      <c r="N6" s="4"/>
      <c r="O6" s="4"/>
    </row>
    <row r="7" spans="1:15" s="22" customFormat="1" ht="12.75" customHeight="1">
      <c r="A7" s="5"/>
      <c r="B7" s="58"/>
      <c r="C7" s="7"/>
      <c r="D7" s="9" t="s">
        <v>1</v>
      </c>
      <c r="E7" s="9" t="s">
        <v>2</v>
      </c>
      <c r="F7" s="10" t="s">
        <v>82</v>
      </c>
      <c r="G7" s="9" t="s">
        <v>3</v>
      </c>
      <c r="H7" s="11" t="s">
        <v>85</v>
      </c>
      <c r="I7" s="9" t="s">
        <v>1</v>
      </c>
      <c r="J7" s="9" t="s">
        <v>2</v>
      </c>
      <c r="K7" s="10" t="s">
        <v>82</v>
      </c>
      <c r="L7" s="9" t="s">
        <v>4</v>
      </c>
      <c r="M7" s="12" t="s">
        <v>5</v>
      </c>
      <c r="N7" s="12" t="s">
        <v>6</v>
      </c>
      <c r="O7" s="12" t="s">
        <v>7</v>
      </c>
    </row>
    <row r="8" spans="1:15" s="22" customFormat="1" ht="12.75" customHeight="1">
      <c r="A8" s="13"/>
      <c r="B8" s="59"/>
      <c r="C8" s="15"/>
      <c r="D8" s="16" t="s">
        <v>8</v>
      </c>
      <c r="E8" s="16" t="s">
        <v>9</v>
      </c>
      <c r="F8" s="16" t="s">
        <v>10</v>
      </c>
      <c r="G8" s="16" t="s">
        <v>11</v>
      </c>
      <c r="H8" s="17" t="s">
        <v>86</v>
      </c>
      <c r="I8" s="16" t="s">
        <v>12</v>
      </c>
      <c r="J8" s="16" t="s">
        <v>13</v>
      </c>
      <c r="K8" s="16" t="s">
        <v>14</v>
      </c>
      <c r="L8" s="16" t="s">
        <v>15</v>
      </c>
      <c r="M8" s="18"/>
      <c r="N8" s="18"/>
      <c r="O8" s="18"/>
    </row>
    <row r="9" spans="1:15" ht="12.75" customHeight="1">
      <c r="A9" s="5"/>
      <c r="B9" s="6" t="s">
        <v>17</v>
      </c>
      <c r="C9" s="7"/>
      <c r="D9" s="40">
        <v>158708959</v>
      </c>
      <c r="E9" s="41">
        <v>2331626</v>
      </c>
      <c r="F9" s="41">
        <v>161151000</v>
      </c>
      <c r="G9" s="41">
        <v>1807080</v>
      </c>
      <c r="H9" s="41">
        <v>0</v>
      </c>
      <c r="I9" s="41">
        <v>157491671</v>
      </c>
      <c r="J9" s="41">
        <v>877927</v>
      </c>
      <c r="K9" s="41">
        <v>158480013</v>
      </c>
      <c r="L9" s="42">
        <v>1803466</v>
      </c>
      <c r="M9" s="29">
        <f t="shared" ref="M9:M40" si="0">IF(I9=0,"",(I9/D9))</f>
        <v>0.99233006121601486</v>
      </c>
      <c r="N9" s="29">
        <f>IF(E9=0,"",IF(J9=0,"0.0%",(J9/E9)))</f>
        <v>0.37652994090819025</v>
      </c>
      <c r="O9" s="29">
        <f>IF(F9=0,"",IF(K9=0,"0.0%",(K9/F9)))</f>
        <v>0.9834255636018393</v>
      </c>
    </row>
    <row r="10" spans="1:15" ht="12.75" customHeight="1">
      <c r="A10" s="5"/>
      <c r="B10" s="6" t="s">
        <v>27</v>
      </c>
      <c r="C10" s="7"/>
      <c r="D10" s="43">
        <v>321075091</v>
      </c>
      <c r="E10" s="44">
        <v>3887968</v>
      </c>
      <c r="F10" s="44">
        <v>325069368</v>
      </c>
      <c r="G10" s="44">
        <v>8880529</v>
      </c>
      <c r="H10" s="44">
        <v>0</v>
      </c>
      <c r="I10" s="44">
        <v>319213090</v>
      </c>
      <c r="J10" s="44">
        <v>1513456</v>
      </c>
      <c r="K10" s="44">
        <v>320832855</v>
      </c>
      <c r="L10" s="45">
        <v>8810637</v>
      </c>
      <c r="M10" s="29">
        <f t="shared" si="0"/>
        <v>0.99420073044532753</v>
      </c>
      <c r="N10" s="29">
        <f t="shared" ref="N10:O72" si="1">IF(E10=0,"",IF(J10=0,"0.0%",(J10/E10)))</f>
        <v>0.38926657832574751</v>
      </c>
      <c r="O10" s="29">
        <f t="shared" si="1"/>
        <v>0.98696735707192196</v>
      </c>
    </row>
    <row r="11" spans="1:15" ht="12.75" customHeight="1">
      <c r="A11" s="5"/>
      <c r="B11" s="6" t="s">
        <v>18</v>
      </c>
      <c r="C11" s="7"/>
      <c r="D11" s="43">
        <v>14418556</v>
      </c>
      <c r="E11" s="44">
        <v>560885</v>
      </c>
      <c r="F11" s="44">
        <v>14991994</v>
      </c>
      <c r="G11" s="44">
        <v>1171035</v>
      </c>
      <c r="H11" s="44">
        <v>0</v>
      </c>
      <c r="I11" s="44">
        <v>14299017</v>
      </c>
      <c r="J11" s="44">
        <v>97905</v>
      </c>
      <c r="K11" s="44">
        <v>14409475</v>
      </c>
      <c r="L11" s="45">
        <v>1163670</v>
      </c>
      <c r="M11" s="29">
        <f t="shared" si="0"/>
        <v>0.99170936396127318</v>
      </c>
      <c r="N11" s="29">
        <f t="shared" si="1"/>
        <v>0.1745544986940282</v>
      </c>
      <c r="O11" s="29">
        <f t="shared" si="1"/>
        <v>0.96114466161072365</v>
      </c>
    </row>
    <row r="12" spans="1:15" ht="12.75" customHeight="1">
      <c r="A12" s="5"/>
      <c r="B12" s="6" t="s">
        <v>19</v>
      </c>
      <c r="C12" s="7"/>
      <c r="D12" s="43">
        <v>38968657</v>
      </c>
      <c r="E12" s="44">
        <v>853739</v>
      </c>
      <c r="F12" s="44">
        <v>39864903</v>
      </c>
      <c r="G12" s="44">
        <v>534949</v>
      </c>
      <c r="H12" s="44">
        <v>0</v>
      </c>
      <c r="I12" s="44">
        <v>38663877</v>
      </c>
      <c r="J12" s="44">
        <v>245727</v>
      </c>
      <c r="K12" s="44">
        <v>38952111</v>
      </c>
      <c r="L12" s="45">
        <v>533879</v>
      </c>
      <c r="M12" s="29">
        <f t="shared" si="0"/>
        <v>0.99217884260163236</v>
      </c>
      <c r="N12" s="29">
        <f t="shared" si="1"/>
        <v>0.2878244990565032</v>
      </c>
      <c r="O12" s="29">
        <f t="shared" si="1"/>
        <v>0.97710286664939328</v>
      </c>
    </row>
    <row r="13" spans="1:15" s="31" customFormat="1" ht="12.75" customHeight="1">
      <c r="A13" s="13"/>
      <c r="B13" s="39" t="s">
        <v>28</v>
      </c>
      <c r="C13" s="15"/>
      <c r="D13" s="50">
        <v>6714569</v>
      </c>
      <c r="E13" s="47">
        <v>156363</v>
      </c>
      <c r="F13" s="47">
        <v>6878354</v>
      </c>
      <c r="G13" s="47">
        <v>71313</v>
      </c>
      <c r="H13" s="47">
        <v>0</v>
      </c>
      <c r="I13" s="47">
        <v>6669169</v>
      </c>
      <c r="J13" s="47">
        <v>32945</v>
      </c>
      <c r="K13" s="47">
        <v>6709536</v>
      </c>
      <c r="L13" s="51">
        <v>72026</v>
      </c>
      <c r="M13" s="32">
        <f t="shared" si="0"/>
        <v>0.99323858314658764</v>
      </c>
      <c r="N13" s="32">
        <f t="shared" si="1"/>
        <v>0.21069562492405491</v>
      </c>
      <c r="O13" s="32">
        <f t="shared" si="1"/>
        <v>0.97545662814097678</v>
      </c>
    </row>
    <row r="14" spans="1:15" s="31" customFormat="1" ht="12.75" customHeight="1">
      <c r="A14" s="5"/>
      <c r="B14" s="38" t="s">
        <v>29</v>
      </c>
      <c r="C14" s="7"/>
      <c r="D14" s="52">
        <v>14671537</v>
      </c>
      <c r="E14" s="44">
        <v>749493</v>
      </c>
      <c r="F14" s="44">
        <v>15435797</v>
      </c>
      <c r="G14" s="44">
        <v>80957</v>
      </c>
      <c r="H14" s="44">
        <v>0</v>
      </c>
      <c r="I14" s="44">
        <v>14555569</v>
      </c>
      <c r="J14" s="44">
        <v>129787</v>
      </c>
      <c r="K14" s="44">
        <v>14700123</v>
      </c>
      <c r="L14" s="48">
        <v>80714</v>
      </c>
      <c r="M14" s="29">
        <f t="shared" si="0"/>
        <v>0.99209571567041677</v>
      </c>
      <c r="N14" s="29">
        <f t="shared" si="1"/>
        <v>0.17316639381555265</v>
      </c>
      <c r="O14" s="29">
        <f t="shared" si="1"/>
        <v>0.95233974637007734</v>
      </c>
    </row>
    <row r="15" spans="1:15" s="31" customFormat="1" ht="12.75" customHeight="1">
      <c r="A15" s="5"/>
      <c r="B15" s="6" t="s">
        <v>30</v>
      </c>
      <c r="C15" s="7"/>
      <c r="D15" s="43">
        <v>5276062</v>
      </c>
      <c r="E15" s="44">
        <v>258481</v>
      </c>
      <c r="F15" s="44">
        <v>5540515</v>
      </c>
      <c r="G15" s="44">
        <v>1656529</v>
      </c>
      <c r="H15" s="44">
        <v>0</v>
      </c>
      <c r="I15" s="44">
        <v>5217545</v>
      </c>
      <c r="J15" s="44">
        <v>46765</v>
      </c>
      <c r="K15" s="44">
        <v>5270282</v>
      </c>
      <c r="L15" s="45">
        <v>1636425</v>
      </c>
      <c r="M15" s="29">
        <f t="shared" si="0"/>
        <v>0.98890896278322737</v>
      </c>
      <c r="N15" s="29">
        <f t="shared" si="1"/>
        <v>0.18092238887964687</v>
      </c>
      <c r="O15" s="29">
        <f t="shared" si="1"/>
        <v>0.95122601418821173</v>
      </c>
    </row>
    <row r="16" spans="1:15" s="31" customFormat="1" ht="12.75" customHeight="1">
      <c r="A16" s="5"/>
      <c r="B16" s="6" t="s">
        <v>31</v>
      </c>
      <c r="C16" s="7"/>
      <c r="D16" s="43">
        <v>6566885</v>
      </c>
      <c r="E16" s="44">
        <v>285295</v>
      </c>
      <c r="F16" s="44">
        <v>6863961</v>
      </c>
      <c r="G16" s="44">
        <v>63025</v>
      </c>
      <c r="H16" s="44">
        <v>0</v>
      </c>
      <c r="I16" s="44">
        <v>6489756</v>
      </c>
      <c r="J16" s="44">
        <v>55794</v>
      </c>
      <c r="K16" s="44">
        <v>6557331</v>
      </c>
      <c r="L16" s="45">
        <v>62968</v>
      </c>
      <c r="M16" s="29">
        <f t="shared" si="0"/>
        <v>0.98825485751615871</v>
      </c>
      <c r="N16" s="29">
        <f t="shared" si="1"/>
        <v>0.19556599309486672</v>
      </c>
      <c r="O16" s="29">
        <f t="shared" si="1"/>
        <v>0.95532754338202097</v>
      </c>
    </row>
    <row r="17" spans="1:15" s="31" customFormat="1" ht="12.75" customHeight="1">
      <c r="A17" s="5"/>
      <c r="B17" s="6" t="s">
        <v>32</v>
      </c>
      <c r="C17" s="7"/>
      <c r="D17" s="43">
        <v>7186582</v>
      </c>
      <c r="E17" s="44">
        <v>236488</v>
      </c>
      <c r="F17" s="44">
        <v>7435327</v>
      </c>
      <c r="G17" s="44">
        <v>523582</v>
      </c>
      <c r="H17" s="44">
        <v>0</v>
      </c>
      <c r="I17" s="44">
        <v>7107656</v>
      </c>
      <c r="J17" s="44">
        <v>57682</v>
      </c>
      <c r="K17" s="44">
        <v>7177595</v>
      </c>
      <c r="L17" s="45">
        <v>517618</v>
      </c>
      <c r="M17" s="29">
        <f t="shared" si="0"/>
        <v>0.98901758861166544</v>
      </c>
      <c r="N17" s="29">
        <f t="shared" si="1"/>
        <v>0.24391089611312203</v>
      </c>
      <c r="O17" s="29">
        <f t="shared" si="1"/>
        <v>0.96533683051195995</v>
      </c>
    </row>
    <row r="18" spans="1:15" s="31" customFormat="1" ht="12.75" customHeight="1">
      <c r="A18" s="13"/>
      <c r="B18" s="39" t="s">
        <v>33</v>
      </c>
      <c r="C18" s="15"/>
      <c r="D18" s="46">
        <v>6759080</v>
      </c>
      <c r="E18" s="47">
        <v>218217</v>
      </c>
      <c r="F18" s="47">
        <v>6986370</v>
      </c>
      <c r="G18" s="47">
        <v>334072</v>
      </c>
      <c r="H18" s="47">
        <v>0</v>
      </c>
      <c r="I18" s="47">
        <v>6703381</v>
      </c>
      <c r="J18" s="47">
        <v>52508</v>
      </c>
      <c r="K18" s="47">
        <v>6764962</v>
      </c>
      <c r="L18" s="51">
        <v>332237</v>
      </c>
      <c r="M18" s="32">
        <f t="shared" si="0"/>
        <v>0.99175938145428078</v>
      </c>
      <c r="N18" s="32">
        <f t="shared" si="1"/>
        <v>0.24062286622948717</v>
      </c>
      <c r="O18" s="32">
        <f t="shared" si="1"/>
        <v>0.96830857798828285</v>
      </c>
    </row>
    <row r="19" spans="1:15" s="31" customFormat="1" ht="12.75" customHeight="1">
      <c r="A19" s="5"/>
      <c r="B19" s="6" t="s">
        <v>34</v>
      </c>
      <c r="C19" s="7"/>
      <c r="D19" s="52">
        <v>3838263</v>
      </c>
      <c r="E19" s="44">
        <v>289968</v>
      </c>
      <c r="F19" s="44">
        <v>4134494</v>
      </c>
      <c r="G19" s="44">
        <v>164061</v>
      </c>
      <c r="H19" s="44">
        <v>0</v>
      </c>
      <c r="I19" s="44">
        <v>3793393</v>
      </c>
      <c r="J19" s="44">
        <v>45404</v>
      </c>
      <c r="K19" s="44">
        <v>3845060</v>
      </c>
      <c r="L19" s="48">
        <v>162212</v>
      </c>
      <c r="M19" s="29">
        <f t="shared" si="0"/>
        <v>0.98830981618508162</v>
      </c>
      <c r="N19" s="29">
        <f t="shared" si="1"/>
        <v>0.1565827953429344</v>
      </c>
      <c r="O19" s="29">
        <f t="shared" si="1"/>
        <v>0.92999530293187027</v>
      </c>
    </row>
    <row r="20" spans="1:15" s="31" customFormat="1" ht="12.75" customHeight="1">
      <c r="A20" s="5"/>
      <c r="B20" s="6" t="s">
        <v>35</v>
      </c>
      <c r="C20" s="7"/>
      <c r="D20" s="43">
        <v>8416310</v>
      </c>
      <c r="E20" s="44">
        <v>393908</v>
      </c>
      <c r="F20" s="44">
        <v>8822540</v>
      </c>
      <c r="G20" s="44">
        <v>330312</v>
      </c>
      <c r="H20" s="44">
        <v>0</v>
      </c>
      <c r="I20" s="44">
        <v>8326640</v>
      </c>
      <c r="J20" s="44">
        <v>56524</v>
      </c>
      <c r="K20" s="44">
        <v>8395486</v>
      </c>
      <c r="L20" s="45">
        <v>327179</v>
      </c>
      <c r="M20" s="29">
        <f t="shared" si="0"/>
        <v>0.98934568712416726</v>
      </c>
      <c r="N20" s="29">
        <f t="shared" si="1"/>
        <v>0.1434954354823969</v>
      </c>
      <c r="O20" s="29">
        <f t="shared" si="1"/>
        <v>0.95159511886599546</v>
      </c>
    </row>
    <row r="21" spans="1:15" s="31" customFormat="1" ht="12.75" customHeight="1">
      <c r="A21" s="5"/>
      <c r="B21" s="6" t="s">
        <v>36</v>
      </c>
      <c r="C21" s="7"/>
      <c r="D21" s="43">
        <v>3330962</v>
      </c>
      <c r="E21" s="44">
        <v>268975</v>
      </c>
      <c r="F21" s="44">
        <v>3604249</v>
      </c>
      <c r="G21" s="44">
        <v>170367</v>
      </c>
      <c r="H21" s="44">
        <v>0</v>
      </c>
      <c r="I21" s="44">
        <v>3277737</v>
      </c>
      <c r="J21" s="44">
        <v>31355</v>
      </c>
      <c r="K21" s="44">
        <v>3313404</v>
      </c>
      <c r="L21" s="45">
        <v>168085</v>
      </c>
      <c r="M21" s="29">
        <f t="shared" si="0"/>
        <v>0.98402113263375568</v>
      </c>
      <c r="N21" s="29">
        <f t="shared" si="1"/>
        <v>0.11657217213495678</v>
      </c>
      <c r="O21" s="29">
        <f t="shared" si="1"/>
        <v>0.91930496477907053</v>
      </c>
    </row>
    <row r="22" spans="1:15" s="31" customFormat="1" ht="12.75" customHeight="1">
      <c r="A22" s="5"/>
      <c r="B22" s="6" t="s">
        <v>37</v>
      </c>
      <c r="C22" s="7"/>
      <c r="D22" s="43">
        <v>3876113</v>
      </c>
      <c r="E22" s="44">
        <v>89258</v>
      </c>
      <c r="F22" s="44">
        <v>3971218</v>
      </c>
      <c r="G22" s="44">
        <v>33000</v>
      </c>
      <c r="H22" s="44">
        <v>0</v>
      </c>
      <c r="I22" s="44">
        <v>3833627</v>
      </c>
      <c r="J22" s="44">
        <v>30528</v>
      </c>
      <c r="K22" s="44">
        <v>3870002</v>
      </c>
      <c r="L22" s="45">
        <v>32802</v>
      </c>
      <c r="M22" s="29">
        <f t="shared" si="0"/>
        <v>0.98903901924427895</v>
      </c>
      <c r="N22" s="29">
        <f t="shared" si="1"/>
        <v>0.34201976293441483</v>
      </c>
      <c r="O22" s="29">
        <f t="shared" si="1"/>
        <v>0.97451260545253371</v>
      </c>
    </row>
    <row r="23" spans="1:15" s="31" customFormat="1" ht="12.75" customHeight="1">
      <c r="A23" s="13"/>
      <c r="B23" s="39" t="s">
        <v>38</v>
      </c>
      <c r="C23" s="15"/>
      <c r="D23" s="50">
        <v>6982285</v>
      </c>
      <c r="E23" s="47">
        <v>180020</v>
      </c>
      <c r="F23" s="47">
        <v>7169386</v>
      </c>
      <c r="G23" s="47">
        <v>59792</v>
      </c>
      <c r="H23" s="47">
        <v>0</v>
      </c>
      <c r="I23" s="47">
        <v>6937477</v>
      </c>
      <c r="J23" s="47">
        <v>43224</v>
      </c>
      <c r="K23" s="47">
        <v>6987782</v>
      </c>
      <c r="L23" s="51">
        <v>59732</v>
      </c>
      <c r="M23" s="32">
        <f t="shared" si="0"/>
        <v>0.99358261657895663</v>
      </c>
      <c r="N23" s="32">
        <f t="shared" si="1"/>
        <v>0.24010665481613155</v>
      </c>
      <c r="O23" s="32">
        <f t="shared" si="1"/>
        <v>0.97466951842180072</v>
      </c>
    </row>
    <row r="24" spans="1:15" s="31" customFormat="1" ht="12.75" customHeight="1">
      <c r="A24" s="5"/>
      <c r="B24" s="38" t="s">
        <v>20</v>
      </c>
      <c r="C24" s="7"/>
      <c r="D24" s="52">
        <v>13083342</v>
      </c>
      <c r="E24" s="44">
        <v>553032</v>
      </c>
      <c r="F24" s="44">
        <v>13648570</v>
      </c>
      <c r="G24" s="44">
        <v>195960</v>
      </c>
      <c r="H24" s="44">
        <v>0</v>
      </c>
      <c r="I24" s="44">
        <v>12979711</v>
      </c>
      <c r="J24" s="44">
        <v>121237</v>
      </c>
      <c r="K24" s="44">
        <v>13113144</v>
      </c>
      <c r="L24" s="48">
        <v>194589</v>
      </c>
      <c r="M24" s="29">
        <f t="shared" si="0"/>
        <v>0.9920791644825917</v>
      </c>
      <c r="N24" s="29">
        <f t="shared" si="1"/>
        <v>0.21922239581073066</v>
      </c>
      <c r="O24" s="29">
        <f t="shared" si="1"/>
        <v>0.96077054226193659</v>
      </c>
    </row>
    <row r="25" spans="1:15" s="31" customFormat="1" ht="12.75" customHeight="1">
      <c r="A25" s="5"/>
      <c r="B25" s="6" t="s">
        <v>39</v>
      </c>
      <c r="C25" s="7"/>
      <c r="D25" s="43">
        <v>13083992</v>
      </c>
      <c r="E25" s="44">
        <v>82123</v>
      </c>
      <c r="F25" s="44">
        <v>13175009</v>
      </c>
      <c r="G25" s="44">
        <v>127093</v>
      </c>
      <c r="H25" s="44">
        <v>0</v>
      </c>
      <c r="I25" s="44">
        <v>13045873</v>
      </c>
      <c r="J25" s="44">
        <v>30210</v>
      </c>
      <c r="K25" s="44">
        <v>13084977</v>
      </c>
      <c r="L25" s="45">
        <v>126915</v>
      </c>
      <c r="M25" s="29">
        <f t="shared" si="0"/>
        <v>0.99708659253230969</v>
      </c>
      <c r="N25" s="29">
        <f t="shared" si="1"/>
        <v>0.36786283988651169</v>
      </c>
      <c r="O25" s="29">
        <f t="shared" si="1"/>
        <v>0.99316645628097866</v>
      </c>
    </row>
    <row r="26" spans="1:15" s="31" customFormat="1" ht="12.75" customHeight="1">
      <c r="A26" s="5"/>
      <c r="B26" s="6" t="s">
        <v>21</v>
      </c>
      <c r="C26" s="7"/>
      <c r="D26" s="43">
        <v>13503600</v>
      </c>
      <c r="E26" s="44">
        <v>255414</v>
      </c>
      <c r="F26" s="44">
        <v>13770236</v>
      </c>
      <c r="G26" s="44">
        <v>185854</v>
      </c>
      <c r="H26" s="44">
        <v>0</v>
      </c>
      <c r="I26" s="44">
        <v>13436446</v>
      </c>
      <c r="J26" s="44">
        <v>58440</v>
      </c>
      <c r="K26" s="44">
        <v>13506108</v>
      </c>
      <c r="L26" s="45">
        <v>185854</v>
      </c>
      <c r="M26" s="29">
        <f t="shared" si="0"/>
        <v>0.99502695577475642</v>
      </c>
      <c r="N26" s="29">
        <f t="shared" si="1"/>
        <v>0.22880499894289272</v>
      </c>
      <c r="O26" s="29">
        <f t="shared" si="1"/>
        <v>0.98081891987907832</v>
      </c>
    </row>
    <row r="27" spans="1:15" s="31" customFormat="1" ht="12.75" customHeight="1">
      <c r="A27" s="5"/>
      <c r="B27" s="6" t="s">
        <v>40</v>
      </c>
      <c r="C27" s="7"/>
      <c r="D27" s="43">
        <v>10295356</v>
      </c>
      <c r="E27" s="44">
        <v>160033</v>
      </c>
      <c r="F27" s="44">
        <v>10466634</v>
      </c>
      <c r="G27" s="44">
        <v>48965</v>
      </c>
      <c r="H27" s="44">
        <v>0</v>
      </c>
      <c r="I27" s="44">
        <v>10226170</v>
      </c>
      <c r="J27" s="44">
        <v>45357</v>
      </c>
      <c r="K27" s="44">
        <v>10282772</v>
      </c>
      <c r="L27" s="45">
        <v>48965</v>
      </c>
      <c r="M27" s="29">
        <f t="shared" si="0"/>
        <v>0.99327988269662559</v>
      </c>
      <c r="N27" s="29">
        <f t="shared" si="1"/>
        <v>0.28342279404872744</v>
      </c>
      <c r="O27" s="29">
        <f t="shared" si="1"/>
        <v>0.98243351205363638</v>
      </c>
    </row>
    <row r="28" spans="1:15" s="31" customFormat="1" ht="12.75" customHeight="1">
      <c r="A28" s="13"/>
      <c r="B28" s="39" t="s">
        <v>22</v>
      </c>
      <c r="C28" s="15"/>
      <c r="D28" s="50">
        <v>8032757</v>
      </c>
      <c r="E28" s="47">
        <v>235789</v>
      </c>
      <c r="F28" s="47">
        <v>8275004</v>
      </c>
      <c r="G28" s="47">
        <v>98626</v>
      </c>
      <c r="H28" s="47">
        <v>0</v>
      </c>
      <c r="I28" s="47">
        <v>7959413</v>
      </c>
      <c r="J28" s="47">
        <v>67666</v>
      </c>
      <c r="K28" s="47">
        <v>8033537</v>
      </c>
      <c r="L28" s="51">
        <v>98232</v>
      </c>
      <c r="M28" s="32">
        <f t="shared" si="0"/>
        <v>0.99086938643855405</v>
      </c>
      <c r="N28" s="32">
        <f t="shared" si="1"/>
        <v>0.28697691580183976</v>
      </c>
      <c r="O28" s="32">
        <f t="shared" si="1"/>
        <v>0.97081971199047157</v>
      </c>
    </row>
    <row r="29" spans="1:15" s="31" customFormat="1" ht="12.75" customHeight="1">
      <c r="A29" s="5"/>
      <c r="B29" s="6" t="s">
        <v>41</v>
      </c>
      <c r="C29" s="7"/>
      <c r="D29" s="52">
        <v>7371654</v>
      </c>
      <c r="E29" s="44">
        <v>116351</v>
      </c>
      <c r="F29" s="44">
        <v>7494645</v>
      </c>
      <c r="G29" s="44">
        <v>137748</v>
      </c>
      <c r="H29" s="44">
        <v>461</v>
      </c>
      <c r="I29" s="44">
        <v>7323788</v>
      </c>
      <c r="J29" s="44">
        <v>20610</v>
      </c>
      <c r="K29" s="44">
        <v>7351038</v>
      </c>
      <c r="L29" s="48">
        <v>136248</v>
      </c>
      <c r="M29" s="29">
        <f t="shared" si="0"/>
        <v>0.99350674896027402</v>
      </c>
      <c r="N29" s="29">
        <f t="shared" si="1"/>
        <v>0.17713642340847952</v>
      </c>
      <c r="O29" s="29">
        <f t="shared" si="1"/>
        <v>0.98083871884525553</v>
      </c>
    </row>
    <row r="30" spans="1:15" s="31" customFormat="1" ht="12.75" customHeight="1">
      <c r="A30" s="5"/>
      <c r="B30" s="6" t="s">
        <v>42</v>
      </c>
      <c r="C30" s="7"/>
      <c r="D30" s="43">
        <v>7106822</v>
      </c>
      <c r="E30" s="44">
        <v>159296</v>
      </c>
      <c r="F30" s="44">
        <v>7275146</v>
      </c>
      <c r="G30" s="44">
        <v>50651</v>
      </c>
      <c r="H30" s="44">
        <v>0</v>
      </c>
      <c r="I30" s="44">
        <v>7048386</v>
      </c>
      <c r="J30" s="44">
        <v>46826</v>
      </c>
      <c r="K30" s="44">
        <v>7104240</v>
      </c>
      <c r="L30" s="45">
        <v>50651</v>
      </c>
      <c r="M30" s="29">
        <f t="shared" si="0"/>
        <v>0.99177747803448579</v>
      </c>
      <c r="N30" s="29">
        <f t="shared" si="1"/>
        <v>0.29395590598633992</v>
      </c>
      <c r="O30" s="29">
        <f t="shared" si="1"/>
        <v>0.9765082377728227</v>
      </c>
    </row>
    <row r="31" spans="1:15" s="31" customFormat="1" ht="12.75" customHeight="1">
      <c r="A31" s="5"/>
      <c r="B31" s="6" t="s">
        <v>25</v>
      </c>
      <c r="C31" s="7"/>
      <c r="D31" s="43">
        <v>3056668</v>
      </c>
      <c r="E31" s="44">
        <v>73132</v>
      </c>
      <c r="F31" s="44">
        <v>3135670</v>
      </c>
      <c r="G31" s="44">
        <v>0</v>
      </c>
      <c r="H31" s="44">
        <v>0</v>
      </c>
      <c r="I31" s="44">
        <v>3025817</v>
      </c>
      <c r="J31" s="44">
        <v>16216</v>
      </c>
      <c r="K31" s="44">
        <v>3047903</v>
      </c>
      <c r="L31" s="45">
        <v>0</v>
      </c>
      <c r="M31" s="29">
        <f t="shared" si="0"/>
        <v>0.9899069836828861</v>
      </c>
      <c r="N31" s="29">
        <f t="shared" si="1"/>
        <v>0.22173603894328064</v>
      </c>
      <c r="O31" s="29">
        <f t="shared" si="1"/>
        <v>0.97201012861685065</v>
      </c>
    </row>
    <row r="32" spans="1:15" s="31" customFormat="1" ht="12.75" customHeight="1">
      <c r="A32" s="5"/>
      <c r="B32" s="6" t="s">
        <v>43</v>
      </c>
      <c r="C32" s="7"/>
      <c r="D32" s="43">
        <v>5103719</v>
      </c>
      <c r="E32" s="44">
        <v>111507</v>
      </c>
      <c r="F32" s="44">
        <v>5219695</v>
      </c>
      <c r="G32" s="44">
        <v>108649</v>
      </c>
      <c r="H32" s="44">
        <v>0</v>
      </c>
      <c r="I32" s="44">
        <v>5076763</v>
      </c>
      <c r="J32" s="44">
        <v>29246</v>
      </c>
      <c r="K32" s="44">
        <v>5110478</v>
      </c>
      <c r="L32" s="45">
        <v>108649</v>
      </c>
      <c r="M32" s="29">
        <f t="shared" si="0"/>
        <v>0.99471836125774171</v>
      </c>
      <c r="N32" s="29">
        <f t="shared" si="1"/>
        <v>0.26227949814809831</v>
      </c>
      <c r="O32" s="29">
        <f t="shared" si="1"/>
        <v>0.97907598049311306</v>
      </c>
    </row>
    <row r="33" spans="1:15" s="31" customFormat="1" ht="12.75" customHeight="1">
      <c r="A33" s="13"/>
      <c r="B33" s="39" t="s">
        <v>44</v>
      </c>
      <c r="C33" s="15"/>
      <c r="D33" s="50">
        <v>2988237</v>
      </c>
      <c r="E33" s="47">
        <v>206937</v>
      </c>
      <c r="F33" s="47">
        <v>3199080</v>
      </c>
      <c r="G33" s="47">
        <v>0</v>
      </c>
      <c r="H33" s="47">
        <v>0</v>
      </c>
      <c r="I33" s="47">
        <v>2943629</v>
      </c>
      <c r="J33" s="47">
        <v>42129</v>
      </c>
      <c r="K33" s="47">
        <v>2989664</v>
      </c>
      <c r="L33" s="51">
        <v>0</v>
      </c>
      <c r="M33" s="32">
        <f t="shared" si="0"/>
        <v>0.9850721345060649</v>
      </c>
      <c r="N33" s="32">
        <f t="shared" si="1"/>
        <v>0.20358369938676987</v>
      </c>
      <c r="O33" s="32">
        <f t="shared" si="1"/>
        <v>0.9345386798704628</v>
      </c>
    </row>
    <row r="34" spans="1:15" s="31" customFormat="1" ht="12.75" customHeight="1">
      <c r="A34" s="5"/>
      <c r="B34" s="6" t="s">
        <v>45</v>
      </c>
      <c r="C34" s="7"/>
      <c r="D34" s="52">
        <v>7203434</v>
      </c>
      <c r="E34" s="44">
        <v>896634</v>
      </c>
      <c r="F34" s="44">
        <v>8111392</v>
      </c>
      <c r="G34" s="44">
        <v>357500</v>
      </c>
      <c r="H34" s="44">
        <v>0</v>
      </c>
      <c r="I34" s="44">
        <v>7147827</v>
      </c>
      <c r="J34" s="44">
        <v>67760</v>
      </c>
      <c r="K34" s="44">
        <v>7226911</v>
      </c>
      <c r="L34" s="48">
        <v>355192</v>
      </c>
      <c r="M34" s="29">
        <f t="shared" si="0"/>
        <v>0.99228048733423535</v>
      </c>
      <c r="N34" s="29">
        <f t="shared" si="1"/>
        <v>7.5571526397615968E-2</v>
      </c>
      <c r="O34" s="29">
        <f t="shared" si="1"/>
        <v>0.89095817339366656</v>
      </c>
    </row>
    <row r="35" spans="1:15" s="31" customFormat="1" ht="12.75" customHeight="1">
      <c r="A35" s="5"/>
      <c r="B35" s="6" t="s">
        <v>46</v>
      </c>
      <c r="C35" s="7"/>
      <c r="D35" s="43">
        <v>3919895</v>
      </c>
      <c r="E35" s="44">
        <v>108321</v>
      </c>
      <c r="F35" s="44">
        <v>4036656</v>
      </c>
      <c r="G35" s="44">
        <v>0</v>
      </c>
      <c r="H35" s="44">
        <v>0</v>
      </c>
      <c r="I35" s="44">
        <v>3879888</v>
      </c>
      <c r="J35" s="44">
        <v>30169</v>
      </c>
      <c r="K35" s="44">
        <v>3918497</v>
      </c>
      <c r="L35" s="45">
        <v>0</v>
      </c>
      <c r="M35" s="29">
        <f t="shared" si="0"/>
        <v>0.98979385927429175</v>
      </c>
      <c r="N35" s="29">
        <f t="shared" si="1"/>
        <v>0.27851478476011116</v>
      </c>
      <c r="O35" s="29">
        <f t="shared" si="1"/>
        <v>0.97072849408024864</v>
      </c>
    </row>
    <row r="36" spans="1:15" s="31" customFormat="1" ht="12.75" customHeight="1">
      <c r="A36" s="5"/>
      <c r="B36" s="6" t="s">
        <v>83</v>
      </c>
      <c r="C36" s="7"/>
      <c r="D36" s="43">
        <v>10427018</v>
      </c>
      <c r="E36" s="44">
        <v>129633</v>
      </c>
      <c r="F36" s="44">
        <v>10571821</v>
      </c>
      <c r="G36" s="44">
        <v>59479</v>
      </c>
      <c r="H36" s="44">
        <v>0</v>
      </c>
      <c r="I36" s="44">
        <v>10385444</v>
      </c>
      <c r="J36" s="44">
        <v>40116</v>
      </c>
      <c r="K36" s="44">
        <v>10440730</v>
      </c>
      <c r="L36" s="45">
        <v>59360</v>
      </c>
      <c r="M36" s="29">
        <f t="shared" si="0"/>
        <v>0.99601285813451168</v>
      </c>
      <c r="N36" s="29">
        <f t="shared" si="1"/>
        <v>0.30945823980005094</v>
      </c>
      <c r="O36" s="29">
        <f t="shared" si="1"/>
        <v>0.98759996030958153</v>
      </c>
    </row>
    <row r="37" spans="1:15" s="31" customFormat="1" ht="12.75" customHeight="1">
      <c r="A37" s="5"/>
      <c r="B37" s="6" t="s">
        <v>90</v>
      </c>
      <c r="C37" s="7"/>
      <c r="D37" s="43">
        <v>6542156</v>
      </c>
      <c r="E37" s="44">
        <v>172109</v>
      </c>
      <c r="F37" s="44">
        <v>6721251</v>
      </c>
      <c r="G37" s="44">
        <v>274204</v>
      </c>
      <c r="H37" s="44">
        <v>0</v>
      </c>
      <c r="I37" s="44">
        <v>6494094</v>
      </c>
      <c r="J37" s="44">
        <v>38691</v>
      </c>
      <c r="K37" s="44">
        <v>6539771</v>
      </c>
      <c r="L37" s="45">
        <v>272938</v>
      </c>
      <c r="M37" s="29">
        <f t="shared" si="0"/>
        <v>0.99265349221265897</v>
      </c>
      <c r="N37" s="29">
        <f t="shared" si="1"/>
        <v>0.22480521065138953</v>
      </c>
      <c r="O37" s="29">
        <f t="shared" si="1"/>
        <v>0.97299907413069386</v>
      </c>
    </row>
    <row r="38" spans="1:15" s="31" customFormat="1" ht="12.75" customHeight="1">
      <c r="A38" s="13"/>
      <c r="B38" s="39" t="s">
        <v>47</v>
      </c>
      <c r="C38" s="15"/>
      <c r="D38" s="50">
        <v>3881164</v>
      </c>
      <c r="E38" s="47">
        <v>175694</v>
      </c>
      <c r="F38" s="47">
        <v>4061185</v>
      </c>
      <c r="G38" s="47">
        <v>71068</v>
      </c>
      <c r="H38" s="47">
        <v>0</v>
      </c>
      <c r="I38" s="47">
        <v>3838885</v>
      </c>
      <c r="J38" s="47">
        <v>39476</v>
      </c>
      <c r="K38" s="47">
        <v>3882687</v>
      </c>
      <c r="L38" s="51">
        <v>70854</v>
      </c>
      <c r="M38" s="32">
        <f t="shared" si="0"/>
        <v>0.98910661852990489</v>
      </c>
      <c r="N38" s="32">
        <f t="shared" si="1"/>
        <v>0.22468610197274808</v>
      </c>
      <c r="O38" s="32">
        <f t="shared" si="1"/>
        <v>0.95604780378140863</v>
      </c>
    </row>
    <row r="39" spans="1:15" s="31" customFormat="1" ht="12.75" customHeight="1">
      <c r="A39" s="5"/>
      <c r="B39" s="6" t="s">
        <v>48</v>
      </c>
      <c r="C39" s="7"/>
      <c r="D39" s="52">
        <v>3396855</v>
      </c>
      <c r="E39" s="44">
        <v>74912</v>
      </c>
      <c r="F39" s="44">
        <v>3476353</v>
      </c>
      <c r="G39" s="44">
        <v>44358</v>
      </c>
      <c r="H39" s="44">
        <v>0</v>
      </c>
      <c r="I39" s="44">
        <v>3371444</v>
      </c>
      <c r="J39" s="44">
        <v>23131</v>
      </c>
      <c r="K39" s="44">
        <v>3399161</v>
      </c>
      <c r="L39" s="48">
        <v>44128</v>
      </c>
      <c r="M39" s="29">
        <f t="shared" si="0"/>
        <v>0.99251925678311259</v>
      </c>
      <c r="N39" s="29">
        <f t="shared" si="1"/>
        <v>0.30877563007261855</v>
      </c>
      <c r="O39" s="29">
        <f t="shared" si="1"/>
        <v>0.97779512034594873</v>
      </c>
    </row>
    <row r="40" spans="1:15" s="31" customFormat="1" ht="12.75" customHeight="1">
      <c r="A40" s="5"/>
      <c r="B40" s="6" t="s">
        <v>49</v>
      </c>
      <c r="C40" s="7"/>
      <c r="D40" s="43">
        <v>5888014</v>
      </c>
      <c r="E40" s="44">
        <v>189408</v>
      </c>
      <c r="F40" s="44">
        <v>6084036</v>
      </c>
      <c r="G40" s="44">
        <v>99482</v>
      </c>
      <c r="H40" s="44">
        <v>0</v>
      </c>
      <c r="I40" s="44">
        <v>5845384</v>
      </c>
      <c r="J40" s="44">
        <v>49799</v>
      </c>
      <c r="K40" s="44">
        <v>5901797</v>
      </c>
      <c r="L40" s="45">
        <v>99828</v>
      </c>
      <c r="M40" s="29">
        <f t="shared" si="0"/>
        <v>0.99275986775846659</v>
      </c>
      <c r="N40" s="29">
        <f t="shared" si="1"/>
        <v>0.26291920087852677</v>
      </c>
      <c r="O40" s="29">
        <f t="shared" si="1"/>
        <v>0.97004636395971355</v>
      </c>
    </row>
    <row r="41" spans="1:15" s="31" customFormat="1" ht="12.75" customHeight="1">
      <c r="A41" s="5"/>
      <c r="B41" s="6" t="s">
        <v>50</v>
      </c>
      <c r="C41" s="7"/>
      <c r="D41" s="43">
        <v>3312054</v>
      </c>
      <c r="E41" s="44">
        <v>111798</v>
      </c>
      <c r="F41" s="44">
        <v>3429385</v>
      </c>
      <c r="G41" s="44">
        <v>63861</v>
      </c>
      <c r="H41" s="44">
        <v>0</v>
      </c>
      <c r="I41" s="44">
        <v>3280940</v>
      </c>
      <c r="J41" s="44">
        <v>25954</v>
      </c>
      <c r="K41" s="44">
        <v>3312427</v>
      </c>
      <c r="L41" s="45">
        <v>63809</v>
      </c>
      <c r="M41" s="29">
        <f t="shared" ref="M41:M72" si="2">IF(I41=0,"",(I41/D41))</f>
        <v>0.99060582949432585</v>
      </c>
      <c r="N41" s="29">
        <f t="shared" si="1"/>
        <v>0.23215084348557219</v>
      </c>
      <c r="O41" s="29">
        <f t="shared" si="1"/>
        <v>0.96589534275095967</v>
      </c>
    </row>
    <row r="42" spans="1:15" s="31" customFormat="1" ht="12.75" customHeight="1">
      <c r="A42" s="5"/>
      <c r="B42" s="6" t="s">
        <v>51</v>
      </c>
      <c r="C42" s="7"/>
      <c r="D42" s="43">
        <v>5127417</v>
      </c>
      <c r="E42" s="44">
        <v>66184</v>
      </c>
      <c r="F42" s="44">
        <v>5200974</v>
      </c>
      <c r="G42" s="44">
        <v>90338</v>
      </c>
      <c r="H42" s="44">
        <v>0</v>
      </c>
      <c r="I42" s="44">
        <v>5106852</v>
      </c>
      <c r="J42" s="44">
        <v>24597</v>
      </c>
      <c r="K42" s="44">
        <v>5138822</v>
      </c>
      <c r="L42" s="45">
        <v>90845</v>
      </c>
      <c r="M42" s="29">
        <f t="shared" si="2"/>
        <v>0.99598920860152396</v>
      </c>
      <c r="N42" s="29">
        <f t="shared" si="1"/>
        <v>0.37164571497642934</v>
      </c>
      <c r="O42" s="29">
        <f t="shared" si="1"/>
        <v>0.9880499306476056</v>
      </c>
    </row>
    <row r="43" spans="1:15" s="31" customFormat="1" ht="12.75" customHeight="1">
      <c r="A43" s="13"/>
      <c r="B43" s="39" t="s">
        <v>52</v>
      </c>
      <c r="C43" s="15"/>
      <c r="D43" s="50">
        <v>2260760</v>
      </c>
      <c r="E43" s="47">
        <v>15595</v>
      </c>
      <c r="F43" s="47">
        <v>2278757</v>
      </c>
      <c r="G43" s="47">
        <v>73017</v>
      </c>
      <c r="H43" s="47">
        <v>0</v>
      </c>
      <c r="I43" s="47">
        <v>2252011</v>
      </c>
      <c r="J43" s="47">
        <v>7227</v>
      </c>
      <c r="K43" s="47">
        <v>2261640</v>
      </c>
      <c r="L43" s="51">
        <v>72957</v>
      </c>
      <c r="M43" s="32">
        <f t="shared" si="2"/>
        <v>0.99613006245687286</v>
      </c>
      <c r="N43" s="32">
        <f t="shared" si="1"/>
        <v>0.46341776210323821</v>
      </c>
      <c r="O43" s="32">
        <f t="shared" si="1"/>
        <v>0.99248844874639985</v>
      </c>
    </row>
    <row r="44" spans="1:15" s="31" customFormat="1" ht="12.75" customHeight="1">
      <c r="A44" s="5"/>
      <c r="B44" s="38" t="s">
        <v>53</v>
      </c>
      <c r="C44" s="7"/>
      <c r="D44" s="52">
        <v>7122251</v>
      </c>
      <c r="E44" s="44">
        <v>43841</v>
      </c>
      <c r="F44" s="44">
        <v>7175321</v>
      </c>
      <c r="G44" s="44">
        <v>157080</v>
      </c>
      <c r="H44" s="44">
        <v>0</v>
      </c>
      <c r="I44" s="44">
        <v>7104626</v>
      </c>
      <c r="J44" s="44">
        <v>14694</v>
      </c>
      <c r="K44" s="44">
        <v>7128549</v>
      </c>
      <c r="L44" s="48">
        <v>156949</v>
      </c>
      <c r="M44" s="29">
        <f t="shared" si="2"/>
        <v>0.99752536101297185</v>
      </c>
      <c r="N44" s="29">
        <f t="shared" si="1"/>
        <v>0.3351657124609384</v>
      </c>
      <c r="O44" s="29">
        <f t="shared" si="1"/>
        <v>0.99348154598240279</v>
      </c>
    </row>
    <row r="45" spans="1:15" s="31" customFormat="1" ht="12.75" customHeight="1">
      <c r="A45" s="5"/>
      <c r="B45" s="6" t="s">
        <v>54</v>
      </c>
      <c r="C45" s="7"/>
      <c r="D45" s="43">
        <v>1229789</v>
      </c>
      <c r="E45" s="44">
        <v>16874</v>
      </c>
      <c r="F45" s="44">
        <v>1248385</v>
      </c>
      <c r="G45" s="44">
        <v>0</v>
      </c>
      <c r="H45" s="44">
        <v>0</v>
      </c>
      <c r="I45" s="44">
        <v>1223166</v>
      </c>
      <c r="J45" s="44">
        <v>6915</v>
      </c>
      <c r="K45" s="44">
        <v>1231803</v>
      </c>
      <c r="L45" s="45">
        <v>0</v>
      </c>
      <c r="M45" s="29">
        <f t="shared" si="2"/>
        <v>0.99461452330440425</v>
      </c>
      <c r="N45" s="29">
        <f t="shared" si="1"/>
        <v>0.40980206234443523</v>
      </c>
      <c r="O45" s="29">
        <f t="shared" si="1"/>
        <v>0.98671723867236472</v>
      </c>
    </row>
    <row r="46" spans="1:15" s="31" customFormat="1" ht="12.75" customHeight="1">
      <c r="A46" s="5"/>
      <c r="B46" s="6" t="s">
        <v>55</v>
      </c>
      <c r="C46" s="7"/>
      <c r="D46" s="43">
        <v>2723317</v>
      </c>
      <c r="E46" s="44">
        <v>61597</v>
      </c>
      <c r="F46" s="44">
        <v>2788312</v>
      </c>
      <c r="G46" s="44">
        <v>0</v>
      </c>
      <c r="H46" s="44">
        <v>0</v>
      </c>
      <c r="I46" s="44">
        <v>2703766</v>
      </c>
      <c r="J46" s="44">
        <v>20577</v>
      </c>
      <c r="K46" s="44">
        <v>2727741</v>
      </c>
      <c r="L46" s="45">
        <v>0</v>
      </c>
      <c r="M46" s="29">
        <f t="shared" si="2"/>
        <v>0.99282088717545547</v>
      </c>
      <c r="N46" s="29">
        <f t="shared" si="1"/>
        <v>0.33405847687387374</v>
      </c>
      <c r="O46" s="29">
        <f t="shared" si="1"/>
        <v>0.97827682124525517</v>
      </c>
    </row>
    <row r="47" spans="1:15" s="31" customFormat="1" ht="12.75" customHeight="1">
      <c r="A47" s="5"/>
      <c r="B47" s="6" t="s">
        <v>56</v>
      </c>
      <c r="C47" s="7"/>
      <c r="D47" s="43">
        <v>3038122</v>
      </c>
      <c r="E47" s="44">
        <v>172003</v>
      </c>
      <c r="F47" s="44">
        <v>3214243</v>
      </c>
      <c r="G47" s="44">
        <v>0</v>
      </c>
      <c r="H47" s="44">
        <v>0</v>
      </c>
      <c r="I47" s="44">
        <v>3004116</v>
      </c>
      <c r="J47" s="44">
        <v>33306</v>
      </c>
      <c r="K47" s="44">
        <v>3041540</v>
      </c>
      <c r="L47" s="45">
        <v>0</v>
      </c>
      <c r="M47" s="29">
        <f t="shared" si="2"/>
        <v>0.98880690110535385</v>
      </c>
      <c r="N47" s="29">
        <f t="shared" si="1"/>
        <v>0.19363615750888066</v>
      </c>
      <c r="O47" s="29">
        <f t="shared" si="1"/>
        <v>0.94626946375865173</v>
      </c>
    </row>
    <row r="48" spans="1:15" s="31" customFormat="1" ht="12.75" customHeight="1">
      <c r="A48" s="13"/>
      <c r="B48" s="39" t="s">
        <v>57</v>
      </c>
      <c r="C48" s="15"/>
      <c r="D48" s="50">
        <v>2089766</v>
      </c>
      <c r="E48" s="47">
        <v>63530</v>
      </c>
      <c r="F48" s="47">
        <v>2156012</v>
      </c>
      <c r="G48" s="47">
        <v>0</v>
      </c>
      <c r="H48" s="47">
        <v>0</v>
      </c>
      <c r="I48" s="47">
        <v>2075305</v>
      </c>
      <c r="J48" s="47">
        <v>17475</v>
      </c>
      <c r="K48" s="47">
        <v>2095496</v>
      </c>
      <c r="L48" s="51">
        <v>0</v>
      </c>
      <c r="M48" s="32">
        <f t="shared" si="2"/>
        <v>0.99308008647858181</v>
      </c>
      <c r="N48" s="32">
        <f t="shared" si="1"/>
        <v>0.27506689752872659</v>
      </c>
      <c r="O48" s="32">
        <f t="shared" si="1"/>
        <v>0.97193151058528426</v>
      </c>
    </row>
    <row r="49" spans="1:15" s="31" customFormat="1" ht="12.75" customHeight="1">
      <c r="A49" s="5"/>
      <c r="B49" s="6" t="s">
        <v>58</v>
      </c>
      <c r="C49" s="7"/>
      <c r="D49" s="52">
        <v>838293</v>
      </c>
      <c r="E49" s="44">
        <v>50958</v>
      </c>
      <c r="F49" s="44">
        <v>889924</v>
      </c>
      <c r="G49" s="44">
        <v>0</v>
      </c>
      <c r="H49" s="44">
        <v>0</v>
      </c>
      <c r="I49" s="44">
        <v>826496</v>
      </c>
      <c r="J49" s="44">
        <v>5075</v>
      </c>
      <c r="K49" s="44">
        <v>832244</v>
      </c>
      <c r="L49" s="48">
        <v>0</v>
      </c>
      <c r="M49" s="29">
        <f t="shared" si="2"/>
        <v>0.98592735475543758</v>
      </c>
      <c r="N49" s="29">
        <f t="shared" si="1"/>
        <v>9.9591820715098714E-2</v>
      </c>
      <c r="O49" s="29">
        <f t="shared" si="1"/>
        <v>0.93518547651260109</v>
      </c>
    </row>
    <row r="50" spans="1:15" s="31" customFormat="1" ht="12.75" customHeight="1">
      <c r="A50" s="5"/>
      <c r="B50" s="6" t="s">
        <v>59</v>
      </c>
      <c r="C50" s="7"/>
      <c r="D50" s="43">
        <v>1873096</v>
      </c>
      <c r="E50" s="44">
        <v>62792</v>
      </c>
      <c r="F50" s="44">
        <v>1939114</v>
      </c>
      <c r="G50" s="44">
        <v>0</v>
      </c>
      <c r="H50" s="44">
        <v>0</v>
      </c>
      <c r="I50" s="44">
        <v>1851834</v>
      </c>
      <c r="J50" s="44">
        <v>13452</v>
      </c>
      <c r="K50" s="44">
        <v>1868512</v>
      </c>
      <c r="L50" s="45">
        <v>0</v>
      </c>
      <c r="M50" s="29">
        <f t="shared" si="2"/>
        <v>0.98864873984034984</v>
      </c>
      <c r="N50" s="29">
        <f t="shared" si="1"/>
        <v>0.21423111224359792</v>
      </c>
      <c r="O50" s="29">
        <f t="shared" si="1"/>
        <v>0.96359058827897692</v>
      </c>
    </row>
    <row r="51" spans="1:15" s="31" customFormat="1" ht="12.75" customHeight="1">
      <c r="A51" s="5"/>
      <c r="B51" s="6" t="s">
        <v>60</v>
      </c>
      <c r="C51" s="7"/>
      <c r="D51" s="43">
        <v>1192926</v>
      </c>
      <c r="E51" s="44">
        <v>26735</v>
      </c>
      <c r="F51" s="44">
        <v>1221199</v>
      </c>
      <c r="G51" s="44">
        <v>0</v>
      </c>
      <c r="H51" s="44">
        <v>0</v>
      </c>
      <c r="I51" s="44">
        <v>1184544</v>
      </c>
      <c r="J51" s="44">
        <v>5770</v>
      </c>
      <c r="K51" s="44">
        <v>1191852</v>
      </c>
      <c r="L51" s="45">
        <v>0</v>
      </c>
      <c r="M51" s="29">
        <f t="shared" si="2"/>
        <v>0.99297357924967689</v>
      </c>
      <c r="N51" s="29">
        <f t="shared" si="1"/>
        <v>0.21582195623714232</v>
      </c>
      <c r="O51" s="29">
        <f t="shared" si="1"/>
        <v>0.97596869961406785</v>
      </c>
    </row>
    <row r="52" spans="1:15" s="31" customFormat="1" ht="12.75" customHeight="1">
      <c r="A52" s="5"/>
      <c r="B52" s="6" t="s">
        <v>61</v>
      </c>
      <c r="C52" s="7"/>
      <c r="D52" s="43">
        <v>3365038</v>
      </c>
      <c r="E52" s="44">
        <v>159352</v>
      </c>
      <c r="F52" s="44">
        <v>3529354</v>
      </c>
      <c r="G52" s="44">
        <v>26369</v>
      </c>
      <c r="H52" s="44">
        <v>0</v>
      </c>
      <c r="I52" s="44">
        <v>3325164</v>
      </c>
      <c r="J52" s="44">
        <v>23823</v>
      </c>
      <c r="K52" s="44">
        <v>3353951</v>
      </c>
      <c r="L52" s="45">
        <v>26316</v>
      </c>
      <c r="M52" s="29">
        <f t="shared" si="2"/>
        <v>0.98815050528404136</v>
      </c>
      <c r="N52" s="29">
        <f t="shared" si="1"/>
        <v>0.14949922184848638</v>
      </c>
      <c r="O52" s="29">
        <f t="shared" si="1"/>
        <v>0.95030166993733134</v>
      </c>
    </row>
    <row r="53" spans="1:15" s="31" customFormat="1" ht="12.75" customHeight="1">
      <c r="A53" s="13"/>
      <c r="B53" s="39" t="s">
        <v>62</v>
      </c>
      <c r="C53" s="15"/>
      <c r="D53" s="50">
        <v>157877</v>
      </c>
      <c r="E53" s="47">
        <v>4364</v>
      </c>
      <c r="F53" s="47">
        <v>162790</v>
      </c>
      <c r="G53" s="47">
        <v>0</v>
      </c>
      <c r="H53" s="47">
        <v>0</v>
      </c>
      <c r="I53" s="47">
        <v>156249</v>
      </c>
      <c r="J53" s="47">
        <v>1451</v>
      </c>
      <c r="K53" s="47">
        <v>158249</v>
      </c>
      <c r="L53" s="51">
        <v>0</v>
      </c>
      <c r="M53" s="32">
        <f t="shared" si="2"/>
        <v>0.98968817497165518</v>
      </c>
      <c r="N53" s="32">
        <f t="shared" si="1"/>
        <v>0.33249312557286892</v>
      </c>
      <c r="O53" s="32">
        <f t="shared" si="1"/>
        <v>0.97210516616499787</v>
      </c>
    </row>
    <row r="54" spans="1:15" s="31" customFormat="1" ht="12.75" customHeight="1">
      <c r="A54" s="5"/>
      <c r="B54" s="6" t="s">
        <v>23</v>
      </c>
      <c r="C54" s="7"/>
      <c r="D54" s="52">
        <v>1704834</v>
      </c>
      <c r="E54" s="44">
        <v>82011</v>
      </c>
      <c r="F54" s="44">
        <v>1789241</v>
      </c>
      <c r="G54" s="44">
        <v>0</v>
      </c>
      <c r="H54" s="44">
        <v>0</v>
      </c>
      <c r="I54" s="44">
        <v>1685477</v>
      </c>
      <c r="J54" s="44">
        <v>21430</v>
      </c>
      <c r="K54" s="44">
        <v>1709303</v>
      </c>
      <c r="L54" s="48">
        <v>0</v>
      </c>
      <c r="M54" s="29">
        <f t="shared" si="2"/>
        <v>0.98864581536970753</v>
      </c>
      <c r="N54" s="29">
        <f t="shared" si="1"/>
        <v>0.2613064101157162</v>
      </c>
      <c r="O54" s="29">
        <f t="shared" si="1"/>
        <v>0.9553229553760505</v>
      </c>
    </row>
    <row r="55" spans="1:15" s="31" customFormat="1" ht="12.75" customHeight="1">
      <c r="A55" s="5"/>
      <c r="B55" s="6" t="s">
        <v>63</v>
      </c>
      <c r="C55" s="7"/>
      <c r="D55" s="43">
        <v>1468152</v>
      </c>
      <c r="E55" s="44">
        <v>32271</v>
      </c>
      <c r="F55" s="44">
        <v>1502251</v>
      </c>
      <c r="G55" s="44">
        <v>0</v>
      </c>
      <c r="H55" s="44">
        <v>0</v>
      </c>
      <c r="I55" s="44">
        <v>1461179</v>
      </c>
      <c r="J55" s="44">
        <v>7610</v>
      </c>
      <c r="K55" s="44">
        <v>1470617</v>
      </c>
      <c r="L55" s="45">
        <v>0</v>
      </c>
      <c r="M55" s="29">
        <f t="shared" si="2"/>
        <v>0.9952504917746936</v>
      </c>
      <c r="N55" s="29">
        <f t="shared" si="1"/>
        <v>0.23581543800935825</v>
      </c>
      <c r="O55" s="29">
        <f t="shared" si="1"/>
        <v>0.97894226730419887</v>
      </c>
    </row>
    <row r="56" spans="1:15" s="31" customFormat="1" ht="12.75" customHeight="1">
      <c r="A56" s="5"/>
      <c r="B56" s="6" t="s">
        <v>64</v>
      </c>
      <c r="C56" s="7"/>
      <c r="D56" s="43">
        <v>2542243</v>
      </c>
      <c r="E56" s="44">
        <v>65636</v>
      </c>
      <c r="F56" s="44">
        <v>2611330</v>
      </c>
      <c r="G56" s="44">
        <v>0</v>
      </c>
      <c r="H56" s="44">
        <v>0</v>
      </c>
      <c r="I56" s="44">
        <v>2517715</v>
      </c>
      <c r="J56" s="44">
        <v>14998</v>
      </c>
      <c r="K56" s="44">
        <v>2536164</v>
      </c>
      <c r="L56" s="45">
        <v>0</v>
      </c>
      <c r="M56" s="29">
        <f t="shared" si="2"/>
        <v>0.99035182710700742</v>
      </c>
      <c r="N56" s="29">
        <f t="shared" si="1"/>
        <v>0.22850265098421599</v>
      </c>
      <c r="O56" s="29">
        <f t="shared" si="1"/>
        <v>0.97121543428061563</v>
      </c>
    </row>
    <row r="57" spans="1:15" s="31" customFormat="1" ht="12.75" customHeight="1">
      <c r="A57" s="5"/>
      <c r="B57" s="6" t="s">
        <v>65</v>
      </c>
      <c r="C57" s="7"/>
      <c r="D57" s="43">
        <v>911362</v>
      </c>
      <c r="E57" s="44">
        <v>14259</v>
      </c>
      <c r="F57" s="44">
        <v>926898</v>
      </c>
      <c r="G57" s="44">
        <v>4719</v>
      </c>
      <c r="H57" s="44">
        <v>0</v>
      </c>
      <c r="I57" s="44">
        <v>904052</v>
      </c>
      <c r="J57" s="44">
        <v>5057</v>
      </c>
      <c r="K57" s="44">
        <v>910386</v>
      </c>
      <c r="L57" s="45">
        <v>4719</v>
      </c>
      <c r="M57" s="29">
        <f t="shared" si="2"/>
        <v>0.99197903796734999</v>
      </c>
      <c r="N57" s="29">
        <f t="shared" si="1"/>
        <v>0.35465320148678026</v>
      </c>
      <c r="O57" s="29">
        <f t="shared" si="1"/>
        <v>0.98218574212049226</v>
      </c>
    </row>
    <row r="58" spans="1:15" s="31" customFormat="1" ht="12.75" customHeight="1">
      <c r="A58" s="13"/>
      <c r="B58" s="39" t="s">
        <v>66</v>
      </c>
      <c r="C58" s="15"/>
      <c r="D58" s="46">
        <v>691002</v>
      </c>
      <c r="E58" s="47">
        <v>38223</v>
      </c>
      <c r="F58" s="47">
        <v>730508</v>
      </c>
      <c r="G58" s="47">
        <v>2985</v>
      </c>
      <c r="H58" s="47">
        <v>0</v>
      </c>
      <c r="I58" s="47">
        <v>682022</v>
      </c>
      <c r="J58" s="47">
        <v>7454</v>
      </c>
      <c r="K58" s="47">
        <v>690759</v>
      </c>
      <c r="L58" s="51">
        <v>2985</v>
      </c>
      <c r="M58" s="32">
        <f t="shared" si="2"/>
        <v>0.98700437914796191</v>
      </c>
      <c r="N58" s="32">
        <f t="shared" si="1"/>
        <v>0.19501347356303797</v>
      </c>
      <c r="O58" s="32">
        <f t="shared" si="1"/>
        <v>0.9455871804278666</v>
      </c>
    </row>
    <row r="59" spans="1:15" s="31" customFormat="1" ht="12.75" customHeight="1">
      <c r="A59" s="5"/>
      <c r="B59" s="6" t="s">
        <v>67</v>
      </c>
      <c r="C59" s="7"/>
      <c r="D59" s="52">
        <v>549408</v>
      </c>
      <c r="E59" s="44">
        <v>36789</v>
      </c>
      <c r="F59" s="44">
        <v>586933</v>
      </c>
      <c r="G59" s="44">
        <v>2745</v>
      </c>
      <c r="H59" s="44">
        <v>0</v>
      </c>
      <c r="I59" s="44">
        <v>540320</v>
      </c>
      <c r="J59" s="44">
        <v>7377</v>
      </c>
      <c r="K59" s="44">
        <v>548433</v>
      </c>
      <c r="L59" s="48">
        <v>2745</v>
      </c>
      <c r="M59" s="29">
        <f t="shared" si="2"/>
        <v>0.98345855903081136</v>
      </c>
      <c r="N59" s="29">
        <f t="shared" si="1"/>
        <v>0.20052189513169696</v>
      </c>
      <c r="O59" s="29">
        <f t="shared" si="1"/>
        <v>0.93440477873965166</v>
      </c>
    </row>
    <row r="60" spans="1:15" s="31" customFormat="1" ht="12.75" customHeight="1">
      <c r="A60" s="5"/>
      <c r="B60" s="6" t="s">
        <v>68</v>
      </c>
      <c r="C60" s="7"/>
      <c r="D60" s="43">
        <v>1342404</v>
      </c>
      <c r="E60" s="44">
        <v>88456</v>
      </c>
      <c r="F60" s="44">
        <v>1433300</v>
      </c>
      <c r="G60" s="44">
        <v>4561</v>
      </c>
      <c r="H60" s="44">
        <v>0</v>
      </c>
      <c r="I60" s="44">
        <v>1315453</v>
      </c>
      <c r="J60" s="44">
        <v>15359</v>
      </c>
      <c r="K60" s="44">
        <v>1333252</v>
      </c>
      <c r="L60" s="45">
        <v>4452</v>
      </c>
      <c r="M60" s="29">
        <f t="shared" si="2"/>
        <v>0.97992333157529332</v>
      </c>
      <c r="N60" s="29">
        <f t="shared" si="1"/>
        <v>0.17363434928099847</v>
      </c>
      <c r="O60" s="29">
        <f t="shared" si="1"/>
        <v>0.93019744645224312</v>
      </c>
    </row>
    <row r="61" spans="1:15" s="31" customFormat="1" ht="12.75" customHeight="1">
      <c r="A61" s="5"/>
      <c r="B61" s="6" t="s">
        <v>69</v>
      </c>
      <c r="C61" s="7"/>
      <c r="D61" s="43">
        <v>431433</v>
      </c>
      <c r="E61" s="44">
        <v>18942</v>
      </c>
      <c r="F61" s="44">
        <v>451107</v>
      </c>
      <c r="G61" s="44">
        <v>831</v>
      </c>
      <c r="H61" s="44">
        <v>0</v>
      </c>
      <c r="I61" s="44">
        <v>422181</v>
      </c>
      <c r="J61" s="44">
        <v>4711</v>
      </c>
      <c r="K61" s="44">
        <v>427624</v>
      </c>
      <c r="L61" s="45">
        <v>802</v>
      </c>
      <c r="M61" s="29">
        <f t="shared" si="2"/>
        <v>0.97855518701629218</v>
      </c>
      <c r="N61" s="29">
        <f t="shared" si="1"/>
        <v>0.24870657797487067</v>
      </c>
      <c r="O61" s="29">
        <f t="shared" si="1"/>
        <v>0.94794361426446494</v>
      </c>
    </row>
    <row r="62" spans="1:15" s="31" customFormat="1" ht="12.75" customHeight="1">
      <c r="A62" s="5"/>
      <c r="B62" s="6" t="s">
        <v>70</v>
      </c>
      <c r="C62" s="7"/>
      <c r="D62" s="43">
        <v>192751</v>
      </c>
      <c r="E62" s="44">
        <v>11073</v>
      </c>
      <c r="F62" s="44">
        <v>204459</v>
      </c>
      <c r="G62" s="44">
        <v>175</v>
      </c>
      <c r="H62" s="44">
        <v>0</v>
      </c>
      <c r="I62" s="44">
        <v>189579</v>
      </c>
      <c r="J62" s="44">
        <v>2653</v>
      </c>
      <c r="K62" s="44">
        <v>192867</v>
      </c>
      <c r="L62" s="45">
        <v>175</v>
      </c>
      <c r="M62" s="29">
        <f t="shared" si="2"/>
        <v>0.98354353544209883</v>
      </c>
      <c r="N62" s="29">
        <f t="shared" si="1"/>
        <v>0.23959179987356632</v>
      </c>
      <c r="O62" s="29">
        <f t="shared" si="1"/>
        <v>0.94330403650609662</v>
      </c>
    </row>
    <row r="63" spans="1:15" s="31" customFormat="1" ht="12.75" customHeight="1">
      <c r="A63" s="13"/>
      <c r="B63" s="39" t="s">
        <v>71</v>
      </c>
      <c r="C63" s="15"/>
      <c r="D63" s="50">
        <v>1624031</v>
      </c>
      <c r="E63" s="47">
        <v>153382</v>
      </c>
      <c r="F63" s="47">
        <v>1779944</v>
      </c>
      <c r="G63" s="47">
        <v>5380</v>
      </c>
      <c r="H63" s="47">
        <v>0</v>
      </c>
      <c r="I63" s="47">
        <v>1590049</v>
      </c>
      <c r="J63" s="47">
        <v>36435</v>
      </c>
      <c r="K63" s="47">
        <v>1629015</v>
      </c>
      <c r="L63" s="51">
        <v>5202</v>
      </c>
      <c r="M63" s="32">
        <f t="shared" si="2"/>
        <v>0.97907552257315289</v>
      </c>
      <c r="N63" s="32">
        <f t="shared" si="1"/>
        <v>0.23754417076319256</v>
      </c>
      <c r="O63" s="32">
        <f t="shared" si="1"/>
        <v>0.91520575928231451</v>
      </c>
    </row>
    <row r="64" spans="1:15" s="31" customFormat="1" ht="12.75" customHeight="1">
      <c r="A64" s="5"/>
      <c r="B64" s="6" t="s">
        <v>72</v>
      </c>
      <c r="C64" s="7"/>
      <c r="D64" s="52">
        <v>9084426</v>
      </c>
      <c r="E64" s="44">
        <v>185771</v>
      </c>
      <c r="F64" s="44">
        <v>9276818</v>
      </c>
      <c r="G64" s="44">
        <v>101817</v>
      </c>
      <c r="H64" s="44">
        <v>0</v>
      </c>
      <c r="I64" s="44">
        <v>9025984</v>
      </c>
      <c r="J64" s="44">
        <v>49749</v>
      </c>
      <c r="K64" s="44">
        <v>9082354</v>
      </c>
      <c r="L64" s="48">
        <v>101715</v>
      </c>
      <c r="M64" s="29">
        <f t="shared" si="2"/>
        <v>0.99356679222220534</v>
      </c>
      <c r="N64" s="29">
        <f t="shared" si="1"/>
        <v>0.26779744954809953</v>
      </c>
      <c r="O64" s="29">
        <f t="shared" si="1"/>
        <v>0.97903763984590408</v>
      </c>
    </row>
    <row r="65" spans="1:15" s="31" customFormat="1" ht="12.75" customHeight="1">
      <c r="A65" s="5"/>
      <c r="B65" s="6" t="s">
        <v>26</v>
      </c>
      <c r="C65" s="7"/>
      <c r="D65" s="43">
        <v>2045647</v>
      </c>
      <c r="E65" s="44">
        <v>94980</v>
      </c>
      <c r="F65" s="44">
        <v>2145224</v>
      </c>
      <c r="G65" s="44">
        <v>2270</v>
      </c>
      <c r="H65" s="44">
        <v>0</v>
      </c>
      <c r="I65" s="44">
        <v>2024225</v>
      </c>
      <c r="J65" s="44">
        <v>22528</v>
      </c>
      <c r="K65" s="44">
        <v>2051350</v>
      </c>
      <c r="L65" s="45">
        <v>2268</v>
      </c>
      <c r="M65" s="29">
        <f t="shared" si="2"/>
        <v>0.98952800752035908</v>
      </c>
      <c r="N65" s="29">
        <f t="shared" si="1"/>
        <v>0.23718677616340283</v>
      </c>
      <c r="O65" s="29">
        <f t="shared" si="1"/>
        <v>0.95624046719596645</v>
      </c>
    </row>
    <row r="66" spans="1:15" s="31" customFormat="1" ht="12.75" customHeight="1">
      <c r="A66" s="5"/>
      <c r="B66" s="6" t="s">
        <v>73</v>
      </c>
      <c r="C66" s="7"/>
      <c r="D66" s="43">
        <v>784402</v>
      </c>
      <c r="E66" s="44">
        <v>33225</v>
      </c>
      <c r="F66" s="44">
        <v>818631</v>
      </c>
      <c r="G66" s="44">
        <v>0</v>
      </c>
      <c r="H66" s="44">
        <v>0</v>
      </c>
      <c r="I66" s="44">
        <v>779643</v>
      </c>
      <c r="J66" s="44">
        <v>4140</v>
      </c>
      <c r="K66" s="44">
        <v>784787</v>
      </c>
      <c r="L66" s="45">
        <v>0</v>
      </c>
      <c r="M66" s="29">
        <f t="shared" si="2"/>
        <v>0.99393295784559443</v>
      </c>
      <c r="N66" s="29">
        <f t="shared" si="1"/>
        <v>0.12460496613995485</v>
      </c>
      <c r="O66" s="29">
        <f t="shared" si="1"/>
        <v>0.95865780797453304</v>
      </c>
    </row>
    <row r="67" spans="1:15" s="31" customFormat="1" ht="12.75" customHeight="1">
      <c r="A67" s="5"/>
      <c r="B67" s="6" t="s">
        <v>74</v>
      </c>
      <c r="C67" s="7"/>
      <c r="D67" s="43">
        <v>757929</v>
      </c>
      <c r="E67" s="44">
        <v>30636</v>
      </c>
      <c r="F67" s="44">
        <v>790679</v>
      </c>
      <c r="G67" s="44">
        <v>0</v>
      </c>
      <c r="H67" s="44">
        <v>0</v>
      </c>
      <c r="I67" s="44">
        <v>749410</v>
      </c>
      <c r="J67" s="44">
        <v>5003</v>
      </c>
      <c r="K67" s="44">
        <v>756527</v>
      </c>
      <c r="L67" s="45">
        <v>0</v>
      </c>
      <c r="M67" s="29">
        <f t="shared" si="2"/>
        <v>0.98876016091216989</v>
      </c>
      <c r="N67" s="29">
        <f t="shared" si="1"/>
        <v>0.16330460895678287</v>
      </c>
      <c r="O67" s="29">
        <f t="shared" si="1"/>
        <v>0.95680674458282056</v>
      </c>
    </row>
    <row r="68" spans="1:15" ht="12.75" customHeight="1">
      <c r="A68" s="13"/>
      <c r="B68" s="14" t="s">
        <v>75</v>
      </c>
      <c r="C68" s="15"/>
      <c r="D68" s="53">
        <v>1592498</v>
      </c>
      <c r="E68" s="47">
        <v>145808</v>
      </c>
      <c r="F68" s="47">
        <v>1740999</v>
      </c>
      <c r="G68" s="47">
        <v>0</v>
      </c>
      <c r="H68" s="47">
        <v>0</v>
      </c>
      <c r="I68" s="47">
        <v>1567299</v>
      </c>
      <c r="J68" s="47">
        <v>19403</v>
      </c>
      <c r="K68" s="47">
        <v>1589395</v>
      </c>
      <c r="L68" s="49">
        <v>0</v>
      </c>
      <c r="M68" s="32">
        <f t="shared" si="2"/>
        <v>0.98417643224669671</v>
      </c>
      <c r="N68" s="32">
        <f t="shared" si="1"/>
        <v>0.13307225940963457</v>
      </c>
      <c r="O68" s="32">
        <f t="shared" si="1"/>
        <v>0.91292125957568038</v>
      </c>
    </row>
    <row r="69" spans="1:15" s="22" customFormat="1" ht="12.75" customHeight="1">
      <c r="A69" s="5"/>
      <c r="B69" s="6" t="s">
        <v>24</v>
      </c>
      <c r="C69" s="7"/>
      <c r="D69" s="54">
        <f t="shared" ref="D69:L69" si="3">SUM(D9:D10)</f>
        <v>479784050</v>
      </c>
      <c r="E69" s="54">
        <f t="shared" si="3"/>
        <v>6219594</v>
      </c>
      <c r="F69" s="54">
        <f t="shared" si="3"/>
        <v>486220368</v>
      </c>
      <c r="G69" s="54">
        <f t="shared" si="3"/>
        <v>10687609</v>
      </c>
      <c r="H69" s="54">
        <f t="shared" si="3"/>
        <v>0</v>
      </c>
      <c r="I69" s="54">
        <f t="shared" si="3"/>
        <v>476704761</v>
      </c>
      <c r="J69" s="54">
        <f t="shared" si="3"/>
        <v>2391383</v>
      </c>
      <c r="K69" s="54">
        <f t="shared" si="3"/>
        <v>479312868</v>
      </c>
      <c r="L69" s="54">
        <f t="shared" si="3"/>
        <v>10614103</v>
      </c>
      <c r="M69" s="33">
        <f t="shared" si="2"/>
        <v>0.99358192711908622</v>
      </c>
      <c r="N69" s="33">
        <f t="shared" si="1"/>
        <v>0.38449181731154797</v>
      </c>
      <c r="O69" s="33">
        <f t="shared" si="1"/>
        <v>0.98579347872979273</v>
      </c>
    </row>
    <row r="70" spans="1:15" s="22" customFormat="1" ht="12.75" customHeight="1">
      <c r="A70" s="5"/>
      <c r="B70" s="6" t="s">
        <v>87</v>
      </c>
      <c r="C70" s="7"/>
      <c r="D70" s="55">
        <f>SUM(D11:D37)</f>
        <v>238724511</v>
      </c>
      <c r="E70" s="55">
        <f t="shared" ref="E70:L70" si="4">SUM(E11:E37)</f>
        <v>7801401</v>
      </c>
      <c r="F70" s="55">
        <f t="shared" si="4"/>
        <v>246799917</v>
      </c>
      <c r="G70" s="55">
        <f t="shared" si="4"/>
        <v>6837723</v>
      </c>
      <c r="H70" s="55">
        <f t="shared" si="4"/>
        <v>461</v>
      </c>
      <c r="I70" s="55">
        <f t="shared" si="4"/>
        <v>236848093</v>
      </c>
      <c r="J70" s="55">
        <f t="shared" si="4"/>
        <v>1580821</v>
      </c>
      <c r="K70" s="55">
        <f t="shared" si="4"/>
        <v>238702919</v>
      </c>
      <c r="L70" s="55">
        <f t="shared" si="4"/>
        <v>6787140</v>
      </c>
      <c r="M70" s="29">
        <f t="shared" si="2"/>
        <v>0.99213981843699328</v>
      </c>
      <c r="N70" s="29">
        <f t="shared" si="1"/>
        <v>0.20263296297677816</v>
      </c>
      <c r="O70" s="29">
        <f t="shared" si="1"/>
        <v>0.96719205541710129</v>
      </c>
    </row>
    <row r="71" spans="1:15" s="22" customFormat="1" ht="12.75" customHeight="1">
      <c r="A71" s="5"/>
      <c r="B71" s="6" t="s">
        <v>88</v>
      </c>
      <c r="C71" s="7"/>
      <c r="D71" s="55">
        <f>SUM(D38:D68)</f>
        <v>73219261</v>
      </c>
      <c r="E71" s="55">
        <f t="shared" ref="E71:L71" si="5">SUM(E38:E68)</f>
        <v>2327099</v>
      </c>
      <c r="F71" s="55">
        <f t="shared" si="5"/>
        <v>75643666</v>
      </c>
      <c r="G71" s="55">
        <f t="shared" si="5"/>
        <v>751056</v>
      </c>
      <c r="H71" s="55">
        <f t="shared" si="5"/>
        <v>0</v>
      </c>
      <c r="I71" s="55">
        <f t="shared" si="5"/>
        <v>72605370</v>
      </c>
      <c r="J71" s="55">
        <f t="shared" si="5"/>
        <v>536629</v>
      </c>
      <c r="K71" s="55">
        <f t="shared" si="5"/>
        <v>73239304</v>
      </c>
      <c r="L71" s="55">
        <f t="shared" si="5"/>
        <v>750749</v>
      </c>
      <c r="M71" s="29">
        <f t="shared" si="2"/>
        <v>0.99161571707204199</v>
      </c>
      <c r="N71" s="29">
        <f t="shared" si="1"/>
        <v>0.2305999873662444</v>
      </c>
      <c r="O71" s="29">
        <f t="shared" si="1"/>
        <v>0.9682146288362069</v>
      </c>
    </row>
    <row r="72" spans="1:15" s="22" customFormat="1" ht="12.75" customHeight="1">
      <c r="A72" s="13"/>
      <c r="B72" s="14" t="s">
        <v>89</v>
      </c>
      <c r="C72" s="15"/>
      <c r="D72" s="56">
        <f t="shared" ref="D72:L72" si="6">SUM(D9:D68)</f>
        <v>791727822</v>
      </c>
      <c r="E72" s="56">
        <f t="shared" si="6"/>
        <v>16348094</v>
      </c>
      <c r="F72" s="56">
        <f t="shared" si="6"/>
        <v>808663951</v>
      </c>
      <c r="G72" s="56">
        <f t="shared" si="6"/>
        <v>18276388</v>
      </c>
      <c r="H72" s="56">
        <f t="shared" si="6"/>
        <v>461</v>
      </c>
      <c r="I72" s="56">
        <f t="shared" si="6"/>
        <v>786158224</v>
      </c>
      <c r="J72" s="56">
        <f t="shared" si="6"/>
        <v>4508833</v>
      </c>
      <c r="K72" s="56">
        <f t="shared" si="6"/>
        <v>791255091</v>
      </c>
      <c r="L72" s="56">
        <f t="shared" si="6"/>
        <v>18151992</v>
      </c>
      <c r="M72" s="32">
        <f t="shared" si="2"/>
        <v>0.9929652617411745</v>
      </c>
      <c r="N72" s="32">
        <f t="shared" si="1"/>
        <v>0.27580175401487173</v>
      </c>
      <c r="O72" s="32">
        <f t="shared" si="1"/>
        <v>0.97847207115085066</v>
      </c>
    </row>
    <row r="73" spans="1:15" ht="12.75" customHeight="1">
      <c r="B73" s="30" t="s">
        <v>91</v>
      </c>
    </row>
  </sheetData>
  <mergeCells count="4">
    <mergeCell ref="B5:B8"/>
    <mergeCell ref="I5:L5"/>
    <mergeCell ref="D5:H5"/>
    <mergeCell ref="M5:O5"/>
  </mergeCells>
  <phoneticPr fontId="2"/>
  <pageMargins left="0.59055118110236227" right="0.59055118110236227" top="0.59055118110236227" bottom="0.59055118110236227" header="0.31496062992125984" footer="0.31496062992125984"/>
  <pageSetup paperSize="9" scale="74" firstPageNumber="248" orientation="portrait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法定普通税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2021-03-03T09:02:33Z</cp:lastPrinted>
  <dcterms:created xsi:type="dcterms:W3CDTF">2006-10-16T01:47:31Z</dcterms:created>
  <dcterms:modified xsi:type="dcterms:W3CDTF">2023-10-03T04:24:01Z</dcterms:modified>
</cp:coreProperties>
</file>