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20490" windowHeight="77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concurrentManualCount="2"/>
</workbook>
</file>

<file path=xl/calcChain.xml><?xml version="1.0" encoding="utf-8"?>
<calcChain xmlns="http://schemas.openxmlformats.org/spreadsheetml/2006/main">
  <c r="BG34" i="9" l="1"/>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U36" i="9"/>
  <c r="C36" i="9"/>
  <c r="CO35" i="9"/>
  <c r="BW35" i="9"/>
  <c r="BE35" i="9"/>
  <c r="AM35" i="9"/>
  <c r="CO34" i="9"/>
  <c r="BW34" i="9"/>
  <c r="AM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U34" i="9"/>
  <c r="U35" i="9" s="1"/>
</calcChain>
</file>

<file path=xl/sharedStrings.xml><?xml version="1.0" encoding="utf-8"?>
<sst xmlns="http://schemas.openxmlformats.org/spreadsheetml/2006/main" count="1114" uniqueCount="576">
  <si>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</si>
  <si>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</si>
  <si>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</si>
  <si>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</si>
  <si>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</si>
  <si>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</si>
  <si>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</si>
  <si>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</si>
  <si>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</si>
  <si>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</si>
  <si>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</si>
  <si>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</si>
  <si>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</si>
  <si>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</si>
  <si>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</si>
  <si>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</si>
  <si>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</si>
  <si>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</si>
  <si>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</si>
  <si>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</si>
  <si>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</si>
  <si>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</si>
  <si>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</si>
  <si>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</si>
  <si>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</si>
  <si>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</si>
  <si>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</si>
  <si>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</si>
  <si>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</si>
  <si>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</si>
  <si>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</si>
  <si>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</si>
  <si>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</si>
  <si>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</si>
  <si>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</si>
  <si>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</si>
  <si>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</si>
  <si>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</si>
  <si>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</si>
  <si>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</si>
  <si>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</si>
  <si>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</si>
  <si>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</si>
  <si>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</si>
  <si>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</si>
  <si>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</si>
  <si>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</si>
  <si>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</si>
  <si>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</si>
  <si>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</si>
  <si>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</si>
  <si>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</si>
  <si>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</si>
  <si>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</si>
  <si>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</si>
  <si>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</si>
  <si>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</si>
  <si>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</si>
  <si>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</si>
  <si>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</si>
  <si>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</si>
  <si>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</si>
  <si>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</si>
  <si>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</si>
  <si>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</si>
  <si>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</si>
  <si>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</si>
  <si>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</si>
  <si>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</si>
  <si>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</si>
  <si>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</si>
  <si>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</si>
  <si>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</si>
  <si>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</si>
  <si>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</si>
  <si>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</si>
  <si>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</si>
  <si>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</si>
  <si>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</si>
  <si>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</si>
  <si>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</si>
  <si>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</si>
  <si>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</si>
  <si>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赤村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</si>
  <si>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</si>
  <si>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</si>
  <si>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</si>
  <si>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</si>
  <si>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</si>
  <si>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</si>
  <si>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</si>
  <si>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</si>
  <si>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</si>
  <si>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</si>
  <si>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</si>
  <si>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</si>
  <si>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</si>
  <si>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</si>
  <si>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</si>
  <si>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</si>
  <si>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</si>
  <si>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</si>
  <si>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</si>
  <si>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</si>
  <si>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</si>
  <si>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</si>
  <si>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</si>
  <si>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</si>
  <si>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</si>
  <si>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</si>
  <si>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</si>
  <si>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</si>
  <si>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</si>
  <si>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</si>
  <si>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</si>
  <si>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</si>
  <si>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</si>
  <si>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</si>
  <si>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</si>
  <si>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</si>
  <si>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</si>
  <si>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</si>
  <si>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</si>
  <si>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</si>
  <si>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</si>
  <si>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</si>
  <si>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</si>
  <si>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</si>
  <si>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</si>
  <si>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</si>
  <si>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</si>
  <si>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</si>
  <si>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</si>
  <si>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</si>
  <si>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</si>
  <si>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</si>
  <si>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</si>
  <si>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</si>
  <si>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</si>
  <si>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-0.9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</si>
  <si>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</si>
  <si>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</si>
  <si>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</si>
  <si>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</si>
  <si>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</si>
  <si>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</si>
  <si>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</si>
  <si>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</si>
  <si>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</si>
  <si>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</si>
  <si>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</si>
  <si>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</si>
  <si>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</si>
  <si>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</si>
  <si>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</si>
  <si>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</si>
  <si>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</si>
  <si>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</si>
  <si>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</si>
  <si>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</si>
  <si>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</si>
  <si>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</si>
  <si>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</si>
  <si>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</si>
  <si>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</si>
  <si>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</si>
  <si>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</si>
  <si>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</si>
  <si>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</si>
  <si>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</si>
  <si>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</si>
  <si>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</si>
  <si>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</si>
  <si>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</si>
  <si>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</si>
  <si>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</si>
  <si>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</si>
  <si>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</si>
  <si>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</si>
  <si>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</si>
  <si>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</si>
  <si>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</si>
  <si>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</si>
  <si>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</si>
  <si>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</si>
  <si>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</si>
  <si>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</si>
  <si>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</si>
  <si>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</si>
  <si>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</si>
  <si>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</si>
  <si>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</si>
  <si>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</si>
  <si>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</si>
  <si>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</si>
  <si>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</si>
  <si>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</si>
  <si>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</si>
  <si>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福岡県赤村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</si>
  <si>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</si>
  <si>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</si>
  <si>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</si>
  <si>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</si>
  <si>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</si>
  <si>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</si>
  <si>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</si>
  <si>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</si>
  <si>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</si>
  <si>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</si>
  <si>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</si>
  <si>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</si>
  <si>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</si>
  <si>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</si>
  <si>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</si>
  <si>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</si>
  <si>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</si>
  <si>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</si>
  <si>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</si>
  <si>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</si>
  <si>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</si>
  <si>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</si>
  <si>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</si>
  <si>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</si>
  <si>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</si>
  <si>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</si>
  <si>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</si>
  <si>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</si>
  <si>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</si>
  <si>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</si>
  <si>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</si>
  <si>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</si>
  <si>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</si>
  <si>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</si>
  <si>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</si>
  <si>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</si>
  <si>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</si>
  <si>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</si>
  <si>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</si>
  <si>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</si>
  <si>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</si>
  <si>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</si>
  <si>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</si>
  <si>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</si>
  <si>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</si>
  <si>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</si>
  <si>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</si>
  <si>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</si>
  <si>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</si>
  <si>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</si>
  <si>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</si>
  <si>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</si>
  <si>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</si>
  <si>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</si>
  <si>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</si>
  <si>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</si>
  <si>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</si>
  <si>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</si>
  <si>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</si>
  <si>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</si>
  <si>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</si>
  <si>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</si>
  <si>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</si>
  <si>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</si>
  <si>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</si>
  <si>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</si>
  <si>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</si>
  <si>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</si>
  <si>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</si>
  <si>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</si>
  <si>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</si>
  <si>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</si>
  <si>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</si>
  <si>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</si>
  <si>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</si>
  <si>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</si>
  <si>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</si>
  <si>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</si>
  <si>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</si>
  <si>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</si>
  <si>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</si>
  <si>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</si>
  <si>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</si>
  <si>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</si>
  <si>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</si>
  <si>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</si>
  <si>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</si>
  <si>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</si>
  <si>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</si>
  <si>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</si>
  <si>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</si>
  <si>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</si>
  <si>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</si>
  <si>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</si>
  <si>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</si>
  <si>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</si>
  <si>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</si>
  <si>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</si>
  <si>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</si>
  <si>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</si>
  <si>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</si>
  <si>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</si>
  <si>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</si>
  <si>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</si>
  <si>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</si>
  <si>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</si>
  <si>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</si>
  <si>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</si>
  <si>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</si>
  <si>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</si>
  <si>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</si>
  <si>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</si>
  <si>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</si>
  <si>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</si>
  <si>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</si>
  <si>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</si>
  <si>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</si>
  <si>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</si>
  <si>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</si>
  <si>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</si>
  <si>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</si>
  <si>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</si>
  <si>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</si>
  <si>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</si>
  <si>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</si>
  <si>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</si>
  <si>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</si>
  <si>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</si>
  <si>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</si>
  <si>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</si>
  <si>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</si>
  <si>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</si>
  <si>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</si>
  <si>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</si>
  <si>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</si>
  <si>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</si>
  <si>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</si>
  <si>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</si>
  <si>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</si>
  <si>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</si>
  <si>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</si>
  <si>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</si>
  <si>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</si>
  <si>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</si>
  <si>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</si>
  <si>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</si>
  <si>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</si>
  <si>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</si>
  <si>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</si>
  <si>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福岡県赤村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</si>
  <si>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</si>
  <si>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</si>
  <si>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</si>
  <si>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</si>
  <si>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</si>
  <si>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</si>
  <si>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</si>
  <si>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</si>
  <si>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</si>
  <si>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</si>
  <si>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</si>
  <si>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</si>
  <si>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</si>
  <si>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</si>
  <si>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</si>
  <si>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</si>
  <si>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</si>
  <si>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</si>
  <si>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</si>
  <si>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</si>
  <si>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</si>
  <si>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</si>
  <si>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</si>
  <si>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</si>
  <si>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</si>
  <si>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</si>
  <si>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</si>
  <si>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</si>
  <si>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</si>
  <si>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</si>
  <si>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</si>
  <si>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</si>
  <si>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</si>
  <si>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</si>
  <si>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</si>
  <si>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</si>
  <si>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</si>
  <si>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</si>
  <si>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</si>
  <si>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</si>
  <si>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</si>
  <si>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</si>
  <si>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</si>
  <si>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</si>
  <si>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</si>
  <si>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</si>
  <si>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</si>
  <si>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</si>
  <si>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</si>
  <si>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</si>
  <si>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</si>
  <si>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</si>
  <si>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</si>
  <si>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</si>
  <si>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</si>
  <si>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</si>
  <si>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</si>
  <si>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</si>
  <si>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</si>
  <si>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</si>
  <si>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</si>
  <si>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</si>
  <si>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</si>
  <si>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</si>
  <si>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</si>
  <si>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</si>
  <si>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</si>
  <si>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</si>
  <si>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</si>
  <si>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</si>
  <si>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</si>
  <si>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</si>
  <si>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</si>
  <si>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</si>
  <si>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</si>
  <si>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</si>
  <si>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</si>
  <si>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</si>
  <si>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</si>
  <si>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</si>
  <si>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</si>
  <si>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</si>
  <si>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</si>
  <si>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</si>
  <si>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</si>
  <si>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</si>
  <si>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</si>
  <si>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</si>
  <si>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</si>
  <si>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</si>
  <si>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</si>
  <si>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</si>
  <si>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</si>
  <si>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</si>
  <si>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</si>
  <si>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</si>
  <si>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</si>
  <si>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</si>
  <si>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</si>
  <si>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</si>
  <si>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</si>
  <si>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</si>
  <si>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</si>
  <si>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</si>
  <si>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</si>
  <si>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</si>
  <si>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</si>
  <si>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</si>
  <si>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</si>
  <si>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</si>
  <si>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</si>
  <si>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</si>
  <si>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</si>
  <si>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</si>
  <si>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</si>
  <si>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</si>
  <si>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</si>
  <si>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</si>
  <si>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</si>
  <si>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</si>
  <si>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</si>
  <si>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</si>
  <si>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</si>
  <si>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</si>
  <si>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</si>
  <si>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</si>
  <si>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</si>
  <si>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</si>
  <si>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</si>
  <si>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</si>
  <si>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</si>
  <si>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</si>
  <si>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</si>
  <si>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</si>
  <si>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</si>
  <si>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</si>
  <si>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</si>
  <si>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</si>
  <si>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</si>
  <si>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</si>
  <si>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</si>
  <si>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</si>
  <si>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</si>
  <si>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</si>
  <si>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</si>
  <si>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</si>
  <si>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</si>
  <si>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</si>
  <si>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</si>
  <si>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</si>
  <si>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</si>
  <si>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</si>
  <si>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</si>
  <si>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</si>
  <si>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</si>
  <si>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</si>
  <si>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</si>
  <si>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</si>
  <si>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</si>
  <si>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</si>
  <si>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</si>
  <si>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</si>
  <si>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</si>
  <si>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</si>
  <si>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</si>
  <si>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</si>
  <si>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</si>
  <si>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</si>
  <si>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</si>
  <si>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</si>
  <si>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</si>
  <si>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</si>
  <si>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</si>
  <si>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</si>
  <si>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</si>
  <si>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</si>
  <si>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</si>
  <si>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</si>
  <si>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</si>
  <si>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</si>
  <si>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</si>
  <si>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0.22</t>
  </si>
  <si>
    <t>住宅新築資金等貸付事業特別会計</t>
  </si>
  <si>
    <t>▲ 2.97</t>
  </si>
  <si>
    <t>▲ 2.71</t>
  </si>
  <si>
    <t>▲ 2.50</t>
  </si>
  <si>
    <t>▲ 2.25</t>
  </si>
  <si>
    <t>▲ 2.16</t>
  </si>
  <si>
    <t>一般会計</t>
  </si>
  <si>
    <t>簡易水道特別会計</t>
  </si>
  <si>
    <t>後期高齢者特別会計</t>
  </si>
  <si>
    <t>国民健康保険特別会計</t>
  </si>
  <si>
    <t>その他会計（赤字）</t>
  </si>
  <si>
    <t>その他会計（黒字）</t>
  </si>
  <si>
    <t>福岡県市町村消防団員等公務災害補償組合（一般会計）</t>
    <phoneticPr fontId="2"/>
  </si>
  <si>
    <t>福岡県市町村職員退職手当組合（一般会計）</t>
    <phoneticPr fontId="2"/>
  </si>
  <si>
    <t>福岡県市町村職員退職手当組合（基金特別会計）</t>
    <phoneticPr fontId="2"/>
  </si>
  <si>
    <t>福岡県自治会館管理組合（一般会計）</t>
    <phoneticPr fontId="2"/>
  </si>
  <si>
    <t>福岡県田川地区消防組合（一般会計）</t>
    <phoneticPr fontId="2"/>
  </si>
  <si>
    <t>田川郡東部環境衛生施設組合（一般会計）</t>
    <phoneticPr fontId="2"/>
  </si>
  <si>
    <t>田川地区斎場組合（一般会計）</t>
    <phoneticPr fontId="2"/>
  </si>
  <si>
    <t>福岡県自治振興組合（一般会計）</t>
    <phoneticPr fontId="2"/>
  </si>
  <si>
    <t>福岡県自治振興組合（公文書館事業特別会計）</t>
    <phoneticPr fontId="2"/>
  </si>
  <si>
    <t>福岡県介護保険広域連合（一般会計）</t>
    <phoneticPr fontId="2"/>
  </si>
  <si>
    <t>福岡県介護保険広域連合（介護保険事業特別会計）</t>
    <phoneticPr fontId="2"/>
  </si>
  <si>
    <t>福岡県後期高齢者医療広域連合（一般会計）</t>
    <phoneticPr fontId="2"/>
  </si>
  <si>
    <t>福岡県後期高齢者医療広域連合（後期高齢者医療特別会計）</t>
    <phoneticPr fontId="2"/>
  </si>
  <si>
    <t>-</t>
    <phoneticPr fontId="2"/>
  </si>
  <si>
    <t>-</t>
    <phoneticPr fontId="2"/>
  </si>
  <si>
    <t>源じいの森</t>
    <rPh sb="0" eb="1">
      <t>ゲン</t>
    </rPh>
    <rPh sb="4" eb="5">
      <t>モリ</t>
    </rPh>
    <phoneticPr fontId="2"/>
  </si>
  <si>
    <t>赤村土地開発公社</t>
    <rPh sb="0" eb="2">
      <t>アカムラ</t>
    </rPh>
    <rPh sb="2" eb="4">
      <t>トチ</t>
    </rPh>
    <rPh sb="4" eb="6">
      <t>カイハツ</t>
    </rPh>
    <rPh sb="6" eb="8">
      <t>コウシャ</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</si>
  <si>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</si>
  <si>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</si>
  <si>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</si>
  <si>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</si>
  <si>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</si>
  <si>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</si>
  <si>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</si>
  <si>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</si>
  <si>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</si>
  <si>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</si>
  <si>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</si>
  <si>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</si>
  <si>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</si>
  <si>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繰上償還による地方債現在高の減、減債基金等の積立による充当可能財源の増により、将来負担比率が低い状況にある。また、有形固定資産減価償却率も、類似団体よりも低い。これは、現在、村営住宅長寿命化計画に基づいて、建替事業を実施しているためである。今後も、公共施設等総合管理計画に基づき、老朽化対策に取り組んでいきます。
</t>
    <phoneticPr fontId="5"/>
  </si>
  <si>
    <t>有形固定資産減価償却率</t>
    <phoneticPr fontId="5"/>
  </si>
  <si>
    <t>　実質公債費比率については、類似団体と比較して低い水準にあります。今後も、公債費の適正化に取り組んでいきます。</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</si>
</sst>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287914</c:v>
                </c:pt>
                <c:pt idx="4">
                  <c:v>310300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85393</c:v>
                </c:pt>
                <c:pt idx="1">
                  <c:v>166621</c:v>
                </c:pt>
                <c:pt idx="2">
                  <c:v>285680</c:v>
                </c:pt>
                <c:pt idx="3">
                  <c:v>203241</c:v>
                </c:pt>
                <c:pt idx="4">
                  <c:v>259868</c:v>
                </c:pt>
              </c:numCache>
            </c:numRef>
          </c:val>
          <c:smooth val="0"/>
        </c:ser>
        <c:dLbls>
          <c:showLegendKey val="0"/>
          <c:showVal val="0"/>
          <c:showCatName val="0"/>
          <c:showSerName val="0"/>
          <c:showPercent val="0"/>
          <c:showBubbleSize val="0"/>
        </c:dLbls>
        <c:marker val="1"/>
        <c:smooth val="0"/>
        <c:axId val="287421656"/>
        <c:axId val="287422040"/>
      </c:lineChart>
      <c:catAx>
        <c:axId val="2874216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7422040"/>
        <c:crosses val="autoZero"/>
        <c:auto val="1"/>
        <c:lblAlgn val="ctr"/>
        <c:lblOffset val="100"/>
        <c:tickLblSkip val="1"/>
        <c:tickMarkSkip val="1"/>
        <c:noMultiLvlLbl val="0"/>
      </c:catAx>
      <c:valAx>
        <c:axId val="28742204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74216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2.27</c:v>
                </c:pt>
                <c:pt idx="1">
                  <c:v>2.76</c:v>
                </c:pt>
                <c:pt idx="2">
                  <c:v>2.77</c:v>
                </c:pt>
                <c:pt idx="3">
                  <c:v>2.68</c:v>
                </c:pt>
                <c:pt idx="4">
                  <c:v>2.7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58.07</c:v>
                </c:pt>
                <c:pt idx="1">
                  <c:v>57.78</c:v>
                </c:pt>
                <c:pt idx="2">
                  <c:v>57.68</c:v>
                </c:pt>
                <c:pt idx="3">
                  <c:v>55.39</c:v>
                </c:pt>
                <c:pt idx="4">
                  <c:v>56.67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03674560"/>
        <c:axId val="3045373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-0.22</c:v>
                </c:pt>
                <c:pt idx="1">
                  <c:v>9.94</c:v>
                </c:pt>
                <c:pt idx="2">
                  <c:v>11.57</c:v>
                </c:pt>
                <c:pt idx="3">
                  <c:v>7.46</c:v>
                </c:pt>
                <c:pt idx="4">
                  <c:v>7.39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03674560"/>
        <c:axId val="304537368"/>
      </c:lineChart>
      <c:catAx>
        <c:axId val="303674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4537368"/>
        <c:crosses val="autoZero"/>
        <c:auto val="1"/>
        <c:lblAlgn val="ctr"/>
        <c:lblOffset val="100"/>
        <c:tickLblSkip val="1"/>
        <c:tickMarkSkip val="1"/>
        <c:noMultiLvlLbl val="0"/>
      </c:catAx>
      <c:valAx>
        <c:axId val="304537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674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後期高齢者特別会計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0.24</c:v>
                </c:pt>
                <c:pt idx="2">
                  <c:v>#N/A</c:v>
                </c:pt>
                <c:pt idx="3">
                  <c:v>0.23</c:v>
                </c:pt>
                <c:pt idx="4">
                  <c:v>#N/A</c:v>
                </c:pt>
                <c:pt idx="5">
                  <c:v>0.24</c:v>
                </c:pt>
                <c:pt idx="6">
                  <c:v>#N/A</c:v>
                </c:pt>
                <c:pt idx="7">
                  <c:v>0.21</c:v>
                </c:pt>
                <c:pt idx="8">
                  <c:v>#N/A</c:v>
                </c:pt>
                <c:pt idx="9">
                  <c:v>0.23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5.24</c:v>
                </c:pt>
                <c:pt idx="2">
                  <c:v>#N/A</c:v>
                </c:pt>
                <c:pt idx="3">
                  <c:v>5.47</c:v>
                </c:pt>
                <c:pt idx="4">
                  <c:v>#N/A</c:v>
                </c:pt>
                <c:pt idx="5">
                  <c:v>5.27</c:v>
                </c:pt>
                <c:pt idx="6">
                  <c:v>#N/A</c:v>
                </c:pt>
                <c:pt idx="7">
                  <c:v>4.93</c:v>
                </c:pt>
                <c:pt idx="8">
                  <c:v>#N/A</c:v>
                </c:pt>
                <c:pt idx="9">
                  <c:v>4.8600000000000003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2.97</c:v>
                </c:pt>
                <c:pt idx="1">
                  <c:v>#N/A</c:v>
                </c:pt>
                <c:pt idx="2">
                  <c:v>2.71</c:v>
                </c:pt>
                <c:pt idx="3">
                  <c:v>#N/A</c:v>
                </c:pt>
                <c:pt idx="4">
                  <c:v>2.5</c:v>
                </c:pt>
                <c:pt idx="5">
                  <c:v>#N/A</c:v>
                </c:pt>
                <c:pt idx="6">
                  <c:v>2.25</c:v>
                </c:pt>
                <c:pt idx="7">
                  <c:v>#N/A</c:v>
                </c:pt>
                <c:pt idx="8">
                  <c:v>2.16</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07386800"/>
        <c:axId val="286205176"/>
      </c:barChart>
      <c:catAx>
        <c:axId val="307386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6205176"/>
        <c:crosses val="autoZero"/>
        <c:auto val="1"/>
        <c:lblAlgn val="ctr"/>
        <c:lblOffset val="100"/>
        <c:tickLblSkip val="1"/>
        <c:tickMarkSkip val="1"/>
        <c:noMultiLvlLbl val="0"/>
      </c:catAx>
      <c:valAx>
        <c:axId val="286205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7386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222</c:v>
                </c:pt>
                <c:pt idx="5">
                  <c:v>227</c:v>
                </c:pt>
                <c:pt idx="8">
                  <c:v>230</c:v>
                </c:pt>
                <c:pt idx="11">
                  <c:v>218</c:v>
                </c:pt>
                <c:pt idx="14">
                  <c:v>213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c:v>
                </c:pt>
                <c:pt idx="3">
                  <c:v>3</c:v>
                </c:pt>
                <c:pt idx="6">
                  <c:v>4</c:v>
                </c:pt>
                <c:pt idx="9">
                  <c:v>6</c:v>
                </c:pt>
                <c:pt idx="12">
                  <c:v>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236</c:v>
                </c:pt>
                <c:pt idx="3">
                  <c:v>197</c:v>
                </c:pt>
                <c:pt idx="6">
                  <c:v>200</c:v>
                </c:pt>
                <c:pt idx="9">
                  <c:v>177</c:v>
                </c:pt>
                <c:pt idx="12">
                  <c:v>141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00673080"/>
        <c:axId val="2855052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19</c:v>
                </c:pt>
                <c:pt idx="2">
                  <c:v>#N/A</c:v>
                </c:pt>
                <c:pt idx="3">
                  <c:v>#N/A</c:v>
                </c:pt>
                <c:pt idx="4">
                  <c:v>-26</c:v>
                </c:pt>
                <c:pt idx="5">
                  <c:v>#N/A</c:v>
                </c:pt>
                <c:pt idx="6">
                  <c:v>#N/A</c:v>
                </c:pt>
                <c:pt idx="7">
                  <c:v>-25</c:v>
                </c:pt>
                <c:pt idx="8">
                  <c:v>#N/A</c:v>
                </c:pt>
                <c:pt idx="9">
                  <c:v>#N/A</c:v>
                </c:pt>
                <c:pt idx="10">
                  <c:v>-34</c:v>
                </c:pt>
                <c:pt idx="11">
                  <c:v>#N/A</c:v>
                </c:pt>
                <c:pt idx="12">
                  <c:v>#N/A</c:v>
                </c:pt>
                <c:pt idx="13">
                  <c:v>-64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00673080"/>
        <c:axId val="285505272"/>
      </c:lineChart>
      <c:catAx>
        <c:axId val="300673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5505272"/>
        <c:crosses val="autoZero"/>
        <c:auto val="1"/>
        <c:lblAlgn val="ctr"/>
        <c:lblOffset val="100"/>
        <c:tickLblSkip val="1"/>
        <c:tickMarkSkip val="1"/>
        <c:noMultiLvlLbl val="0"/>
      </c:catAx>
      <c:valAx>
        <c:axId val="285505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0673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2057</c:v>
                </c:pt>
                <c:pt idx="5">
                  <c:v>1986</c:v>
                </c:pt>
                <c:pt idx="8">
                  <c:v>1963</c:v>
                </c:pt>
                <c:pt idx="11">
                  <c:v>1936</c:v>
                </c:pt>
                <c:pt idx="14">
                  <c:v>1884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27</c:v>
                </c:pt>
                <c:pt idx="5">
                  <c:v>30</c:v>
                </c:pt>
                <c:pt idx="8">
                  <c:v>348</c:v>
                </c:pt>
                <c:pt idx="11">
                  <c:v>495</c:v>
                </c:pt>
                <c:pt idx="14">
                  <c:v>860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3490</c:v>
                </c:pt>
                <c:pt idx="5">
                  <c:v>3518</c:v>
                </c:pt>
                <c:pt idx="8">
                  <c:v>3600</c:v>
                </c:pt>
                <c:pt idx="11">
                  <c:v>3779</c:v>
                </c:pt>
                <c:pt idx="14">
                  <c:v>3977</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4</c:v>
                </c:pt>
                <c:pt idx="9">
                  <c:v>9</c:v>
                </c:pt>
                <c:pt idx="12">
                  <c:v>15</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424</c:v>
                </c:pt>
                <c:pt idx="3">
                  <c:v>417</c:v>
                </c:pt>
                <c:pt idx="6">
                  <c:v>431</c:v>
                </c:pt>
                <c:pt idx="9">
                  <c:v>400</c:v>
                </c:pt>
                <c:pt idx="12">
                  <c:v>376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15</c:v>
                </c:pt>
                <c:pt idx="3">
                  <c:v>29</c:v>
                </c:pt>
                <c:pt idx="6">
                  <c:v>54</c:v>
                </c:pt>
                <c:pt idx="9">
                  <c:v>49</c:v>
                </c:pt>
                <c:pt idx="12">
                  <c:v>42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c:v>
                </c:pt>
                <c:pt idx="3">
                  <c:v>5</c:v>
                </c:pt>
                <c:pt idx="6">
                  <c:v>4</c:v>
                </c:pt>
                <c:pt idx="9">
                  <c:v>3</c:v>
                </c:pt>
                <c:pt idx="12">
                  <c:v>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1598</c:v>
                </c:pt>
                <c:pt idx="3">
                  <c:v>1496</c:v>
                </c:pt>
                <c:pt idx="6">
                  <c:v>1683</c:v>
                </c:pt>
                <c:pt idx="9">
                  <c:v>1781</c:v>
                </c:pt>
                <c:pt idx="12">
                  <c:v>2029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04995216"/>
        <c:axId val="304995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04995216"/>
        <c:axId val="304995600"/>
      </c:lineChart>
      <c:catAx>
        <c:axId val="304995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4995600"/>
        <c:crosses val="autoZero"/>
        <c:auto val="1"/>
        <c:lblAlgn val="ctr"/>
        <c:lblOffset val="100"/>
        <c:tickLblSkip val="1"/>
        <c:tickMarkSkip val="1"/>
        <c:noMultiLvlLbl val="0"/>
      </c:catAx>
      <c:valAx>
        <c:axId val="304995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4995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{BE022A5E-72A2-4091-B04F-0874FDF4B67B}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{9FDE66DC-ED62-4198-8845-35CA5FF6B3CD}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{C02E0A86-9927-43BE-82CB-3FE64C5785D2}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{0138F311-5978-43E3-B80B-BC452FE949B8}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{BE8EF1FD-AEC4-4AF9-B0EA-B4B9823A3FF2}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51.8</c:v>
                </c:pt>
                <c:pt idx="4">
                  <c:v>50.8</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{3F55F4E4-691E-47AE-AE44-59371AC64379}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{7108789D-D159-447D-AE1D-F7FD7C96BEB9}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{ABC649B6-52B4-448C-9707-36E69437D1F5}</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{9522B189-BD73-4781-B209-238A862B9EF9}</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{DB367E57-5AF4-4B18-8C09-9166D3BF8AE8}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57.1</c:v>
                </c:pt>
                <c:pt idx="4">
                  <c:v>53.2</c:v>
                </c:pt>
              </c:numCache>
            </c:numRef>
          </c:xVal>
          <c:yVal>
            <c:numRef>
              <c:f>公会計指標分析・財政指標組合せ分析表!$K$55:$O$55</c:f>
              <c:numCache>
                <c:formatCode>#,##0.0;"▲ "#,##0.0</c:formatCode>
                <c:ptCount val="5"/>
                <c:pt idx="3">
                  <c:v>0</c:v>
                </c:pt>
                <c:pt idx="4">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84959552"/>
        <c:axId val="308846528"/>
      </c:scatterChart>
      <c:valAx>
        <c:axId val="284959552"/>
        <c:scaling>
          <c:orientation val="minMax"/>
          <c:max val="57.5"/>
          <c:min val="52.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8846528"/>
        <c:crosses val="autoZero"/>
        <c:crossBetween val="midCat"/>
      </c:valAx>
      <c:valAx>
        <c:axId val="30884652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49595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{D36628BE-5BAE-4A53-AE3F-75F445970E06}</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{2FE315AC-1C30-4DE2-BDC3-62BF298C8D5B}</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{DB5FA73C-5CF2-4DEF-A937-4971C5D2C984}</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{6302C8BF-0A96-4D4E-950A-DE313DD61D31}</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{F2B26CEB-BC25-43FB-9628-B90F58A1A525}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3.8</c:v>
                </c:pt>
                <c:pt idx="1">
                  <c:v>1</c:v>
                </c:pt>
                <c:pt idx="2">
                  <c:v>-0.8</c:v>
                </c:pt>
                <c:pt idx="3">
                  <c:v>-2.2999999999999998</c:v>
                </c:pt>
                <c:pt idx="4">
                  <c:v>-3.3</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{A6778760-8D76-4A14-9F66-EEC826180BD8}</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{AAEEEBC1-AF31-45C9-8A0A-49A3A79D15C4}</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{FAECCEB0-D3D2-4369-BC5B-2784CFD316E2}</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{2E269E6A-E223-4DD9-A8CC-D2507B98FA5F}</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{DD27E08A-25C0-4E26-81D6-1B1B123E1D67}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9.6999999999999993</c:v>
                </c:pt>
                <c:pt idx="1">
                  <c:v>8.6</c:v>
                </c:pt>
                <c:pt idx="2">
                  <c:v>7.7</c:v>
                </c:pt>
                <c:pt idx="3">
                  <c:v>6.4</c:v>
                </c:pt>
                <c:pt idx="4">
                  <c:v>6.9</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08847312"/>
        <c:axId val="308847704"/>
      </c:scatterChart>
      <c:valAx>
        <c:axId val="308847312"/>
        <c:scaling>
          <c:orientation val="minMax"/>
          <c:max val="10"/>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8847704"/>
        <c:crosses val="autoZero"/>
        <c:crossBetween val="midCat"/>
      </c:valAx>
      <c:valAx>
        <c:axId val="30884770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88473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過去からの起債抑制策、投資事業の財源とした既発債の償還終了、繰上償還により、良好な水準を維持できている。公営住宅建替事業を開始しているので、新規発行の抑制(緊急度・住民ニーズを的確に把握した事業の選択)及び借入金の適正管理を行い、急激な数値上昇を抑えるよう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充当可能財源等が将来負担額を上回っているため、将来負担比率は発生していない。この要因としては、繰上償還による地方債現在高の減、減債基金等の積立による充当可能財源の増である。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3,248
3,243
31.98
2,901,563
2,862,486
38,739
1,433,561
2,029,215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[ 50.8</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ポイントの減少となった。現在、公営住宅については、村営住宅長寿命化計画に基づいて、建替事業を実施しているため、減価償却率が低下している。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7" name="テキスト ボックス 56"/>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9" name="テキスト ボックス 58"/>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1" name="テキスト ボックス 60"/>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3" name="テキスト ボックス 62"/>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5" name="テキスト ボックス 64"/>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7" name="テキスト ボックス 66"/>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9" name="テキスト ボックス 68"/>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111337</xdr:rowOff>
    </xdr:from>
    <xdr:to>
      <xdr:col>3</xdr:col>
      <xdr:colOff>1170940</xdr:colOff>
      <xdr:row>34</xdr:row>
      <xdr:rowOff>26670</xdr:rowOff>
    </xdr:to>
    <xdr:cxnSp macro="">
      <xdr:nvCxnSpPr>
        <xdr:cNvPr id="71" name="直線コネクタ 70"/>
        <xdr:cNvCxnSpPr/>
      </xdr:nvCxnSpPr>
      <xdr:spPr>
        <a:xfrm flipV="1">
          <a:off x="4760595" y="5521537"/>
          <a:ext cx="1270" cy="111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30497</xdr:rowOff>
    </xdr:from>
    <xdr:ext cx="405111" cy="259045"/>
    <xdr:sp macro="" textlink="">
      <xdr:nvSpPr>
        <xdr:cNvPr id="72"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a:t>
          </a:r>
          <a:endParaRPr kumimoji="1" lang="ja-JP" altLang="en-US" sz="1000" b="1">
            <a:latin typeface="ＭＳ Ｐゴシック"/>
          </a:endParaRPr>
        </a:p>
      </xdr:txBody>
    </xdr:sp>
    <xdr:clientData/>
  </xdr:oneCellAnchor>
  <xdr:twoCellAnchor>
    <xdr:from>
      <xdr:col>3</xdr:col>
      <xdr:colOff>1082675</xdr:colOff>
      <xdr:row>34</xdr:row>
      <xdr:rowOff>26670</xdr:rowOff>
    </xdr:from>
    <xdr:to>
      <xdr:col>3</xdr:col>
      <xdr:colOff>1260475</xdr:colOff>
      <xdr:row>34</xdr:row>
      <xdr:rowOff>26670</xdr:rowOff>
    </xdr:to>
    <xdr:cxnSp macro="">
      <xdr:nvCxnSpPr>
        <xdr:cNvPr id="73" name="直線コネクタ 72"/>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58014</xdr:rowOff>
    </xdr:from>
    <xdr:ext cx="405111" cy="259045"/>
    <xdr:sp macro="" textlink="">
      <xdr:nvSpPr>
        <xdr:cNvPr id="74" name="有形固定資産減価償却率最大値テキスト"/>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a:t>
          </a:r>
          <a:endParaRPr kumimoji="1" lang="ja-JP" altLang="en-US" sz="1000" b="1">
            <a:latin typeface="ＭＳ Ｐゴシック"/>
          </a:endParaRPr>
        </a:p>
      </xdr:txBody>
    </xdr:sp>
    <xdr:clientData/>
  </xdr:oneCellAnchor>
  <xdr:twoCellAnchor>
    <xdr:from>
      <xdr:col>3</xdr:col>
      <xdr:colOff>1082675</xdr:colOff>
      <xdr:row>27</xdr:row>
      <xdr:rowOff>111337</xdr:rowOff>
    </xdr:from>
    <xdr:to>
      <xdr:col>3</xdr:col>
      <xdr:colOff>1260475</xdr:colOff>
      <xdr:row>27</xdr:row>
      <xdr:rowOff>111337</xdr:rowOff>
    </xdr:to>
    <xdr:cxnSp macro="">
      <xdr:nvCxnSpPr>
        <xdr:cNvPr id="75" name="直線コネクタ 74"/>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38117</xdr:rowOff>
    </xdr:from>
    <xdr:ext cx="405111" cy="259045"/>
    <xdr:sp macro="" textlink="">
      <xdr:nvSpPr>
        <xdr:cNvPr id="76" name="有形固定資産減価償却率平均値テキスト"/>
        <xdr:cNvSpPr txBox="1"/>
      </xdr:nvSpPr>
      <xdr:spPr>
        <a:xfrm>
          <a:off x="4813300" y="5962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15240</xdr:rowOff>
    </xdr:from>
    <xdr:to>
      <xdr:col>3</xdr:col>
      <xdr:colOff>1222375</xdr:colOff>
      <xdr:row>31</xdr:row>
      <xdr:rowOff>116840</xdr:rowOff>
    </xdr:to>
    <xdr:sp macro="" textlink="">
      <xdr:nvSpPr>
        <xdr:cNvPr id="77" name="フローチャート : 判断 76"/>
        <xdr:cNvSpPr/>
      </xdr:nvSpPr>
      <xdr:spPr>
        <a:xfrm>
          <a:off x="4711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77470</xdr:rowOff>
    </xdr:from>
    <xdr:to>
      <xdr:col>3</xdr:col>
      <xdr:colOff>511175</xdr:colOff>
      <xdr:row>30</xdr:row>
      <xdr:rowOff>7620</xdr:rowOff>
    </xdr:to>
    <xdr:sp macro="" textlink="">
      <xdr:nvSpPr>
        <xdr:cNvPr id="78" name="フローチャート : 判断 77"/>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32</xdr:row>
      <xdr:rowOff>16510</xdr:rowOff>
    </xdr:from>
    <xdr:to>
      <xdr:col>3</xdr:col>
      <xdr:colOff>1222375</xdr:colOff>
      <xdr:row>32</xdr:row>
      <xdr:rowOff>118110</xdr:rowOff>
    </xdr:to>
    <xdr:sp macro="" textlink="">
      <xdr:nvSpPr>
        <xdr:cNvPr id="84" name="円/楕円 83"/>
        <xdr:cNvSpPr/>
      </xdr:nvSpPr>
      <xdr:spPr>
        <a:xfrm>
          <a:off x="47117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31</xdr:row>
      <xdr:rowOff>166387</xdr:rowOff>
    </xdr:from>
    <xdr:ext cx="405111" cy="259045"/>
    <xdr:sp macro="" textlink="">
      <xdr:nvSpPr>
        <xdr:cNvPr id="85" name="有形固定資産減価償却率該当値テキスト"/>
        <xdr:cNvSpPr txBox="1"/>
      </xdr:nvSpPr>
      <xdr:spPr>
        <a:xfrm>
          <a:off x="4813300"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3</xdr:col>
      <xdr:colOff>409575</xdr:colOff>
      <xdr:row>31</xdr:row>
      <xdr:rowOff>115993</xdr:rowOff>
    </xdr:from>
    <xdr:to>
      <xdr:col>3</xdr:col>
      <xdr:colOff>511175</xdr:colOff>
      <xdr:row>32</xdr:row>
      <xdr:rowOff>46143</xdr:rowOff>
    </xdr:to>
    <xdr:sp macro="" textlink="">
      <xdr:nvSpPr>
        <xdr:cNvPr id="86" name="円/楕円 85"/>
        <xdr:cNvSpPr/>
      </xdr:nvSpPr>
      <xdr:spPr>
        <a:xfrm>
          <a:off x="4000500" y="62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31</xdr:row>
      <xdr:rowOff>166793</xdr:rowOff>
    </xdr:from>
    <xdr:to>
      <xdr:col>3</xdr:col>
      <xdr:colOff>1171575</xdr:colOff>
      <xdr:row>32</xdr:row>
      <xdr:rowOff>67310</xdr:rowOff>
    </xdr:to>
    <xdr:cxnSp macro="">
      <xdr:nvCxnSpPr>
        <xdr:cNvPr id="87" name="直線コネクタ 86"/>
        <xdr:cNvCxnSpPr/>
      </xdr:nvCxnSpPr>
      <xdr:spPr>
        <a:xfrm>
          <a:off x="4051300" y="6262793"/>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28</xdr:row>
      <xdr:rowOff>24147</xdr:rowOff>
    </xdr:from>
    <xdr:ext cx="405111" cy="259045"/>
    <xdr:sp macro="" textlink="">
      <xdr:nvSpPr>
        <xdr:cNvPr id="88" name="n_1aveValue有形固定資産減価償却率"/>
        <xdr:cNvSpPr txBox="1"/>
      </xdr:nvSpPr>
      <xdr:spPr>
        <a:xfrm>
          <a:off x="3836043"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37270</xdr:rowOff>
    </xdr:from>
    <xdr:ext cx="405111" cy="259045"/>
    <xdr:sp macro="" textlink="">
      <xdr:nvSpPr>
        <xdr:cNvPr id="89" name="n_1mainValue有形固定資産減価償却率"/>
        <xdr:cNvSpPr txBox="1"/>
      </xdr:nvSpPr>
      <xdr:spPr>
        <a:xfrm>
          <a:off x="3836043" y="6304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2" name="正方形/長方形 9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3" name="正方形/長方形 9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4" name="正方形/長方形 9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5" name="正方形/長方形 9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6" name="テキスト ボックス 9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7" name="正方形/長方形 9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8" name="正方形/長方形 9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9" name="正方形/長方形 9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00" name="テキスト ボックス 9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1" name="テキスト ボックス 10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2" name="テキスト ボックス 10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3" name="テキスト ボックス 10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3,248
3,243
31.98
2,901,563
2,862,486
38,739
1,433,561
2,029,215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169926</xdr:rowOff>
    </xdr:from>
    <xdr:to>
      <xdr:col>6</xdr:col>
      <xdr:colOff>510540</xdr:colOff>
      <xdr:row>39</xdr:row>
      <xdr:rowOff>96774</xdr:rowOff>
    </xdr:to>
    <xdr:cxnSp macro="">
      <xdr:nvCxnSpPr>
        <xdr:cNvPr id="55" name="直線コネクタ 54"/>
        <xdr:cNvCxnSpPr/>
      </xdr:nvCxnSpPr>
      <xdr:spPr>
        <a:xfrm flipV="1">
          <a:off x="4634865" y="582777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100601</xdr:rowOff>
    </xdr:from>
    <xdr:ext cx="405111" cy="259045"/>
    <xdr:sp macro="" textlink="">
      <xdr:nvSpPr>
        <xdr:cNvPr id="56" name="【道路】&#10;有形固定資産減価償却率最小値テキスト"/>
        <xdr:cNvSpPr txBox="1"/>
      </xdr:nvSpPr>
      <xdr:spPr>
        <a:xfrm>
          <a:off x="4724400" y="678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48.3</a:t>
          </a:r>
          <a:endParaRPr kumimoji="1" lang="ja-JP" altLang="en-US" sz="1000" b="1">
            <a:latin typeface="ＭＳ Ｐゴシック"/>
          </a:endParaRPr>
        </a:p>
      </xdr:txBody>
    </xdr:sp>
    <xdr:clientData/>
  </xdr:oneCellAnchor>
  <xdr:twoCellAnchor>
    <xdr:from>
      <xdr:col>6</xdr:col>
      <xdr:colOff>422275</xdr:colOff>
      <xdr:row>39</xdr:row>
      <xdr:rowOff>96774</xdr:rowOff>
    </xdr:from>
    <xdr:to>
      <xdr:col>6</xdr:col>
      <xdr:colOff>600075</xdr:colOff>
      <xdr:row>39</xdr:row>
      <xdr:rowOff>96774</xdr:rowOff>
    </xdr:to>
    <xdr:cxnSp macro="">
      <xdr:nvCxnSpPr>
        <xdr:cNvPr id="57" name="直線コネクタ 56"/>
        <xdr:cNvCxnSpPr/>
      </xdr:nvCxnSpPr>
      <xdr:spPr>
        <a:xfrm>
          <a:off x="4546600" y="678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116603</xdr:rowOff>
    </xdr:from>
    <xdr:ext cx="405111" cy="259045"/>
    <xdr:sp macro="" textlink="">
      <xdr:nvSpPr>
        <xdr:cNvPr id="58" name="【道路】&#10;有形固定資産減価償却率最大値テキスト"/>
        <xdr:cNvSpPr txBox="1"/>
      </xdr:nvSpPr>
      <xdr:spPr>
        <a:xfrm>
          <a:off x="47244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422275</xdr:colOff>
      <xdr:row>33</xdr:row>
      <xdr:rowOff>169926</xdr:rowOff>
    </xdr:from>
    <xdr:to>
      <xdr:col>6</xdr:col>
      <xdr:colOff>600075</xdr:colOff>
      <xdr:row>33</xdr:row>
      <xdr:rowOff>169926</xdr:rowOff>
    </xdr:to>
    <xdr:cxnSp macro="">
      <xdr:nvCxnSpPr>
        <xdr:cNvPr id="59" name="直線コネクタ 58"/>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32275</xdr:rowOff>
    </xdr:from>
    <xdr:ext cx="405111" cy="259045"/>
    <xdr:sp macro="" textlink="">
      <xdr:nvSpPr>
        <xdr:cNvPr id="60" name="【道路】&#10;有形固定資産減価償却率平均値テキスト"/>
        <xdr:cNvSpPr txBox="1"/>
      </xdr:nvSpPr>
      <xdr:spPr>
        <a:xfrm>
          <a:off x="4724400" y="6204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9398</xdr:rowOff>
    </xdr:from>
    <xdr:to>
      <xdr:col>6</xdr:col>
      <xdr:colOff>561975</xdr:colOff>
      <xdr:row>37</xdr:row>
      <xdr:rowOff>110998</xdr:rowOff>
    </xdr:to>
    <xdr:sp macro="" textlink="">
      <xdr:nvSpPr>
        <xdr:cNvPr id="61" name="フローチャート : 判断 60"/>
        <xdr:cNvSpPr/>
      </xdr:nvSpPr>
      <xdr:spPr>
        <a:xfrm>
          <a:off x="4584700" y="635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157988</xdr:rowOff>
    </xdr:from>
    <xdr:to>
      <xdr:col>5</xdr:col>
      <xdr:colOff>409575</xdr:colOff>
      <xdr:row>37</xdr:row>
      <xdr:rowOff>88138</xdr:rowOff>
    </xdr:to>
    <xdr:sp macro="" textlink="">
      <xdr:nvSpPr>
        <xdr:cNvPr id="62" name="フローチャート : 判断 61"/>
        <xdr:cNvSpPr/>
      </xdr:nvSpPr>
      <xdr:spPr>
        <a:xfrm>
          <a:off x="3746500" y="633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45974</xdr:rowOff>
    </xdr:from>
    <xdr:to>
      <xdr:col>6</xdr:col>
      <xdr:colOff>561975</xdr:colOff>
      <xdr:row>39</xdr:row>
      <xdr:rowOff>147574</xdr:rowOff>
    </xdr:to>
    <xdr:sp macro="" textlink="">
      <xdr:nvSpPr>
        <xdr:cNvPr id="68" name="円/楕円 67"/>
        <xdr:cNvSpPr/>
      </xdr:nvSpPr>
      <xdr:spPr>
        <a:xfrm>
          <a:off x="45847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132351</xdr:rowOff>
    </xdr:from>
    <xdr:ext cx="405111" cy="259045"/>
    <xdr:sp macro="" textlink="">
      <xdr:nvSpPr>
        <xdr:cNvPr id="69" name="【道路】&#10;有形固定資産減価償却率該当値テキスト"/>
        <xdr:cNvSpPr txBox="1"/>
      </xdr:nvSpPr>
      <xdr:spPr>
        <a:xfrm>
          <a:off x="4724400" y="6647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96266</xdr:rowOff>
    </xdr:from>
    <xdr:to>
      <xdr:col>5</xdr:col>
      <xdr:colOff>409575</xdr:colOff>
      <xdr:row>40</xdr:row>
      <xdr:rowOff>26416</xdr:rowOff>
    </xdr:to>
    <xdr:sp macro="" textlink="">
      <xdr:nvSpPr>
        <xdr:cNvPr id="70" name="円/楕円 69"/>
        <xdr:cNvSpPr/>
      </xdr:nvSpPr>
      <xdr:spPr>
        <a:xfrm>
          <a:off x="3746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96774</xdr:rowOff>
    </xdr:from>
    <xdr:to>
      <xdr:col>6</xdr:col>
      <xdr:colOff>511175</xdr:colOff>
      <xdr:row>39</xdr:row>
      <xdr:rowOff>147066</xdr:rowOff>
    </xdr:to>
    <xdr:cxnSp macro="">
      <xdr:nvCxnSpPr>
        <xdr:cNvPr id="71" name="直線コネクタ 70"/>
        <xdr:cNvCxnSpPr/>
      </xdr:nvCxnSpPr>
      <xdr:spPr>
        <a:xfrm flipV="1">
          <a:off x="3797300" y="678332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35</xdr:row>
      <xdr:rowOff>104665</xdr:rowOff>
    </xdr:from>
    <xdr:ext cx="405111" cy="259045"/>
    <xdr:sp macro="" textlink="">
      <xdr:nvSpPr>
        <xdr:cNvPr id="72" name="n_1aveValue【道路】&#10;有形固定資産減価償却率"/>
        <xdr:cNvSpPr txBox="1"/>
      </xdr:nvSpPr>
      <xdr:spPr>
        <a:xfrm>
          <a:off x="3582043" y="610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17543</xdr:rowOff>
    </xdr:from>
    <xdr:ext cx="405111" cy="259045"/>
    <xdr:sp macro="" textlink="">
      <xdr:nvSpPr>
        <xdr:cNvPr id="73" name="n_1mainValue【道路】&#10;有形固定資産減価償却率"/>
        <xdr:cNvSpPr txBox="1"/>
      </xdr:nvSpPr>
      <xdr:spPr>
        <a:xfrm>
          <a:off x="3582043" y="687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7" name="テキスト ボックス 86"/>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9" name="テキスト ボックス 88"/>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91" name="テキスト ボックス 90"/>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3" name="テキスト ボックス 92"/>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5" name="テキスト ボックス 94"/>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7" name="テキスト ボックス 9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136306</xdr:rowOff>
    </xdr:from>
    <xdr:to>
      <xdr:col>15</xdr:col>
      <xdr:colOff>180340</xdr:colOff>
      <xdr:row>41</xdr:row>
      <xdr:rowOff>95452</xdr:rowOff>
    </xdr:to>
    <xdr:cxnSp macro="">
      <xdr:nvCxnSpPr>
        <xdr:cNvPr id="99" name="直線コネクタ 98"/>
        <xdr:cNvCxnSpPr/>
      </xdr:nvCxnSpPr>
      <xdr:spPr>
        <a:xfrm flipV="1">
          <a:off x="10476865" y="5794156"/>
          <a:ext cx="0" cy="133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99279</xdr:rowOff>
    </xdr:from>
    <xdr:ext cx="534377" cy="259045"/>
    <xdr:sp macro="" textlink="">
      <xdr:nvSpPr>
        <xdr:cNvPr id="100" name="【道路】&#10;一人当たり延長最小値テキスト"/>
        <xdr:cNvSpPr txBox="1"/>
      </xdr:nvSpPr>
      <xdr:spPr>
        <a:xfrm>
          <a:off x="10566400" y="712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10.321</a:t>
          </a:r>
          <a:endParaRPr kumimoji="1" lang="ja-JP" altLang="en-US" sz="1000" b="1">
            <a:latin typeface="ＭＳ Ｐゴシック"/>
          </a:endParaRPr>
        </a:p>
      </xdr:txBody>
    </xdr:sp>
    <xdr:clientData/>
  </xdr:oneCellAnchor>
  <xdr:twoCellAnchor>
    <xdr:from>
      <xdr:col>15</xdr:col>
      <xdr:colOff>92075</xdr:colOff>
      <xdr:row>41</xdr:row>
      <xdr:rowOff>95452</xdr:rowOff>
    </xdr:from>
    <xdr:to>
      <xdr:col>15</xdr:col>
      <xdr:colOff>269875</xdr:colOff>
      <xdr:row>41</xdr:row>
      <xdr:rowOff>95452</xdr:rowOff>
    </xdr:to>
    <xdr:cxnSp macro="">
      <xdr:nvCxnSpPr>
        <xdr:cNvPr id="101" name="直線コネクタ 100"/>
        <xdr:cNvCxnSpPr/>
      </xdr:nvCxnSpPr>
      <xdr:spPr>
        <a:xfrm>
          <a:off x="10388600" y="712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82983</xdr:rowOff>
    </xdr:from>
    <xdr:ext cx="534377" cy="259045"/>
    <xdr:sp macro="" textlink="">
      <xdr:nvSpPr>
        <xdr:cNvPr id="102" name="【道路】&#10;一人当たり延長最大値テキスト"/>
        <xdr:cNvSpPr txBox="1"/>
      </xdr:nvSpPr>
      <xdr:spPr>
        <a:xfrm>
          <a:off x="10566400" y="556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91.819</a:t>
          </a:r>
          <a:endParaRPr kumimoji="1" lang="ja-JP" altLang="en-US" sz="1000" b="1">
            <a:latin typeface="ＭＳ Ｐゴシック"/>
          </a:endParaRPr>
        </a:p>
      </xdr:txBody>
    </xdr:sp>
    <xdr:clientData/>
  </xdr:oneCellAnchor>
  <xdr:twoCellAnchor>
    <xdr:from>
      <xdr:col>15</xdr:col>
      <xdr:colOff>92075</xdr:colOff>
      <xdr:row>33</xdr:row>
      <xdr:rowOff>136306</xdr:rowOff>
    </xdr:from>
    <xdr:to>
      <xdr:col>15</xdr:col>
      <xdr:colOff>269875</xdr:colOff>
      <xdr:row>33</xdr:row>
      <xdr:rowOff>136306</xdr:rowOff>
    </xdr:to>
    <xdr:cxnSp macro="">
      <xdr:nvCxnSpPr>
        <xdr:cNvPr id="103" name="直線コネクタ 102"/>
        <xdr:cNvCxnSpPr/>
      </xdr:nvCxnSpPr>
      <xdr:spPr>
        <a:xfrm>
          <a:off x="10388600" y="57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162822</xdr:rowOff>
    </xdr:from>
    <xdr:ext cx="534377" cy="259045"/>
    <xdr:sp macro="" textlink="">
      <xdr:nvSpPr>
        <xdr:cNvPr id="104" name="【道路】&#10;一人当たり延長平均値テキスト"/>
        <xdr:cNvSpPr txBox="1"/>
      </xdr:nvSpPr>
      <xdr:spPr>
        <a:xfrm>
          <a:off x="10566400" y="6506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35.985</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139945</xdr:rowOff>
    </xdr:from>
    <xdr:to>
      <xdr:col>15</xdr:col>
      <xdr:colOff>231775</xdr:colOff>
      <xdr:row>39</xdr:row>
      <xdr:rowOff>70095</xdr:rowOff>
    </xdr:to>
    <xdr:sp macro="" textlink="">
      <xdr:nvSpPr>
        <xdr:cNvPr id="105" name="フローチャート : 判断 104"/>
        <xdr:cNvSpPr/>
      </xdr:nvSpPr>
      <xdr:spPr>
        <a:xfrm>
          <a:off x="10426700" y="665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83824</xdr:rowOff>
    </xdr:from>
    <xdr:to>
      <xdr:col>14</xdr:col>
      <xdr:colOff>79375</xdr:colOff>
      <xdr:row>38</xdr:row>
      <xdr:rowOff>13974</xdr:rowOff>
    </xdr:to>
    <xdr:sp macro="" textlink="">
      <xdr:nvSpPr>
        <xdr:cNvPr id="106" name="フローチャート : 判断 105"/>
        <xdr:cNvSpPr/>
      </xdr:nvSpPr>
      <xdr:spPr>
        <a:xfrm>
          <a:off x="9588500" y="642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149595</xdr:rowOff>
    </xdr:from>
    <xdr:to>
      <xdr:col>15</xdr:col>
      <xdr:colOff>231775</xdr:colOff>
      <xdr:row>40</xdr:row>
      <xdr:rowOff>79745</xdr:rowOff>
    </xdr:to>
    <xdr:sp macro="" textlink="">
      <xdr:nvSpPr>
        <xdr:cNvPr id="112" name="円/楕円 111"/>
        <xdr:cNvSpPr/>
      </xdr:nvSpPr>
      <xdr:spPr>
        <a:xfrm>
          <a:off x="10426700" y="683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128022</xdr:rowOff>
    </xdr:from>
    <xdr:ext cx="534377" cy="259045"/>
    <xdr:sp macro="" textlink="">
      <xdr:nvSpPr>
        <xdr:cNvPr id="113" name="【道路】&#10;一人当たり延長該当値テキスト"/>
        <xdr:cNvSpPr txBox="1"/>
      </xdr:nvSpPr>
      <xdr:spPr>
        <a:xfrm>
          <a:off x="10566400" y="68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24.894</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154755</xdr:rowOff>
    </xdr:from>
    <xdr:to>
      <xdr:col>14</xdr:col>
      <xdr:colOff>79375</xdr:colOff>
      <xdr:row>40</xdr:row>
      <xdr:rowOff>84905</xdr:rowOff>
    </xdr:to>
    <xdr:sp macro="" textlink="">
      <xdr:nvSpPr>
        <xdr:cNvPr id="114" name="円/楕円 113"/>
        <xdr:cNvSpPr/>
      </xdr:nvSpPr>
      <xdr:spPr>
        <a:xfrm>
          <a:off x="9588500" y="684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28945</xdr:rowOff>
    </xdr:from>
    <xdr:to>
      <xdr:col>15</xdr:col>
      <xdr:colOff>180975</xdr:colOff>
      <xdr:row>40</xdr:row>
      <xdr:rowOff>34105</xdr:rowOff>
    </xdr:to>
    <xdr:cxnSp macro="">
      <xdr:nvCxnSpPr>
        <xdr:cNvPr id="115" name="直線コネクタ 114"/>
        <xdr:cNvCxnSpPr/>
      </xdr:nvCxnSpPr>
      <xdr:spPr>
        <a:xfrm flipV="1">
          <a:off x="9639300" y="6886945"/>
          <a:ext cx="838200" cy="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36</xdr:row>
      <xdr:rowOff>30501</xdr:rowOff>
    </xdr:from>
    <xdr:ext cx="534377" cy="259045"/>
    <xdr:sp macro="" textlink="">
      <xdr:nvSpPr>
        <xdr:cNvPr id="116" name="n_1aveValue【道路】&#10;一人当たり延長"/>
        <xdr:cNvSpPr txBox="1"/>
      </xdr:nvSpPr>
      <xdr:spPr>
        <a:xfrm>
          <a:off x="9359410" y="620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49.922</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76032</xdr:rowOff>
    </xdr:from>
    <xdr:ext cx="534377" cy="259045"/>
    <xdr:sp macro="" textlink="">
      <xdr:nvSpPr>
        <xdr:cNvPr id="117" name="n_1mainValue【道路】&#10;一人当たり延長"/>
        <xdr:cNvSpPr txBox="1"/>
      </xdr:nvSpPr>
      <xdr:spPr>
        <a:xfrm>
          <a:off x="9359410" y="693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24.578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8" name="テキスト ボックス 12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9" name="直線コネクタ 12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0" name="テキスト ボックス 12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1" name="直線コネクタ 13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2" name="テキスト ボックス 13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3" name="直線コネクタ 13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4" name="テキスト ボックス 13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5" name="直線コネクタ 13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6" name="テキスト ボックス 13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6858</xdr:rowOff>
    </xdr:to>
    <xdr:cxnSp macro="">
      <xdr:nvCxnSpPr>
        <xdr:cNvPr id="140" name="直線コネクタ 139"/>
        <xdr:cNvCxnSpPr/>
      </xdr:nvCxnSpPr>
      <xdr:spPr>
        <a:xfrm flipV="1">
          <a:off x="4634865" y="9601200"/>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10685</xdr:rowOff>
    </xdr:from>
    <xdr:ext cx="405111" cy="259045"/>
    <xdr:sp macro="" textlink="">
      <xdr:nvSpPr>
        <xdr:cNvPr id="141" name="【橋りょう・トンネル】&#10;有形固定資産減価償却率最小値テキスト"/>
        <xdr:cNvSpPr txBox="1"/>
      </xdr:nvSpPr>
      <xdr:spPr>
        <a:xfrm>
          <a:off x="4724400" y="1098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422275</xdr:colOff>
      <xdr:row>64</xdr:row>
      <xdr:rowOff>6858</xdr:rowOff>
    </xdr:from>
    <xdr:to>
      <xdr:col>6</xdr:col>
      <xdr:colOff>600075</xdr:colOff>
      <xdr:row>64</xdr:row>
      <xdr:rowOff>6858</xdr:rowOff>
    </xdr:to>
    <xdr:cxnSp macro="">
      <xdr:nvCxnSpPr>
        <xdr:cNvPr id="142" name="直線コネクタ 141"/>
        <xdr:cNvCxnSpPr/>
      </xdr:nvCxnSpPr>
      <xdr:spPr>
        <a:xfrm>
          <a:off x="4546600" y="1097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43"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44" name="直線コネクタ 14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132097</xdr:rowOff>
    </xdr:from>
    <xdr:ext cx="405111" cy="259045"/>
    <xdr:sp macro="" textlink="">
      <xdr:nvSpPr>
        <xdr:cNvPr id="145" name="【橋りょう・トンネル】&#10;有形固定資産減価償却率平均値テキスト"/>
        <xdr:cNvSpPr txBox="1"/>
      </xdr:nvSpPr>
      <xdr:spPr>
        <a:xfrm>
          <a:off x="47244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109220</xdr:rowOff>
    </xdr:from>
    <xdr:to>
      <xdr:col>6</xdr:col>
      <xdr:colOff>561975</xdr:colOff>
      <xdr:row>61</xdr:row>
      <xdr:rowOff>39370</xdr:rowOff>
    </xdr:to>
    <xdr:sp macro="" textlink="">
      <xdr:nvSpPr>
        <xdr:cNvPr id="146" name="フローチャート : 判断 145"/>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58928</xdr:rowOff>
    </xdr:from>
    <xdr:to>
      <xdr:col>5</xdr:col>
      <xdr:colOff>409575</xdr:colOff>
      <xdr:row>59</xdr:row>
      <xdr:rowOff>160528</xdr:rowOff>
    </xdr:to>
    <xdr:sp macro="" textlink="">
      <xdr:nvSpPr>
        <xdr:cNvPr id="147" name="フローチャート : 判断 146"/>
        <xdr:cNvSpPr/>
      </xdr:nvSpPr>
      <xdr:spPr>
        <a:xfrm>
          <a:off x="3746500" y="1017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63</xdr:row>
      <xdr:rowOff>97790</xdr:rowOff>
    </xdr:from>
    <xdr:to>
      <xdr:col>6</xdr:col>
      <xdr:colOff>561975</xdr:colOff>
      <xdr:row>64</xdr:row>
      <xdr:rowOff>27940</xdr:rowOff>
    </xdr:to>
    <xdr:sp macro="" textlink="">
      <xdr:nvSpPr>
        <xdr:cNvPr id="153" name="円/楕円 152"/>
        <xdr:cNvSpPr/>
      </xdr:nvSpPr>
      <xdr:spPr>
        <a:xfrm>
          <a:off x="45847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63</xdr:row>
      <xdr:rowOff>12717</xdr:rowOff>
    </xdr:from>
    <xdr:ext cx="405111" cy="259045"/>
    <xdr:sp macro="" textlink="">
      <xdr:nvSpPr>
        <xdr:cNvPr id="154" name="【橋りょう・トンネル】&#10;有形固定資産減価償却率該当値テキスト"/>
        <xdr:cNvSpPr txBox="1"/>
      </xdr:nvSpPr>
      <xdr:spPr>
        <a:xfrm>
          <a:off x="4724400" y="1081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5</xdr:col>
      <xdr:colOff>307975</xdr:colOff>
      <xdr:row>63</xdr:row>
      <xdr:rowOff>120650</xdr:rowOff>
    </xdr:from>
    <xdr:to>
      <xdr:col>5</xdr:col>
      <xdr:colOff>409575</xdr:colOff>
      <xdr:row>64</xdr:row>
      <xdr:rowOff>50800</xdr:rowOff>
    </xdr:to>
    <xdr:sp macro="" textlink="">
      <xdr:nvSpPr>
        <xdr:cNvPr id="155" name="円/楕円 154"/>
        <xdr:cNvSpPr/>
      </xdr:nvSpPr>
      <xdr:spPr>
        <a:xfrm>
          <a:off x="3746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63</xdr:row>
      <xdr:rowOff>148590</xdr:rowOff>
    </xdr:from>
    <xdr:to>
      <xdr:col>6</xdr:col>
      <xdr:colOff>511175</xdr:colOff>
      <xdr:row>64</xdr:row>
      <xdr:rowOff>0</xdr:rowOff>
    </xdr:to>
    <xdr:cxnSp macro="">
      <xdr:nvCxnSpPr>
        <xdr:cNvPr id="156" name="直線コネクタ 155"/>
        <xdr:cNvCxnSpPr/>
      </xdr:nvCxnSpPr>
      <xdr:spPr>
        <a:xfrm flipV="1">
          <a:off x="3797300" y="10949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5605</xdr:rowOff>
    </xdr:from>
    <xdr:ext cx="405111" cy="259045"/>
    <xdr:sp macro="" textlink="">
      <xdr:nvSpPr>
        <xdr:cNvPr id="157" name="n_1aveValue【橋りょう・トンネル】&#10;有形固定資産減価償却率"/>
        <xdr:cNvSpPr txBox="1"/>
      </xdr:nvSpPr>
      <xdr:spPr>
        <a:xfrm>
          <a:off x="3582043" y="994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64</xdr:row>
      <xdr:rowOff>41927</xdr:rowOff>
    </xdr:from>
    <xdr:ext cx="405111" cy="259045"/>
    <xdr:sp macro="" textlink="">
      <xdr:nvSpPr>
        <xdr:cNvPr id="158" name="n_1mainValue【橋りょう・トンネル】&#10;有形固定資産減価償却率"/>
        <xdr:cNvSpPr txBox="1"/>
      </xdr:nvSpPr>
      <xdr:spPr>
        <a:xfrm>
          <a:off x="3582043"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9" name="直線コネクタ 16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70" name="テキスト ボックス 16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1" name="直線コネクタ 17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72" name="テキスト ボックス 17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3" name="直線コネクタ 17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74" name="テキスト ボックス 17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5" name="直線コネクタ 17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76" name="テキスト ボックス 17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8" name="テキスト ボックス 17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61191</xdr:rowOff>
    </xdr:from>
    <xdr:to>
      <xdr:col>15</xdr:col>
      <xdr:colOff>180340</xdr:colOff>
      <xdr:row>63</xdr:row>
      <xdr:rowOff>165490</xdr:rowOff>
    </xdr:to>
    <xdr:cxnSp macro="">
      <xdr:nvCxnSpPr>
        <xdr:cNvPr id="180" name="直線コネクタ 179"/>
        <xdr:cNvCxnSpPr/>
      </xdr:nvCxnSpPr>
      <xdr:spPr>
        <a:xfrm flipV="1">
          <a:off x="10476865" y="9490941"/>
          <a:ext cx="0" cy="147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169317</xdr:rowOff>
    </xdr:from>
    <xdr:ext cx="534377" cy="259045"/>
    <xdr:sp macro="" textlink="">
      <xdr:nvSpPr>
        <xdr:cNvPr id="181" name="【橋りょう・トンネル】&#10;一人当たり有形固定資産（償却資産）額最小値テキスト"/>
        <xdr:cNvSpPr txBox="1"/>
      </xdr:nvSpPr>
      <xdr:spPr>
        <a:xfrm>
          <a:off x="10566400" y="109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26,073</a:t>
          </a:r>
          <a:endParaRPr kumimoji="1" lang="ja-JP" altLang="en-US" sz="1000" b="1">
            <a:latin typeface="ＭＳ Ｐゴシック"/>
          </a:endParaRPr>
        </a:p>
      </xdr:txBody>
    </xdr:sp>
    <xdr:clientData/>
  </xdr:oneCellAnchor>
  <xdr:twoCellAnchor>
    <xdr:from>
      <xdr:col>15</xdr:col>
      <xdr:colOff>92075</xdr:colOff>
      <xdr:row>63</xdr:row>
      <xdr:rowOff>165490</xdr:rowOff>
    </xdr:from>
    <xdr:to>
      <xdr:col>15</xdr:col>
      <xdr:colOff>269875</xdr:colOff>
      <xdr:row>63</xdr:row>
      <xdr:rowOff>165490</xdr:rowOff>
    </xdr:to>
    <xdr:cxnSp macro="">
      <xdr:nvCxnSpPr>
        <xdr:cNvPr id="182" name="直線コネクタ 181"/>
        <xdr:cNvCxnSpPr/>
      </xdr:nvCxnSpPr>
      <xdr:spPr>
        <a:xfrm>
          <a:off x="10388600" y="1096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7868</xdr:rowOff>
    </xdr:from>
    <xdr:ext cx="690189" cy="259045"/>
    <xdr:sp macro="" textlink="">
      <xdr:nvSpPr>
        <xdr:cNvPr id="183" name="【橋りょう・トンネル】&#10;一人当たり有形固定資産（償却資産）額最大値テキスト"/>
        <xdr:cNvSpPr txBox="1"/>
      </xdr:nvSpPr>
      <xdr:spPr>
        <a:xfrm>
          <a:off x="10566400" y="926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6,482,322</a:t>
          </a:r>
          <a:endParaRPr kumimoji="1" lang="ja-JP" altLang="en-US" sz="1000" b="1">
            <a:latin typeface="ＭＳ Ｐゴシック"/>
          </a:endParaRPr>
        </a:p>
      </xdr:txBody>
    </xdr:sp>
    <xdr:clientData/>
  </xdr:oneCellAnchor>
  <xdr:twoCellAnchor>
    <xdr:from>
      <xdr:col>15</xdr:col>
      <xdr:colOff>92075</xdr:colOff>
      <xdr:row>55</xdr:row>
      <xdr:rowOff>61191</xdr:rowOff>
    </xdr:from>
    <xdr:to>
      <xdr:col>15</xdr:col>
      <xdr:colOff>269875</xdr:colOff>
      <xdr:row>55</xdr:row>
      <xdr:rowOff>61191</xdr:rowOff>
    </xdr:to>
    <xdr:cxnSp macro="">
      <xdr:nvCxnSpPr>
        <xdr:cNvPr id="184" name="直線コネクタ 183"/>
        <xdr:cNvCxnSpPr/>
      </xdr:nvCxnSpPr>
      <xdr:spPr>
        <a:xfrm>
          <a:off x="10388600" y="949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26223</xdr:rowOff>
    </xdr:from>
    <xdr:ext cx="690189" cy="259045"/>
    <xdr:sp macro="" textlink="">
      <xdr:nvSpPr>
        <xdr:cNvPr id="185" name="【橋りょう・トンネル】&#10;一人当たり有形固定資産（償却資産）額平均値テキスト"/>
        <xdr:cNvSpPr txBox="1"/>
      </xdr:nvSpPr>
      <xdr:spPr>
        <a:xfrm>
          <a:off x="10566400" y="1048467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1,263,142</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3346</xdr:rowOff>
    </xdr:from>
    <xdr:to>
      <xdr:col>15</xdr:col>
      <xdr:colOff>231775</xdr:colOff>
      <xdr:row>62</xdr:row>
      <xdr:rowOff>104946</xdr:rowOff>
    </xdr:to>
    <xdr:sp macro="" textlink="">
      <xdr:nvSpPr>
        <xdr:cNvPr id="186" name="フローチャート : 判断 185"/>
        <xdr:cNvSpPr/>
      </xdr:nvSpPr>
      <xdr:spPr>
        <a:xfrm>
          <a:off x="10426700" y="10633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98434</xdr:rowOff>
    </xdr:from>
    <xdr:to>
      <xdr:col>14</xdr:col>
      <xdr:colOff>79375</xdr:colOff>
      <xdr:row>63</xdr:row>
      <xdr:rowOff>28584</xdr:rowOff>
    </xdr:to>
    <xdr:sp macro="" textlink="">
      <xdr:nvSpPr>
        <xdr:cNvPr id="187" name="フローチャート : 判断 186"/>
        <xdr:cNvSpPr/>
      </xdr:nvSpPr>
      <xdr:spPr>
        <a:xfrm>
          <a:off x="9588500" y="1072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158278</xdr:rowOff>
    </xdr:from>
    <xdr:to>
      <xdr:col>15</xdr:col>
      <xdr:colOff>231775</xdr:colOff>
      <xdr:row>63</xdr:row>
      <xdr:rowOff>88428</xdr:rowOff>
    </xdr:to>
    <xdr:sp macro="" textlink="">
      <xdr:nvSpPr>
        <xdr:cNvPr id="193" name="円/楕円 192"/>
        <xdr:cNvSpPr/>
      </xdr:nvSpPr>
      <xdr:spPr>
        <a:xfrm>
          <a:off x="10426700" y="1078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136705</xdr:rowOff>
    </xdr:from>
    <xdr:ext cx="599010" cy="259045"/>
    <xdr:sp macro="" textlink="">
      <xdr:nvSpPr>
        <xdr:cNvPr id="194" name="【橋りょう・トンネル】&#10;一人当たり有形固定資産（償却資産）額該当値テキスト"/>
        <xdr:cNvSpPr txBox="1"/>
      </xdr:nvSpPr>
      <xdr:spPr>
        <a:xfrm>
          <a:off x="10566400" y="1076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585,399</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162421</xdr:rowOff>
    </xdr:from>
    <xdr:to>
      <xdr:col>14</xdr:col>
      <xdr:colOff>79375</xdr:colOff>
      <xdr:row>63</xdr:row>
      <xdr:rowOff>92571</xdr:rowOff>
    </xdr:to>
    <xdr:sp macro="" textlink="">
      <xdr:nvSpPr>
        <xdr:cNvPr id="195" name="円/楕円 194"/>
        <xdr:cNvSpPr/>
      </xdr:nvSpPr>
      <xdr:spPr>
        <a:xfrm>
          <a:off x="9588500" y="1079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37628</xdr:rowOff>
    </xdr:from>
    <xdr:to>
      <xdr:col>15</xdr:col>
      <xdr:colOff>180975</xdr:colOff>
      <xdr:row>63</xdr:row>
      <xdr:rowOff>41771</xdr:rowOff>
    </xdr:to>
    <xdr:cxnSp macro="">
      <xdr:nvCxnSpPr>
        <xdr:cNvPr id="196" name="直線コネクタ 195"/>
        <xdr:cNvCxnSpPr/>
      </xdr:nvCxnSpPr>
      <xdr:spPr>
        <a:xfrm flipV="1">
          <a:off x="9639300" y="10838978"/>
          <a:ext cx="838200" cy="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61</xdr:row>
      <xdr:rowOff>45111</xdr:rowOff>
    </xdr:from>
    <xdr:ext cx="599010" cy="259045"/>
    <xdr:sp macro="" textlink="">
      <xdr:nvSpPr>
        <xdr:cNvPr id="197" name="n_1aveValue【橋りょう・トンネル】&#10;一人当たり有形固定資産（償却資産）額"/>
        <xdr:cNvSpPr txBox="1"/>
      </xdr:nvSpPr>
      <xdr:spPr>
        <a:xfrm>
          <a:off x="9327094" y="1050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847,183</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83698</xdr:rowOff>
    </xdr:from>
    <xdr:ext cx="599010" cy="259045"/>
    <xdr:sp macro="" textlink="">
      <xdr:nvSpPr>
        <xdr:cNvPr id="198" name="n_1mainValue【橋りょう・トンネル】&#10;一人当たり有形固定資産（償却資産）額"/>
        <xdr:cNvSpPr txBox="1"/>
      </xdr:nvSpPr>
      <xdr:spPr>
        <a:xfrm>
          <a:off x="9327094" y="1088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567,276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9" name="テキスト ボックス 20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10" name="直線コネクタ 20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1" name="テキスト ボックス 21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2" name="直線コネクタ 21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3" name="テキスト ボックス 21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4" name="直線コネクタ 21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5" name="テキスト ボックス 21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6" name="直線コネクタ 21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7" name="テキスト ボックス 21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8" name="直線コネクタ 21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9" name="テキスト ボックス 21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0" name="直線コネクタ 21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21" name="テキスト ボックス 22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60961</xdr:rowOff>
    </xdr:from>
    <xdr:to>
      <xdr:col>6</xdr:col>
      <xdr:colOff>510540</xdr:colOff>
      <xdr:row>86</xdr:row>
      <xdr:rowOff>149134</xdr:rowOff>
    </xdr:to>
    <xdr:cxnSp macro="">
      <xdr:nvCxnSpPr>
        <xdr:cNvPr id="225" name="直線コネクタ 224"/>
        <xdr:cNvCxnSpPr/>
      </xdr:nvCxnSpPr>
      <xdr:spPr>
        <a:xfrm flipV="1">
          <a:off x="4634865" y="13434061"/>
          <a:ext cx="0" cy="145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152961</xdr:rowOff>
    </xdr:from>
    <xdr:ext cx="405111" cy="259045"/>
    <xdr:sp macro="" textlink="">
      <xdr:nvSpPr>
        <xdr:cNvPr id="226" name="【公営住宅】&#10;有形固定資産減価償却率最小値テキスト"/>
        <xdr:cNvSpPr txBox="1"/>
      </xdr:nvSpPr>
      <xdr:spPr>
        <a:xfrm>
          <a:off x="4724400" y="148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86</xdr:row>
      <xdr:rowOff>149134</xdr:rowOff>
    </xdr:from>
    <xdr:to>
      <xdr:col>6</xdr:col>
      <xdr:colOff>600075</xdr:colOff>
      <xdr:row>86</xdr:row>
      <xdr:rowOff>149134</xdr:rowOff>
    </xdr:to>
    <xdr:cxnSp macro="">
      <xdr:nvCxnSpPr>
        <xdr:cNvPr id="227" name="直線コネクタ 226"/>
        <xdr:cNvCxnSpPr/>
      </xdr:nvCxnSpPr>
      <xdr:spPr>
        <a:xfrm>
          <a:off x="4546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7638</xdr:rowOff>
    </xdr:from>
    <xdr:ext cx="405111" cy="259045"/>
    <xdr:sp macro="" textlink="">
      <xdr:nvSpPr>
        <xdr:cNvPr id="228" name="【公営住宅】&#10;有形固定資産減価償却率最大値テキスト"/>
        <xdr:cNvSpPr txBox="1"/>
      </xdr:nvSpPr>
      <xdr:spPr>
        <a:xfrm>
          <a:off x="4724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6</xdr:col>
      <xdr:colOff>422275</xdr:colOff>
      <xdr:row>78</xdr:row>
      <xdr:rowOff>60961</xdr:rowOff>
    </xdr:from>
    <xdr:to>
      <xdr:col>6</xdr:col>
      <xdr:colOff>600075</xdr:colOff>
      <xdr:row>78</xdr:row>
      <xdr:rowOff>60961</xdr:rowOff>
    </xdr:to>
    <xdr:cxnSp macro="">
      <xdr:nvCxnSpPr>
        <xdr:cNvPr id="229" name="直線コネクタ 228"/>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106515</xdr:rowOff>
    </xdr:from>
    <xdr:ext cx="405111" cy="259045"/>
    <xdr:sp macro="" textlink="">
      <xdr:nvSpPr>
        <xdr:cNvPr id="230" name="【公営住宅】&#10;有形固定資産減価償却率平均値テキスト"/>
        <xdr:cNvSpPr txBox="1"/>
      </xdr:nvSpPr>
      <xdr:spPr>
        <a:xfrm>
          <a:off x="4724400" y="1416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83638</xdr:rowOff>
    </xdr:from>
    <xdr:to>
      <xdr:col>6</xdr:col>
      <xdr:colOff>561975</xdr:colOff>
      <xdr:row>84</xdr:row>
      <xdr:rowOff>13788</xdr:rowOff>
    </xdr:to>
    <xdr:sp macro="" textlink="">
      <xdr:nvSpPr>
        <xdr:cNvPr id="231" name="フローチャート : 判断 230"/>
        <xdr:cNvSpPr/>
      </xdr:nvSpPr>
      <xdr:spPr>
        <a:xfrm>
          <a:off x="45847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114663</xdr:rowOff>
    </xdr:from>
    <xdr:to>
      <xdr:col>5</xdr:col>
      <xdr:colOff>409575</xdr:colOff>
      <xdr:row>83</xdr:row>
      <xdr:rowOff>44813</xdr:rowOff>
    </xdr:to>
    <xdr:sp macro="" textlink="">
      <xdr:nvSpPr>
        <xdr:cNvPr id="232" name="フローチャート : 判断 231"/>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84</xdr:row>
      <xdr:rowOff>85271</xdr:rowOff>
    </xdr:from>
    <xdr:to>
      <xdr:col>6</xdr:col>
      <xdr:colOff>561975</xdr:colOff>
      <xdr:row>85</xdr:row>
      <xdr:rowOff>15421</xdr:rowOff>
    </xdr:to>
    <xdr:sp macro="" textlink="">
      <xdr:nvSpPr>
        <xdr:cNvPr id="238" name="円/楕円 237"/>
        <xdr:cNvSpPr/>
      </xdr:nvSpPr>
      <xdr:spPr>
        <a:xfrm>
          <a:off x="45847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63698</xdr:rowOff>
    </xdr:from>
    <xdr:ext cx="405111" cy="259045"/>
    <xdr:sp macro="" textlink="">
      <xdr:nvSpPr>
        <xdr:cNvPr id="239" name="【公営住宅】&#10;有形固定資産減価償却率該当値テキスト"/>
        <xdr:cNvSpPr txBox="1"/>
      </xdr:nvSpPr>
      <xdr:spPr>
        <a:xfrm>
          <a:off x="4724400"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5</xdr:col>
      <xdr:colOff>307975</xdr:colOff>
      <xdr:row>84</xdr:row>
      <xdr:rowOff>52614</xdr:rowOff>
    </xdr:from>
    <xdr:to>
      <xdr:col>5</xdr:col>
      <xdr:colOff>409575</xdr:colOff>
      <xdr:row>84</xdr:row>
      <xdr:rowOff>154214</xdr:rowOff>
    </xdr:to>
    <xdr:sp macro="" textlink="">
      <xdr:nvSpPr>
        <xdr:cNvPr id="240" name="円/楕円 239"/>
        <xdr:cNvSpPr/>
      </xdr:nvSpPr>
      <xdr:spPr>
        <a:xfrm>
          <a:off x="3746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84</xdr:row>
      <xdr:rowOff>103414</xdr:rowOff>
    </xdr:from>
    <xdr:to>
      <xdr:col>6</xdr:col>
      <xdr:colOff>511175</xdr:colOff>
      <xdr:row>84</xdr:row>
      <xdr:rowOff>136071</xdr:rowOff>
    </xdr:to>
    <xdr:cxnSp macro="">
      <xdr:nvCxnSpPr>
        <xdr:cNvPr id="241" name="直線コネクタ 240"/>
        <xdr:cNvCxnSpPr/>
      </xdr:nvCxnSpPr>
      <xdr:spPr>
        <a:xfrm>
          <a:off x="3797300" y="145052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61340</xdr:rowOff>
    </xdr:from>
    <xdr:ext cx="405111" cy="259045"/>
    <xdr:sp macro="" textlink="">
      <xdr:nvSpPr>
        <xdr:cNvPr id="242" name="n_1aveValue【公営住宅】&#10;有形固定資産減価償却率"/>
        <xdr:cNvSpPr txBox="1"/>
      </xdr:nvSpPr>
      <xdr:spPr>
        <a:xfrm>
          <a:off x="3582043"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145341</xdr:rowOff>
    </xdr:from>
    <xdr:ext cx="405111" cy="259045"/>
    <xdr:sp macro="" textlink="">
      <xdr:nvSpPr>
        <xdr:cNvPr id="243" name="n_1mainValue【公営住宅】&#10;有形固定資産減価償却率"/>
        <xdr:cNvSpPr txBox="1"/>
      </xdr:nvSpPr>
      <xdr:spPr>
        <a:xfrm>
          <a:off x="3582043" y="1454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4" name="直線コネクタ 25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5" name="テキスト ボックス 25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6" name="直線コネクタ 25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7" name="テキスト ボックス 25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8" name="直線コネクタ 25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9" name="テキスト ボックス 25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0" name="直線コネクタ 25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1" name="テキスト ボックス 26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2" name="直線コネクタ 26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3" name="テキスト ボックス 26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4" name="直線コネクタ 26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65" name="テキスト ボックス 26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43435</xdr:rowOff>
    </xdr:from>
    <xdr:to>
      <xdr:col>15</xdr:col>
      <xdr:colOff>180340</xdr:colOff>
      <xdr:row>86</xdr:row>
      <xdr:rowOff>20383</xdr:rowOff>
    </xdr:to>
    <xdr:cxnSp macro="">
      <xdr:nvCxnSpPr>
        <xdr:cNvPr id="267" name="直線コネクタ 266"/>
        <xdr:cNvCxnSpPr/>
      </xdr:nvCxnSpPr>
      <xdr:spPr>
        <a:xfrm flipV="1">
          <a:off x="10476865" y="13416535"/>
          <a:ext cx="0" cy="134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24210</xdr:rowOff>
    </xdr:from>
    <xdr:ext cx="469744" cy="259045"/>
    <xdr:sp macro="" textlink="">
      <xdr:nvSpPr>
        <xdr:cNvPr id="268" name="【公営住宅】&#10;一人当たり面積最小値テキスト"/>
        <xdr:cNvSpPr txBox="1"/>
      </xdr:nvSpPr>
      <xdr:spPr>
        <a:xfrm>
          <a:off x="10566400" y="1476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0.493</a:t>
          </a:r>
          <a:endParaRPr kumimoji="1" lang="ja-JP" altLang="en-US" sz="1000" b="1">
            <a:latin typeface="ＭＳ Ｐゴシック"/>
          </a:endParaRPr>
        </a:p>
      </xdr:txBody>
    </xdr:sp>
    <xdr:clientData/>
  </xdr:oneCellAnchor>
  <xdr:twoCellAnchor>
    <xdr:from>
      <xdr:col>15</xdr:col>
      <xdr:colOff>92075</xdr:colOff>
      <xdr:row>86</xdr:row>
      <xdr:rowOff>20383</xdr:rowOff>
    </xdr:from>
    <xdr:to>
      <xdr:col>15</xdr:col>
      <xdr:colOff>269875</xdr:colOff>
      <xdr:row>86</xdr:row>
      <xdr:rowOff>20383</xdr:rowOff>
    </xdr:to>
    <xdr:cxnSp macro="">
      <xdr:nvCxnSpPr>
        <xdr:cNvPr id="269" name="直線コネクタ 268"/>
        <xdr:cNvCxnSpPr/>
      </xdr:nvCxnSpPr>
      <xdr:spPr>
        <a:xfrm>
          <a:off x="10388600" y="1476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161562</xdr:rowOff>
    </xdr:from>
    <xdr:ext cx="469744" cy="259045"/>
    <xdr:sp macro="" textlink="">
      <xdr:nvSpPr>
        <xdr:cNvPr id="270" name="【公営住宅】&#10;一人当たり面積最大値テキスト"/>
        <xdr:cNvSpPr txBox="1"/>
      </xdr:nvSpPr>
      <xdr:spPr>
        <a:xfrm>
          <a:off x="10566400" y="1319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7.572</a:t>
          </a:r>
          <a:endParaRPr kumimoji="1" lang="ja-JP" altLang="en-US" sz="1000" b="1">
            <a:latin typeface="ＭＳ Ｐゴシック"/>
          </a:endParaRPr>
        </a:p>
      </xdr:txBody>
    </xdr:sp>
    <xdr:clientData/>
  </xdr:oneCellAnchor>
  <xdr:twoCellAnchor>
    <xdr:from>
      <xdr:col>15</xdr:col>
      <xdr:colOff>92075</xdr:colOff>
      <xdr:row>78</xdr:row>
      <xdr:rowOff>43435</xdr:rowOff>
    </xdr:from>
    <xdr:to>
      <xdr:col>15</xdr:col>
      <xdr:colOff>269875</xdr:colOff>
      <xdr:row>78</xdr:row>
      <xdr:rowOff>43435</xdr:rowOff>
    </xdr:to>
    <xdr:cxnSp macro="">
      <xdr:nvCxnSpPr>
        <xdr:cNvPr id="271" name="直線コネクタ 270"/>
        <xdr:cNvCxnSpPr/>
      </xdr:nvCxnSpPr>
      <xdr:spPr>
        <a:xfrm>
          <a:off x="10388600" y="1341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85171</xdr:rowOff>
    </xdr:from>
    <xdr:ext cx="469744" cy="259045"/>
    <xdr:sp macro="" textlink="">
      <xdr:nvSpPr>
        <xdr:cNvPr id="272" name="【公営住宅】&#10;一人当たり面積平均値テキスト"/>
        <xdr:cNvSpPr txBox="1"/>
      </xdr:nvSpPr>
      <xdr:spPr>
        <a:xfrm>
          <a:off x="10566400" y="1431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2.473</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106744</xdr:rowOff>
    </xdr:from>
    <xdr:to>
      <xdr:col>15</xdr:col>
      <xdr:colOff>231775</xdr:colOff>
      <xdr:row>84</xdr:row>
      <xdr:rowOff>36894</xdr:rowOff>
    </xdr:to>
    <xdr:sp macro="" textlink="">
      <xdr:nvSpPr>
        <xdr:cNvPr id="273" name="フローチャート : 判断 272"/>
        <xdr:cNvSpPr/>
      </xdr:nvSpPr>
      <xdr:spPr>
        <a:xfrm>
          <a:off x="104267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37592</xdr:rowOff>
    </xdr:from>
    <xdr:to>
      <xdr:col>14</xdr:col>
      <xdr:colOff>79375</xdr:colOff>
      <xdr:row>82</xdr:row>
      <xdr:rowOff>139192</xdr:rowOff>
    </xdr:to>
    <xdr:sp macro="" textlink="">
      <xdr:nvSpPr>
        <xdr:cNvPr id="274" name="フローチャート : 判断 273"/>
        <xdr:cNvSpPr/>
      </xdr:nvSpPr>
      <xdr:spPr>
        <a:xfrm>
          <a:off x="9588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5" name="テキスト ボックス 27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6" name="テキスト ボックス 27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7" name="テキスト ボックス 27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8" name="テキスト ボックス 27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9" name="テキスト ボックス 27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58738</xdr:rowOff>
    </xdr:from>
    <xdr:to>
      <xdr:col>15</xdr:col>
      <xdr:colOff>231775</xdr:colOff>
      <xdr:row>83</xdr:row>
      <xdr:rowOff>160338</xdr:rowOff>
    </xdr:to>
    <xdr:sp macro="" textlink="">
      <xdr:nvSpPr>
        <xdr:cNvPr id="280" name="円/楕円 279"/>
        <xdr:cNvSpPr/>
      </xdr:nvSpPr>
      <xdr:spPr>
        <a:xfrm>
          <a:off x="10426700" y="142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81615</xdr:rowOff>
    </xdr:from>
    <xdr:ext cx="469744" cy="259045"/>
    <xdr:sp macro="" textlink="">
      <xdr:nvSpPr>
        <xdr:cNvPr id="281" name="【公営住宅】&#10;一人当たり面積該当値テキスト"/>
        <xdr:cNvSpPr txBox="1"/>
      </xdr:nvSpPr>
      <xdr:spPr>
        <a:xfrm>
          <a:off x="10566400" y="1414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2.725</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102933</xdr:rowOff>
    </xdr:from>
    <xdr:to>
      <xdr:col>14</xdr:col>
      <xdr:colOff>79375</xdr:colOff>
      <xdr:row>84</xdr:row>
      <xdr:rowOff>33083</xdr:rowOff>
    </xdr:to>
    <xdr:sp macro="" textlink="">
      <xdr:nvSpPr>
        <xdr:cNvPr id="282" name="円/楕円 281"/>
        <xdr:cNvSpPr/>
      </xdr:nvSpPr>
      <xdr:spPr>
        <a:xfrm>
          <a:off x="9588500" y="1433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109538</xdr:rowOff>
    </xdr:from>
    <xdr:to>
      <xdr:col>15</xdr:col>
      <xdr:colOff>180975</xdr:colOff>
      <xdr:row>83</xdr:row>
      <xdr:rowOff>153733</xdr:rowOff>
    </xdr:to>
    <xdr:cxnSp macro="">
      <xdr:nvCxnSpPr>
        <xdr:cNvPr id="283" name="直線コネクタ 282"/>
        <xdr:cNvCxnSpPr/>
      </xdr:nvCxnSpPr>
      <xdr:spPr>
        <a:xfrm flipV="1">
          <a:off x="9639300" y="14339888"/>
          <a:ext cx="838200" cy="4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80</xdr:row>
      <xdr:rowOff>155719</xdr:rowOff>
    </xdr:from>
    <xdr:ext cx="469744" cy="259045"/>
    <xdr:sp macro="" textlink="">
      <xdr:nvSpPr>
        <xdr:cNvPr id="284" name="n_1aveValue【公営住宅】&#10;一人当たり面積"/>
        <xdr:cNvSpPr txBox="1"/>
      </xdr:nvSpPr>
      <xdr:spPr>
        <a:xfrm>
          <a:off x="9391727" y="1387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3.736</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24210</xdr:rowOff>
    </xdr:from>
    <xdr:ext cx="469744" cy="259045"/>
    <xdr:sp macro="" textlink="">
      <xdr:nvSpPr>
        <xdr:cNvPr id="285" name="n_1mainValue【公営住宅】&#10;一人当たり面積"/>
        <xdr:cNvSpPr txBox="1"/>
      </xdr:nvSpPr>
      <xdr:spPr>
        <a:xfrm>
          <a:off x="9391727" y="1442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6" name="正方形/長方形 28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7" name="正方形/長方形 28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8" name="正方形/長方形 28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9" name="正方形/長方形 28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0" name="正方形/長方形 28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1" name="正方形/長方形 29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2" name="正方形/長方形 29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3" name="正方形/長方形 29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4" name="正方形/長方形 29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5" name="正方形/長方形 29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6" name="正方形/長方形 29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7" name="正方形/長方形 29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8" name="正方形/長方形 29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9" name="正方形/長方形 29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0" name="正方形/長方形 29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1" name="正方形/長方形 30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2" name="正方形/長方形 30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3" name="正方形/長方形 30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4" name="正方形/長方形 30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5" name="正方形/長方形 30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6" name="正方形/長方形 30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7" name="正方形/長方形 30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8" name="正方形/長方形 30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9" name="正方形/長方形 30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10" name="正方形/長方形 30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1" name="正方形/長方形 31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2" name="正方形/長方形 31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3" name="正方形/長方形 31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4" name="正方形/長方形 31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5" name="正方形/長方形 31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6" name="正方形/長方形 31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17" name="正方形/長方形 31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18" name="正方形/長方形 31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9" name="正方形/長方形 31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20" name="正方形/長方形 31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21" name="正方形/長方形 32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22" name="正方形/長方形 32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3" name="正方形/長方形 32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4" name="正方形/長方形 32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5" name="正方形/長方形 32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26" name="テキスト ボックス 32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27" name="直線コネクタ 32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28" name="テキスト ボックス 32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29" name="直線コネクタ 32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30" name="テキスト ボックス 32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31" name="直線コネクタ 33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32" name="テキスト ボックス 33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33" name="直線コネクタ 33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34" name="テキスト ボックス 33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35" name="直線コネクタ 33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36" name="テキスト ボックス 33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37" name="直線コネクタ 33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38" name="テキスト ボックス 33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39" name="直線コネクタ 33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40" name="テキスト ボックス 33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41" name="直線コネクタ 34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42" name="テキスト ボックス 34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4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169817</xdr:rowOff>
    </xdr:from>
    <xdr:to>
      <xdr:col>23</xdr:col>
      <xdr:colOff>516889</xdr:colOff>
      <xdr:row>63</xdr:row>
      <xdr:rowOff>132262</xdr:rowOff>
    </xdr:to>
    <xdr:cxnSp macro="">
      <xdr:nvCxnSpPr>
        <xdr:cNvPr id="344" name="直線コネクタ 343"/>
        <xdr:cNvCxnSpPr/>
      </xdr:nvCxnSpPr>
      <xdr:spPr>
        <a:xfrm flipV="1">
          <a:off x="16318864" y="9428117"/>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136089</xdr:rowOff>
    </xdr:from>
    <xdr:ext cx="405111" cy="259045"/>
    <xdr:sp macro="" textlink="">
      <xdr:nvSpPr>
        <xdr:cNvPr id="345" name="【学校施設】&#10;有形固定資産減価償却率最小値テキスト"/>
        <xdr:cNvSpPr txBox="1"/>
      </xdr:nvSpPr>
      <xdr:spPr>
        <a:xfrm>
          <a:off x="16408400" y="1093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35.2</a:t>
          </a:r>
          <a:endParaRPr kumimoji="1" lang="ja-JP" altLang="en-US" sz="1000" b="1">
            <a:latin typeface="ＭＳ Ｐゴシック"/>
          </a:endParaRPr>
        </a:p>
      </xdr:txBody>
    </xdr:sp>
    <xdr:clientData/>
  </xdr:oneCellAnchor>
  <xdr:twoCellAnchor>
    <xdr:from>
      <xdr:col>23</xdr:col>
      <xdr:colOff>428625</xdr:colOff>
      <xdr:row>63</xdr:row>
      <xdr:rowOff>132262</xdr:rowOff>
    </xdr:from>
    <xdr:to>
      <xdr:col>23</xdr:col>
      <xdr:colOff>606425</xdr:colOff>
      <xdr:row>63</xdr:row>
      <xdr:rowOff>132262</xdr:rowOff>
    </xdr:to>
    <xdr:cxnSp macro="">
      <xdr:nvCxnSpPr>
        <xdr:cNvPr id="346" name="直線コネクタ 345"/>
        <xdr:cNvCxnSpPr/>
      </xdr:nvCxnSpPr>
      <xdr:spPr>
        <a:xfrm>
          <a:off x="16230600" y="1093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116494</xdr:rowOff>
    </xdr:from>
    <xdr:ext cx="405111" cy="259045"/>
    <xdr:sp macro="" textlink="">
      <xdr:nvSpPr>
        <xdr:cNvPr id="347" name="【学校施設】&#10;有形固定資産減価償却率最大値テキスト"/>
        <xdr:cNvSpPr txBox="1"/>
      </xdr:nvSpPr>
      <xdr:spPr>
        <a:xfrm>
          <a:off x="164084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428625</xdr:colOff>
      <xdr:row>54</xdr:row>
      <xdr:rowOff>169817</xdr:rowOff>
    </xdr:from>
    <xdr:to>
      <xdr:col>23</xdr:col>
      <xdr:colOff>606425</xdr:colOff>
      <xdr:row>54</xdr:row>
      <xdr:rowOff>169817</xdr:rowOff>
    </xdr:to>
    <xdr:cxnSp macro="">
      <xdr:nvCxnSpPr>
        <xdr:cNvPr id="348" name="直線コネクタ 347"/>
        <xdr:cNvCxnSpPr/>
      </xdr:nvCxnSpPr>
      <xdr:spPr>
        <a:xfrm>
          <a:off x="16230600" y="9428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45193</xdr:rowOff>
    </xdr:from>
    <xdr:ext cx="405111" cy="259045"/>
    <xdr:sp macro="" textlink="">
      <xdr:nvSpPr>
        <xdr:cNvPr id="349" name="【学校施設】&#10;有形固定資産減価償却率平均値テキスト"/>
        <xdr:cNvSpPr txBox="1"/>
      </xdr:nvSpPr>
      <xdr:spPr>
        <a:xfrm>
          <a:off x="16408400" y="1033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66766</xdr:rowOff>
    </xdr:from>
    <xdr:to>
      <xdr:col>23</xdr:col>
      <xdr:colOff>568325</xdr:colOff>
      <xdr:row>60</xdr:row>
      <xdr:rowOff>168366</xdr:rowOff>
    </xdr:to>
    <xdr:sp macro="" textlink="">
      <xdr:nvSpPr>
        <xdr:cNvPr id="350" name="フローチャート : 判断 349"/>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119017</xdr:rowOff>
    </xdr:from>
    <xdr:to>
      <xdr:col>22</xdr:col>
      <xdr:colOff>415925</xdr:colOff>
      <xdr:row>59</xdr:row>
      <xdr:rowOff>49167</xdr:rowOff>
    </xdr:to>
    <xdr:sp macro="" textlink="">
      <xdr:nvSpPr>
        <xdr:cNvPr id="351" name="フローチャート : 判断 350"/>
        <xdr:cNvSpPr/>
      </xdr:nvSpPr>
      <xdr:spPr>
        <a:xfrm>
          <a:off x="15430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52" name="テキスト ボックス 3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53" name="テキスト ボックス 3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54" name="テキスト ボックス 3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55" name="テキスト ボックス 3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56" name="テキスト ボックス 3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61867</xdr:rowOff>
    </xdr:from>
    <xdr:to>
      <xdr:col>23</xdr:col>
      <xdr:colOff>568325</xdr:colOff>
      <xdr:row>59</xdr:row>
      <xdr:rowOff>163467</xdr:rowOff>
    </xdr:to>
    <xdr:sp macro="" textlink="">
      <xdr:nvSpPr>
        <xdr:cNvPr id="357" name="円/楕円 356"/>
        <xdr:cNvSpPr/>
      </xdr:nvSpPr>
      <xdr:spPr>
        <a:xfrm>
          <a:off x="162687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84744</xdr:rowOff>
    </xdr:from>
    <xdr:ext cx="405111" cy="259045"/>
    <xdr:sp macro="" textlink="">
      <xdr:nvSpPr>
        <xdr:cNvPr id="358" name="【学校施設】&#10;有形固定資産減価償却率該当値テキスト"/>
        <xdr:cNvSpPr txBox="1"/>
      </xdr:nvSpPr>
      <xdr:spPr>
        <a:xfrm>
          <a:off x="16408400" y="1002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130447</xdr:rowOff>
    </xdr:from>
    <xdr:to>
      <xdr:col>22</xdr:col>
      <xdr:colOff>415925</xdr:colOff>
      <xdr:row>60</xdr:row>
      <xdr:rowOff>60597</xdr:rowOff>
    </xdr:to>
    <xdr:sp macro="" textlink="">
      <xdr:nvSpPr>
        <xdr:cNvPr id="359" name="円/楕円 358"/>
        <xdr:cNvSpPr/>
      </xdr:nvSpPr>
      <xdr:spPr>
        <a:xfrm>
          <a:off x="15430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112667</xdr:rowOff>
    </xdr:from>
    <xdr:to>
      <xdr:col>23</xdr:col>
      <xdr:colOff>517525</xdr:colOff>
      <xdr:row>60</xdr:row>
      <xdr:rowOff>9797</xdr:rowOff>
    </xdr:to>
    <xdr:cxnSp macro="">
      <xdr:nvCxnSpPr>
        <xdr:cNvPr id="360" name="直線コネクタ 359"/>
        <xdr:cNvCxnSpPr/>
      </xdr:nvCxnSpPr>
      <xdr:spPr>
        <a:xfrm flipV="1">
          <a:off x="15481300" y="1022821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57</xdr:row>
      <xdr:rowOff>65694</xdr:rowOff>
    </xdr:from>
    <xdr:ext cx="405111" cy="259045"/>
    <xdr:sp macro="" textlink="">
      <xdr:nvSpPr>
        <xdr:cNvPr id="361" name="n_1aveValue【学校施設】&#10;有形固定資産減価償却率"/>
        <xdr:cNvSpPr txBox="1"/>
      </xdr:nvSpPr>
      <xdr:spPr>
        <a:xfrm>
          <a:off x="15266043"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51724</xdr:rowOff>
    </xdr:from>
    <xdr:ext cx="405111" cy="259045"/>
    <xdr:sp macro="" textlink="">
      <xdr:nvSpPr>
        <xdr:cNvPr id="362" name="n_1mainValue【学校施設】&#10;有形固定資産減価償却率"/>
        <xdr:cNvSpPr txBox="1"/>
      </xdr:nvSpPr>
      <xdr:spPr>
        <a:xfrm>
          <a:off x="15266043"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63" name="正方形/長方形 3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64" name="正方形/長方形 3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5" name="正方形/長方形 3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6" name="正方形/長方形 3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7" name="正方形/長方形 3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8" name="正方形/長方形 3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9" name="正方形/長方形 3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0" name="正方形/長方形 3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71" name="テキスト ボックス 3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72" name="直線コネクタ 3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73" name="テキスト ボックス 3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374" name="直線コネクタ 3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75" name="テキスト ボックス 3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76" name="直線コネクタ 3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77" name="テキスト ボックス 3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78" name="直線コネクタ 3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79" name="テキスト ボックス 3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80" name="直線コネクタ 3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81" name="テキスト ボックス 3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82" name="直線コネクタ 3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383" name="テキスト ボックス 38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64008</xdr:rowOff>
    </xdr:from>
    <xdr:to>
      <xdr:col>32</xdr:col>
      <xdr:colOff>186689</xdr:colOff>
      <xdr:row>64</xdr:row>
      <xdr:rowOff>103098</xdr:rowOff>
    </xdr:to>
    <xdr:cxnSp macro="">
      <xdr:nvCxnSpPr>
        <xdr:cNvPr id="385" name="直線コネクタ 384"/>
        <xdr:cNvCxnSpPr/>
      </xdr:nvCxnSpPr>
      <xdr:spPr>
        <a:xfrm flipV="1">
          <a:off x="22160864" y="9665208"/>
          <a:ext cx="0" cy="1410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106925</xdr:rowOff>
    </xdr:from>
    <xdr:ext cx="469744" cy="259045"/>
    <xdr:sp macro="" textlink="">
      <xdr:nvSpPr>
        <xdr:cNvPr id="386" name="【学校施設】&#10;一人当たり面積最小値テキスト"/>
        <xdr:cNvSpPr txBox="1"/>
      </xdr:nvSpPr>
      <xdr:spPr>
        <a:xfrm>
          <a:off x="22250400" y="1107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1.549</a:t>
          </a:r>
          <a:endParaRPr kumimoji="1" lang="ja-JP" altLang="en-US" sz="1000" b="1">
            <a:latin typeface="ＭＳ Ｐゴシック"/>
          </a:endParaRPr>
        </a:p>
      </xdr:txBody>
    </xdr:sp>
    <xdr:clientData/>
  </xdr:oneCellAnchor>
  <xdr:twoCellAnchor>
    <xdr:from>
      <xdr:col>32</xdr:col>
      <xdr:colOff>98425</xdr:colOff>
      <xdr:row>64</xdr:row>
      <xdr:rowOff>103098</xdr:rowOff>
    </xdr:from>
    <xdr:to>
      <xdr:col>32</xdr:col>
      <xdr:colOff>276225</xdr:colOff>
      <xdr:row>64</xdr:row>
      <xdr:rowOff>103098</xdr:rowOff>
    </xdr:to>
    <xdr:cxnSp macro="">
      <xdr:nvCxnSpPr>
        <xdr:cNvPr id="387" name="直線コネクタ 386"/>
        <xdr:cNvCxnSpPr/>
      </xdr:nvCxnSpPr>
      <xdr:spPr>
        <a:xfrm>
          <a:off x="22072600" y="1107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10685</xdr:rowOff>
    </xdr:from>
    <xdr:ext cx="469744" cy="259045"/>
    <xdr:sp macro="" textlink="">
      <xdr:nvSpPr>
        <xdr:cNvPr id="388" name="【学校施設】&#10;一人当たり面積最大値テキスト"/>
        <xdr:cNvSpPr txBox="1"/>
      </xdr:nvSpPr>
      <xdr:spPr>
        <a:xfrm>
          <a:off x="222504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7.720</a:t>
          </a:r>
          <a:endParaRPr kumimoji="1" lang="ja-JP" altLang="en-US" sz="1000" b="1">
            <a:latin typeface="ＭＳ Ｐゴシック"/>
          </a:endParaRPr>
        </a:p>
      </xdr:txBody>
    </xdr:sp>
    <xdr:clientData/>
  </xdr:oneCellAnchor>
  <xdr:twoCellAnchor>
    <xdr:from>
      <xdr:col>32</xdr:col>
      <xdr:colOff>98425</xdr:colOff>
      <xdr:row>56</xdr:row>
      <xdr:rowOff>64008</xdr:rowOff>
    </xdr:from>
    <xdr:to>
      <xdr:col>32</xdr:col>
      <xdr:colOff>276225</xdr:colOff>
      <xdr:row>56</xdr:row>
      <xdr:rowOff>64008</xdr:rowOff>
    </xdr:to>
    <xdr:cxnSp macro="">
      <xdr:nvCxnSpPr>
        <xdr:cNvPr id="389" name="直線コネクタ 388"/>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15181</xdr:rowOff>
    </xdr:from>
    <xdr:ext cx="469744" cy="259045"/>
    <xdr:sp macro="" textlink="">
      <xdr:nvSpPr>
        <xdr:cNvPr id="390" name="【学校施設】&#10;一人当たり面積平均値テキスト"/>
        <xdr:cNvSpPr txBox="1"/>
      </xdr:nvSpPr>
      <xdr:spPr>
        <a:xfrm>
          <a:off x="22250400" y="10645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3.117</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36754</xdr:rowOff>
    </xdr:from>
    <xdr:to>
      <xdr:col>32</xdr:col>
      <xdr:colOff>238125</xdr:colOff>
      <xdr:row>62</xdr:row>
      <xdr:rowOff>138354</xdr:rowOff>
    </xdr:to>
    <xdr:sp macro="" textlink="">
      <xdr:nvSpPr>
        <xdr:cNvPr id="391" name="フローチャート : 判断 390"/>
        <xdr:cNvSpPr/>
      </xdr:nvSpPr>
      <xdr:spPr>
        <a:xfrm>
          <a:off x="22110700" y="1066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55042</xdr:rowOff>
    </xdr:from>
    <xdr:to>
      <xdr:col>31</xdr:col>
      <xdr:colOff>85725</xdr:colOff>
      <xdr:row>61</xdr:row>
      <xdr:rowOff>156642</xdr:rowOff>
    </xdr:to>
    <xdr:sp macro="" textlink="">
      <xdr:nvSpPr>
        <xdr:cNvPr id="392" name="フローチャート : 判断 391"/>
        <xdr:cNvSpPr/>
      </xdr:nvSpPr>
      <xdr:spPr>
        <a:xfrm>
          <a:off x="21272500" y="1051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93" name="テキスト ボックス 3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94" name="テキスト ボックス 3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95" name="テキスト ボックス 3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96" name="テキスト ボックス 3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97" name="テキスト ボックス 3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10464</xdr:rowOff>
    </xdr:from>
    <xdr:to>
      <xdr:col>32</xdr:col>
      <xdr:colOff>238125</xdr:colOff>
      <xdr:row>62</xdr:row>
      <xdr:rowOff>112064</xdr:rowOff>
    </xdr:to>
    <xdr:sp macro="" textlink="">
      <xdr:nvSpPr>
        <xdr:cNvPr id="398" name="円/楕円 397"/>
        <xdr:cNvSpPr/>
      </xdr:nvSpPr>
      <xdr:spPr>
        <a:xfrm>
          <a:off x="22110700" y="1064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33341</xdr:rowOff>
    </xdr:from>
    <xdr:ext cx="469744" cy="259045"/>
    <xdr:sp macro="" textlink="">
      <xdr:nvSpPr>
        <xdr:cNvPr id="399" name="【学校施設】&#10;一人当たり面積該当値テキスト"/>
        <xdr:cNvSpPr txBox="1"/>
      </xdr:nvSpPr>
      <xdr:spPr>
        <a:xfrm>
          <a:off x="22250400" y="1049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3.232</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23038</xdr:rowOff>
    </xdr:from>
    <xdr:to>
      <xdr:col>31</xdr:col>
      <xdr:colOff>85725</xdr:colOff>
      <xdr:row>62</xdr:row>
      <xdr:rowOff>124638</xdr:rowOff>
    </xdr:to>
    <xdr:sp macro="" textlink="">
      <xdr:nvSpPr>
        <xdr:cNvPr id="400" name="円/楕円 399"/>
        <xdr:cNvSpPr/>
      </xdr:nvSpPr>
      <xdr:spPr>
        <a:xfrm>
          <a:off x="21272500" y="1065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61264</xdr:rowOff>
    </xdr:from>
    <xdr:to>
      <xdr:col>32</xdr:col>
      <xdr:colOff>187325</xdr:colOff>
      <xdr:row>62</xdr:row>
      <xdr:rowOff>73838</xdr:rowOff>
    </xdr:to>
    <xdr:cxnSp macro="">
      <xdr:nvCxnSpPr>
        <xdr:cNvPr id="401" name="直線コネクタ 400"/>
        <xdr:cNvCxnSpPr/>
      </xdr:nvCxnSpPr>
      <xdr:spPr>
        <a:xfrm flipV="1">
          <a:off x="21323300" y="10691164"/>
          <a:ext cx="8382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1719</xdr:rowOff>
    </xdr:from>
    <xdr:ext cx="469744" cy="259045"/>
    <xdr:sp macro="" textlink="">
      <xdr:nvSpPr>
        <xdr:cNvPr id="402" name="n_1aveValue【学校施設】&#10;一人当たり面積"/>
        <xdr:cNvSpPr txBox="1"/>
      </xdr:nvSpPr>
      <xdr:spPr>
        <a:xfrm>
          <a:off x="21075727" y="102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115765</xdr:rowOff>
    </xdr:from>
    <xdr:ext cx="469744" cy="259045"/>
    <xdr:sp macro="" textlink="">
      <xdr:nvSpPr>
        <xdr:cNvPr id="403" name="n_1mainValue【学校施設】&#10;一人当たり面積"/>
        <xdr:cNvSpPr txBox="1"/>
      </xdr:nvSpPr>
      <xdr:spPr>
        <a:xfrm>
          <a:off x="21075727" y="1074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04" name="正方形/長方形 40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5" name="正方形/長方形 40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6" name="正方形/長方形 40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7" name="正方形/長方形 40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08" name="正方形/長方形 40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09" name="正方形/長方形 40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0" name="正方形/長方形 40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1" name="正方形/長方形 41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12" name="正方形/長方形 4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3" name="正方形/長方形 4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4" name="正方形/長方形 4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5" name="正方形/長方形 4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6" name="正方形/長方形 4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7" name="正方形/長方形 4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18" name="正方形/長方形 4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19" name="正方形/長方形 41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20" name="正方形/長方形 4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1" name="正方形/長方形 4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2" name="正方形/長方形 4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3" name="正方形/長方形 4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24" name="正方形/長方形 4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25" name="正方形/長方形 4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26" name="正方形/長方形 4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27" name="正方形/長方形 42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428" name="正方形/長方形 4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29" name="正方形/長方形 4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0" name="正方形/長方形 4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1" name="正方形/長方形 4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2" name="正方形/長方形 4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3" name="正方形/長方形 4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4" name="正方形/長方形 4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35" name="正方形/長方形 43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36" name="正方形/長方形 4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37" name="正方形/長方形 4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38" name="テキスト ボックス 4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一人当たりの延長が微増となっている。新規取得より減価償却費の方が多かったため、減価償却率が上昇した。</a:t>
          </a:r>
          <a:endParaRPr lang="ja-JP" altLang="ja-JP" sz="1400">
            <a:effectLst/>
          </a:endParaRPr>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橋梁</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一人当たりの延長が微増となっている。新規取得より減価償却費の方が多かったため、減価償却率が上昇した。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人当たりの面積が微増となっている。新規取得が無いため、減価償却率が上昇した。また、類似団体は、減価償却累計額、面積ともに減少していることから、学校数を減らしているか、建物を減らしていると思わ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今年度は、住宅の建替えが行われたため、減価償却累計額が減少し、一人当たりの面積が増加している。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3,248
3,243
31.98
2,901,563
2,862,486
38,739
1,433,561
2,029,215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0</xdr:rowOff>
    </xdr:from>
    <xdr:to>
      <xdr:col>6</xdr:col>
      <xdr:colOff>510540</xdr:colOff>
      <xdr:row>41</xdr:row>
      <xdr:rowOff>57150</xdr:rowOff>
    </xdr:to>
    <xdr:cxnSp macro="">
      <xdr:nvCxnSpPr>
        <xdr:cNvPr id="56" name="直線コネクタ 55"/>
        <xdr:cNvCxnSpPr/>
      </xdr:nvCxnSpPr>
      <xdr:spPr>
        <a:xfrm flipV="1">
          <a:off x="4634865" y="56578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60977</xdr:rowOff>
    </xdr:from>
    <xdr:ext cx="340478" cy="259045"/>
    <xdr:sp macro="" textlink="">
      <xdr:nvSpPr>
        <xdr:cNvPr id="57" name="【図書館】&#10;有形固定資産減価償却率最小値テキスト"/>
        <xdr:cNvSpPr txBox="1"/>
      </xdr:nvSpPr>
      <xdr:spPr>
        <a:xfrm>
          <a:off x="4724400" y="7090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6</xdr:col>
      <xdr:colOff>422275</xdr:colOff>
      <xdr:row>41</xdr:row>
      <xdr:rowOff>57150</xdr:rowOff>
    </xdr:from>
    <xdr:to>
      <xdr:col>6</xdr:col>
      <xdr:colOff>600075</xdr:colOff>
      <xdr:row>41</xdr:row>
      <xdr:rowOff>57150</xdr:rowOff>
    </xdr:to>
    <xdr:cxnSp macro="">
      <xdr:nvCxnSpPr>
        <xdr:cNvPr id="58" name="直線コネクタ 57"/>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118127</xdr:rowOff>
    </xdr:from>
    <xdr:ext cx="405111" cy="259045"/>
    <xdr:sp macro="" textlink="">
      <xdr:nvSpPr>
        <xdr:cNvPr id="59" name="【図書館】&#10;有形固定資産減価償却率最大値テキスト"/>
        <xdr:cNvSpPr txBox="1"/>
      </xdr:nvSpPr>
      <xdr:spPr>
        <a:xfrm>
          <a:off x="47244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6</xdr:col>
      <xdr:colOff>422275</xdr:colOff>
      <xdr:row>33</xdr:row>
      <xdr:rowOff>0</xdr:rowOff>
    </xdr:from>
    <xdr:to>
      <xdr:col>6</xdr:col>
      <xdr:colOff>600075</xdr:colOff>
      <xdr:row>33</xdr:row>
      <xdr:rowOff>0</xdr:rowOff>
    </xdr:to>
    <xdr:cxnSp macro="">
      <xdr:nvCxnSpPr>
        <xdr:cNvPr id="60" name="直線コネクタ 59"/>
        <xdr:cNvCxnSpPr/>
      </xdr:nvCxnSpPr>
      <xdr:spPr>
        <a:xfrm>
          <a:off x="4546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11447</xdr:rowOff>
    </xdr:from>
    <xdr:ext cx="405111" cy="259045"/>
    <xdr:sp macro="" textlink="">
      <xdr:nvSpPr>
        <xdr:cNvPr id="61" name="【図書館】&#10;有形固定資産減価償却率平均値テキスト"/>
        <xdr:cNvSpPr txBox="1"/>
      </xdr:nvSpPr>
      <xdr:spPr>
        <a:xfrm>
          <a:off x="4724400" y="6012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33020</xdr:rowOff>
    </xdr:from>
    <xdr:to>
      <xdr:col>6</xdr:col>
      <xdr:colOff>561975</xdr:colOff>
      <xdr:row>35</xdr:row>
      <xdr:rowOff>134620</xdr:rowOff>
    </xdr:to>
    <xdr:sp macro="" textlink="">
      <xdr:nvSpPr>
        <xdr:cNvPr id="62" name="フローチャート : 判断 61"/>
        <xdr:cNvSpPr/>
      </xdr:nvSpPr>
      <xdr:spPr>
        <a:xfrm>
          <a:off x="4584700" y="60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34</xdr:row>
      <xdr:rowOff>78740</xdr:rowOff>
    </xdr:from>
    <xdr:to>
      <xdr:col>5</xdr:col>
      <xdr:colOff>409575</xdr:colOff>
      <xdr:row>35</xdr:row>
      <xdr:rowOff>8890</xdr:rowOff>
    </xdr:to>
    <xdr:sp macro="" textlink="">
      <xdr:nvSpPr>
        <xdr:cNvPr id="63" name="フローチャート : 判断 62"/>
        <xdr:cNvSpPr/>
      </xdr:nvSpPr>
      <xdr:spPr>
        <a:xfrm>
          <a:off x="3746500" y="590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17780</xdr:rowOff>
    </xdr:from>
    <xdr:to>
      <xdr:col>6</xdr:col>
      <xdr:colOff>561975</xdr:colOff>
      <xdr:row>34</xdr:row>
      <xdr:rowOff>119380</xdr:rowOff>
    </xdr:to>
    <xdr:sp macro="" textlink="">
      <xdr:nvSpPr>
        <xdr:cNvPr id="69" name="円/楕円 68"/>
        <xdr:cNvSpPr/>
      </xdr:nvSpPr>
      <xdr:spPr>
        <a:xfrm>
          <a:off x="45847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40657</xdr:rowOff>
    </xdr:from>
    <xdr:ext cx="405111" cy="259045"/>
    <xdr:sp macro="" textlink="">
      <xdr:nvSpPr>
        <xdr:cNvPr id="70" name="【図書館】&#10;有形固定資産減価償却率該当値テキスト"/>
        <xdr:cNvSpPr txBox="1"/>
      </xdr:nvSpPr>
      <xdr:spPr>
        <a:xfrm>
          <a:off x="4724400"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101600</xdr:rowOff>
    </xdr:from>
    <xdr:to>
      <xdr:col>5</xdr:col>
      <xdr:colOff>409575</xdr:colOff>
      <xdr:row>35</xdr:row>
      <xdr:rowOff>31750</xdr:rowOff>
    </xdr:to>
    <xdr:sp macro="" textlink="">
      <xdr:nvSpPr>
        <xdr:cNvPr id="71" name="円/楕円 70"/>
        <xdr:cNvSpPr/>
      </xdr:nvSpPr>
      <xdr:spPr>
        <a:xfrm>
          <a:off x="3746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68580</xdr:rowOff>
    </xdr:from>
    <xdr:to>
      <xdr:col>6</xdr:col>
      <xdr:colOff>511175</xdr:colOff>
      <xdr:row>34</xdr:row>
      <xdr:rowOff>152400</xdr:rowOff>
    </xdr:to>
    <xdr:cxnSp macro="">
      <xdr:nvCxnSpPr>
        <xdr:cNvPr id="72" name="直線コネクタ 71"/>
        <xdr:cNvCxnSpPr/>
      </xdr:nvCxnSpPr>
      <xdr:spPr>
        <a:xfrm flipV="1">
          <a:off x="3797300" y="58978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33</xdr:row>
      <xdr:rowOff>25417</xdr:rowOff>
    </xdr:from>
    <xdr:ext cx="405111" cy="259045"/>
    <xdr:sp macro="" textlink="">
      <xdr:nvSpPr>
        <xdr:cNvPr id="73" name="n_1aveValue【図書館】&#10;有形固定資産減価償却率"/>
        <xdr:cNvSpPr txBox="1"/>
      </xdr:nvSpPr>
      <xdr:spPr>
        <a:xfrm>
          <a:off x="3582043" y="56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22877</xdr:rowOff>
    </xdr:from>
    <xdr:ext cx="405111" cy="259045"/>
    <xdr:sp macro="" textlink="">
      <xdr:nvSpPr>
        <xdr:cNvPr id="74" name="n_1mainValue【図書館】&#10;有形固定資産減価償却率"/>
        <xdr:cNvSpPr txBox="1"/>
      </xdr:nvSpPr>
      <xdr:spPr>
        <a:xfrm>
          <a:off x="3582043" y="602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60960</xdr:rowOff>
    </xdr:from>
    <xdr:to>
      <xdr:col>15</xdr:col>
      <xdr:colOff>180340</xdr:colOff>
      <xdr:row>40</xdr:row>
      <xdr:rowOff>106680</xdr:rowOff>
    </xdr:to>
    <xdr:cxnSp macro="">
      <xdr:nvCxnSpPr>
        <xdr:cNvPr id="98" name="直線コネクタ 97"/>
        <xdr:cNvCxnSpPr/>
      </xdr:nvCxnSpPr>
      <xdr:spPr>
        <a:xfrm flipV="1">
          <a:off x="10476865" y="589026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110507</xdr:rowOff>
    </xdr:from>
    <xdr:ext cx="469744" cy="259045"/>
    <xdr:sp macro="" textlink="">
      <xdr:nvSpPr>
        <xdr:cNvPr id="99" name="【図書館】&#10;一人当たり面積最小値テキスト"/>
        <xdr:cNvSpPr txBox="1"/>
      </xdr:nvSpPr>
      <xdr:spPr>
        <a:xfrm>
          <a:off x="10566400"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0.036</a:t>
          </a:r>
          <a:endParaRPr kumimoji="1" lang="ja-JP" altLang="en-US" sz="1000" b="1">
            <a:latin typeface="ＭＳ Ｐゴシック"/>
          </a:endParaRPr>
        </a:p>
      </xdr:txBody>
    </xdr:sp>
    <xdr:clientData/>
  </xdr:oneCellAnchor>
  <xdr:twoCellAnchor>
    <xdr:from>
      <xdr:col>15</xdr:col>
      <xdr:colOff>92075</xdr:colOff>
      <xdr:row>40</xdr:row>
      <xdr:rowOff>106680</xdr:rowOff>
    </xdr:from>
    <xdr:to>
      <xdr:col>15</xdr:col>
      <xdr:colOff>269875</xdr:colOff>
      <xdr:row>40</xdr:row>
      <xdr:rowOff>106680</xdr:rowOff>
    </xdr:to>
    <xdr:cxnSp macro="">
      <xdr:nvCxnSpPr>
        <xdr:cNvPr id="100" name="直線コネクタ 99"/>
        <xdr:cNvCxnSpPr/>
      </xdr:nvCxnSpPr>
      <xdr:spPr>
        <a:xfrm>
          <a:off x="10388600" y="696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7637</xdr:rowOff>
    </xdr:from>
    <xdr:ext cx="469744" cy="259045"/>
    <xdr:sp macro="" textlink="">
      <xdr:nvSpPr>
        <xdr:cNvPr id="101" name="【図書館】&#10;一人当たり面積最大値テキスト"/>
        <xdr:cNvSpPr txBox="1"/>
      </xdr:nvSpPr>
      <xdr:spPr>
        <a:xfrm>
          <a:off x="105664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0.177</a:t>
          </a:r>
          <a:endParaRPr kumimoji="1" lang="ja-JP" altLang="en-US" sz="1000" b="1">
            <a:latin typeface="ＭＳ Ｐゴシック"/>
          </a:endParaRPr>
        </a:p>
      </xdr:txBody>
    </xdr:sp>
    <xdr:clientData/>
  </xdr:oneCellAnchor>
  <xdr:twoCellAnchor>
    <xdr:from>
      <xdr:col>15</xdr:col>
      <xdr:colOff>92075</xdr:colOff>
      <xdr:row>34</xdr:row>
      <xdr:rowOff>60960</xdr:rowOff>
    </xdr:from>
    <xdr:to>
      <xdr:col>15</xdr:col>
      <xdr:colOff>269875</xdr:colOff>
      <xdr:row>34</xdr:row>
      <xdr:rowOff>60960</xdr:rowOff>
    </xdr:to>
    <xdr:cxnSp macro="">
      <xdr:nvCxnSpPr>
        <xdr:cNvPr id="102" name="直線コネクタ 101"/>
        <xdr:cNvCxnSpPr/>
      </xdr:nvCxnSpPr>
      <xdr:spPr>
        <a:xfrm>
          <a:off x="10388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113047</xdr:rowOff>
    </xdr:from>
    <xdr:ext cx="469744" cy="259045"/>
    <xdr:sp macro="" textlink="">
      <xdr:nvSpPr>
        <xdr:cNvPr id="103" name="【図書館】&#10;一人当たり面積平均値テキスト"/>
        <xdr:cNvSpPr txBox="1"/>
      </xdr:nvSpPr>
      <xdr:spPr>
        <a:xfrm>
          <a:off x="10566400" y="6285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90170</xdr:rowOff>
    </xdr:from>
    <xdr:to>
      <xdr:col>15</xdr:col>
      <xdr:colOff>231775</xdr:colOff>
      <xdr:row>38</xdr:row>
      <xdr:rowOff>20320</xdr:rowOff>
    </xdr:to>
    <xdr:sp macro="" textlink="">
      <xdr:nvSpPr>
        <xdr:cNvPr id="104" name="フローチャート : 判断 103"/>
        <xdr:cNvSpPr/>
      </xdr:nvSpPr>
      <xdr:spPr>
        <a:xfrm>
          <a:off x="104267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33</xdr:row>
      <xdr:rowOff>105410</xdr:rowOff>
    </xdr:from>
    <xdr:to>
      <xdr:col>14</xdr:col>
      <xdr:colOff>79375</xdr:colOff>
      <xdr:row>34</xdr:row>
      <xdr:rowOff>35560</xdr:rowOff>
    </xdr:to>
    <xdr:sp macro="" textlink="">
      <xdr:nvSpPr>
        <xdr:cNvPr id="105" name="フローチャート : 判断 104"/>
        <xdr:cNvSpPr/>
      </xdr:nvSpPr>
      <xdr:spPr>
        <a:xfrm>
          <a:off x="9588500" y="57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55880</xdr:rowOff>
    </xdr:from>
    <xdr:to>
      <xdr:col>15</xdr:col>
      <xdr:colOff>231775</xdr:colOff>
      <xdr:row>40</xdr:row>
      <xdr:rowOff>157480</xdr:rowOff>
    </xdr:to>
    <xdr:sp macro="" textlink="">
      <xdr:nvSpPr>
        <xdr:cNvPr id="111" name="円/楕円 110"/>
        <xdr:cNvSpPr/>
      </xdr:nvSpPr>
      <xdr:spPr>
        <a:xfrm>
          <a:off x="104267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142257</xdr:rowOff>
    </xdr:from>
    <xdr:ext cx="469744" cy="259045"/>
    <xdr:sp macro="" textlink="">
      <xdr:nvSpPr>
        <xdr:cNvPr id="112" name="【図書館】&#10;一人当たり面積該当値テキスト"/>
        <xdr:cNvSpPr txBox="1"/>
      </xdr:nvSpPr>
      <xdr:spPr>
        <a:xfrm>
          <a:off x="10566400" y="682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55880</xdr:rowOff>
    </xdr:from>
    <xdr:to>
      <xdr:col>14</xdr:col>
      <xdr:colOff>79375</xdr:colOff>
      <xdr:row>40</xdr:row>
      <xdr:rowOff>157480</xdr:rowOff>
    </xdr:to>
    <xdr:sp macro="" textlink="">
      <xdr:nvSpPr>
        <xdr:cNvPr id="113" name="円/楕円 112"/>
        <xdr:cNvSpPr/>
      </xdr:nvSpPr>
      <xdr:spPr>
        <a:xfrm>
          <a:off x="9588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106680</xdr:rowOff>
    </xdr:from>
    <xdr:to>
      <xdr:col>15</xdr:col>
      <xdr:colOff>180975</xdr:colOff>
      <xdr:row>40</xdr:row>
      <xdr:rowOff>106680</xdr:rowOff>
    </xdr:to>
    <xdr:cxnSp macro="">
      <xdr:nvCxnSpPr>
        <xdr:cNvPr id="114" name="直線コネクタ 113"/>
        <xdr:cNvCxnSpPr/>
      </xdr:nvCxnSpPr>
      <xdr:spPr>
        <a:xfrm>
          <a:off x="9639300" y="6964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32</xdr:row>
      <xdr:rowOff>52087</xdr:rowOff>
    </xdr:from>
    <xdr:ext cx="469744" cy="259045"/>
    <xdr:sp macro="" textlink="">
      <xdr:nvSpPr>
        <xdr:cNvPr id="115" name="n_1aveValue【図書館】&#10;一人当たり面積"/>
        <xdr:cNvSpPr txBox="1"/>
      </xdr:nvSpPr>
      <xdr:spPr>
        <a:xfrm>
          <a:off x="9391727" y="553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0.187</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148607</xdr:rowOff>
    </xdr:from>
    <xdr:ext cx="469744" cy="259045"/>
    <xdr:sp macro="" textlink="">
      <xdr:nvSpPr>
        <xdr:cNvPr id="116" name="n_1mainValue【図書館】&#10;一人当たり面積"/>
        <xdr:cNvSpPr txBox="1"/>
      </xdr:nvSpPr>
      <xdr:spPr>
        <a:xfrm>
          <a:off x="93917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8" name="テキスト ボックス 12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127635</xdr:rowOff>
    </xdr:from>
    <xdr:to>
      <xdr:col>6</xdr:col>
      <xdr:colOff>510540</xdr:colOff>
      <xdr:row>64</xdr:row>
      <xdr:rowOff>22860</xdr:rowOff>
    </xdr:to>
    <xdr:cxnSp macro="">
      <xdr:nvCxnSpPr>
        <xdr:cNvPr id="140" name="直線コネクタ 139"/>
        <xdr:cNvCxnSpPr/>
      </xdr:nvCxnSpPr>
      <xdr:spPr>
        <a:xfrm flipV="1">
          <a:off x="4634865" y="955738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26687</xdr:rowOff>
    </xdr:from>
    <xdr:ext cx="340478" cy="259045"/>
    <xdr:sp macro="" textlink="">
      <xdr:nvSpPr>
        <xdr:cNvPr id="141" name="【体育館・プール】&#10;有形固定資産減価償却率最小値テキスト"/>
        <xdr:cNvSpPr txBox="1"/>
      </xdr:nvSpPr>
      <xdr:spPr>
        <a:xfrm>
          <a:off x="4724400" y="1099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422275</xdr:colOff>
      <xdr:row>64</xdr:row>
      <xdr:rowOff>22860</xdr:rowOff>
    </xdr:from>
    <xdr:to>
      <xdr:col>6</xdr:col>
      <xdr:colOff>600075</xdr:colOff>
      <xdr:row>64</xdr:row>
      <xdr:rowOff>22860</xdr:rowOff>
    </xdr:to>
    <xdr:cxnSp macro="">
      <xdr:nvCxnSpPr>
        <xdr:cNvPr id="142" name="直線コネクタ 141"/>
        <xdr:cNvCxnSpPr/>
      </xdr:nvCxnSpPr>
      <xdr:spPr>
        <a:xfrm>
          <a:off x="4546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74312</xdr:rowOff>
    </xdr:from>
    <xdr:ext cx="405111" cy="259045"/>
    <xdr:sp macro="" textlink="">
      <xdr:nvSpPr>
        <xdr:cNvPr id="143" name="【体育館・プール】&#10;有形固定資産減価償却率最大値テキスト"/>
        <xdr:cNvSpPr txBox="1"/>
      </xdr:nvSpPr>
      <xdr:spPr>
        <a:xfrm>
          <a:off x="4724400" y="933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78.3</a:t>
          </a:r>
          <a:endParaRPr kumimoji="1" lang="ja-JP" altLang="en-US" sz="1000" b="1">
            <a:latin typeface="ＭＳ Ｐゴシック"/>
          </a:endParaRPr>
        </a:p>
      </xdr:txBody>
    </xdr:sp>
    <xdr:clientData/>
  </xdr:oneCellAnchor>
  <xdr:twoCellAnchor>
    <xdr:from>
      <xdr:col>6</xdr:col>
      <xdr:colOff>422275</xdr:colOff>
      <xdr:row>55</xdr:row>
      <xdr:rowOff>127635</xdr:rowOff>
    </xdr:from>
    <xdr:to>
      <xdr:col>6</xdr:col>
      <xdr:colOff>600075</xdr:colOff>
      <xdr:row>55</xdr:row>
      <xdr:rowOff>127635</xdr:rowOff>
    </xdr:to>
    <xdr:cxnSp macro="">
      <xdr:nvCxnSpPr>
        <xdr:cNvPr id="144" name="直線コネクタ 143"/>
        <xdr:cNvCxnSpPr/>
      </xdr:nvCxnSpPr>
      <xdr:spPr>
        <a:xfrm>
          <a:off x="4546600" y="955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125747</xdr:rowOff>
    </xdr:from>
    <xdr:ext cx="405111" cy="259045"/>
    <xdr:sp macro="" textlink="">
      <xdr:nvSpPr>
        <xdr:cNvPr id="145" name="【体育館・プール】&#10;有形固定資産減価償却率平均値テキスト"/>
        <xdr:cNvSpPr txBox="1"/>
      </xdr:nvSpPr>
      <xdr:spPr>
        <a:xfrm>
          <a:off x="4724400" y="9726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147320</xdr:rowOff>
    </xdr:from>
    <xdr:to>
      <xdr:col>6</xdr:col>
      <xdr:colOff>561975</xdr:colOff>
      <xdr:row>57</xdr:row>
      <xdr:rowOff>77470</xdr:rowOff>
    </xdr:to>
    <xdr:sp macro="" textlink="">
      <xdr:nvSpPr>
        <xdr:cNvPr id="146" name="フローチャート : 判断 145"/>
        <xdr:cNvSpPr/>
      </xdr:nvSpPr>
      <xdr:spPr>
        <a:xfrm>
          <a:off x="4584700" y="97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23495</xdr:rowOff>
    </xdr:from>
    <xdr:to>
      <xdr:col>5</xdr:col>
      <xdr:colOff>409575</xdr:colOff>
      <xdr:row>58</xdr:row>
      <xdr:rowOff>125095</xdr:rowOff>
    </xdr:to>
    <xdr:sp macro="" textlink="">
      <xdr:nvSpPr>
        <xdr:cNvPr id="147" name="フローチャート : 判断 146"/>
        <xdr:cNvSpPr/>
      </xdr:nvSpPr>
      <xdr:spPr>
        <a:xfrm>
          <a:off x="37465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139700</xdr:rowOff>
    </xdr:from>
    <xdr:to>
      <xdr:col>6</xdr:col>
      <xdr:colOff>561975</xdr:colOff>
      <xdr:row>57</xdr:row>
      <xdr:rowOff>69850</xdr:rowOff>
    </xdr:to>
    <xdr:sp macro="" textlink="">
      <xdr:nvSpPr>
        <xdr:cNvPr id="153" name="円/楕円 152"/>
        <xdr:cNvSpPr/>
      </xdr:nvSpPr>
      <xdr:spPr>
        <a:xfrm>
          <a:off x="45847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162577</xdr:rowOff>
    </xdr:from>
    <xdr:ext cx="405111" cy="259045"/>
    <xdr:sp macro="" textlink="">
      <xdr:nvSpPr>
        <xdr:cNvPr id="154" name="【体育館・プール】&#10;有形固定資産減価償却率該当値テキスト"/>
        <xdr:cNvSpPr txBox="1"/>
      </xdr:nvSpPr>
      <xdr:spPr>
        <a:xfrm>
          <a:off x="4724400"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25400</xdr:rowOff>
    </xdr:from>
    <xdr:to>
      <xdr:col>5</xdr:col>
      <xdr:colOff>409575</xdr:colOff>
      <xdr:row>57</xdr:row>
      <xdr:rowOff>127000</xdr:rowOff>
    </xdr:to>
    <xdr:sp macro="" textlink="">
      <xdr:nvSpPr>
        <xdr:cNvPr id="155" name="円/楕円 154"/>
        <xdr:cNvSpPr/>
      </xdr:nvSpPr>
      <xdr:spPr>
        <a:xfrm>
          <a:off x="3746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19050</xdr:rowOff>
    </xdr:from>
    <xdr:to>
      <xdr:col>6</xdr:col>
      <xdr:colOff>511175</xdr:colOff>
      <xdr:row>57</xdr:row>
      <xdr:rowOff>76200</xdr:rowOff>
    </xdr:to>
    <xdr:cxnSp macro="">
      <xdr:nvCxnSpPr>
        <xdr:cNvPr id="156" name="直線コネクタ 155"/>
        <xdr:cNvCxnSpPr/>
      </xdr:nvCxnSpPr>
      <xdr:spPr>
        <a:xfrm flipV="1">
          <a:off x="3797300" y="9791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116222</xdr:rowOff>
    </xdr:from>
    <xdr:ext cx="405111" cy="259045"/>
    <xdr:sp macro="" textlink="">
      <xdr:nvSpPr>
        <xdr:cNvPr id="157" name="n_1aveValue【体育館・プール】&#10;有形固定資産減価償却率"/>
        <xdr:cNvSpPr txBox="1"/>
      </xdr:nvSpPr>
      <xdr:spPr>
        <a:xfrm>
          <a:off x="3582043" y="1006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143527</xdr:rowOff>
    </xdr:from>
    <xdr:ext cx="405111" cy="259045"/>
    <xdr:sp macro="" textlink="">
      <xdr:nvSpPr>
        <xdr:cNvPr id="158" name="n_1mainValue【体育館・プール】&#10;有形固定資産減価償却率"/>
        <xdr:cNvSpPr txBox="1"/>
      </xdr:nvSpPr>
      <xdr:spPr>
        <a:xfrm>
          <a:off x="3582043"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0" name="テキスト ボックス 16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2" name="テキスト ボックス 17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4" name="テキスト ボックス 17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6" name="テキスト ボックス 17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8" name="テキスト ボックス 17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44958</xdr:rowOff>
    </xdr:from>
    <xdr:to>
      <xdr:col>15</xdr:col>
      <xdr:colOff>180340</xdr:colOff>
      <xdr:row>62</xdr:row>
      <xdr:rowOff>133350</xdr:rowOff>
    </xdr:to>
    <xdr:cxnSp macro="">
      <xdr:nvCxnSpPr>
        <xdr:cNvPr id="182" name="直線コネクタ 181"/>
        <xdr:cNvCxnSpPr/>
      </xdr:nvCxnSpPr>
      <xdr:spPr>
        <a:xfrm flipV="1">
          <a:off x="10476865" y="9474708"/>
          <a:ext cx="0" cy="128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137177</xdr:rowOff>
    </xdr:from>
    <xdr:ext cx="469744" cy="259045"/>
    <xdr:sp macro="" textlink="">
      <xdr:nvSpPr>
        <xdr:cNvPr id="183" name="【体育館・プール】&#10;一人当たり面積最小値テキスト"/>
        <xdr:cNvSpPr txBox="1"/>
      </xdr:nvSpPr>
      <xdr:spPr>
        <a:xfrm>
          <a:off x="105664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62</xdr:row>
      <xdr:rowOff>133350</xdr:rowOff>
    </xdr:from>
    <xdr:to>
      <xdr:col>15</xdr:col>
      <xdr:colOff>269875</xdr:colOff>
      <xdr:row>62</xdr:row>
      <xdr:rowOff>133350</xdr:rowOff>
    </xdr:to>
    <xdr:cxnSp macro="">
      <xdr:nvCxnSpPr>
        <xdr:cNvPr id="184" name="直線コネクタ 183"/>
        <xdr:cNvCxnSpPr/>
      </xdr:nvCxnSpPr>
      <xdr:spPr>
        <a:xfrm>
          <a:off x="10388600" y="1076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163085</xdr:rowOff>
    </xdr:from>
    <xdr:ext cx="469744" cy="259045"/>
    <xdr:sp macro="" textlink="">
      <xdr:nvSpPr>
        <xdr:cNvPr id="185" name="【体育館・プール】&#10;一人当たり面積最大値テキスト"/>
        <xdr:cNvSpPr txBox="1"/>
      </xdr:nvSpPr>
      <xdr:spPr>
        <a:xfrm>
          <a:off x="10566400" y="924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2.066</a:t>
          </a:r>
          <a:endParaRPr kumimoji="1" lang="ja-JP" altLang="en-US" sz="1000" b="1">
            <a:latin typeface="ＭＳ Ｐゴシック"/>
          </a:endParaRPr>
        </a:p>
      </xdr:txBody>
    </xdr:sp>
    <xdr:clientData/>
  </xdr:oneCellAnchor>
  <xdr:twoCellAnchor>
    <xdr:from>
      <xdr:col>15</xdr:col>
      <xdr:colOff>92075</xdr:colOff>
      <xdr:row>55</xdr:row>
      <xdr:rowOff>44958</xdr:rowOff>
    </xdr:from>
    <xdr:to>
      <xdr:col>15</xdr:col>
      <xdr:colOff>269875</xdr:colOff>
      <xdr:row>55</xdr:row>
      <xdr:rowOff>44958</xdr:rowOff>
    </xdr:to>
    <xdr:cxnSp macro="">
      <xdr:nvCxnSpPr>
        <xdr:cNvPr id="186" name="直線コネクタ 185"/>
        <xdr:cNvCxnSpPr/>
      </xdr:nvCxnSpPr>
      <xdr:spPr>
        <a:xfrm>
          <a:off x="10388600" y="947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15511</xdr:rowOff>
    </xdr:from>
    <xdr:ext cx="469744" cy="259045"/>
    <xdr:sp macro="" textlink="">
      <xdr:nvSpPr>
        <xdr:cNvPr id="187" name="【体育館・プール】&#10;一人当たり面積平均値テキスト"/>
        <xdr:cNvSpPr txBox="1"/>
      </xdr:nvSpPr>
      <xdr:spPr>
        <a:xfrm>
          <a:off x="10566400" y="10302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0.718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164084</xdr:rowOff>
    </xdr:from>
    <xdr:to>
      <xdr:col>15</xdr:col>
      <xdr:colOff>231775</xdr:colOff>
      <xdr:row>61</xdr:row>
      <xdr:rowOff>94234</xdr:rowOff>
    </xdr:to>
    <xdr:sp macro="" textlink="">
      <xdr:nvSpPr>
        <xdr:cNvPr id="188" name="フローチャート : 判断 187"/>
        <xdr:cNvSpPr/>
      </xdr:nvSpPr>
      <xdr:spPr>
        <a:xfrm>
          <a:off x="10426700" y="1045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100838</xdr:rowOff>
    </xdr:from>
    <xdr:to>
      <xdr:col>14</xdr:col>
      <xdr:colOff>79375</xdr:colOff>
      <xdr:row>61</xdr:row>
      <xdr:rowOff>30988</xdr:rowOff>
    </xdr:to>
    <xdr:sp macro="" textlink="">
      <xdr:nvSpPr>
        <xdr:cNvPr id="189" name="フローチャート : 判断 188"/>
        <xdr:cNvSpPr/>
      </xdr:nvSpPr>
      <xdr:spPr>
        <a:xfrm>
          <a:off x="9588500" y="1038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82550</xdr:rowOff>
    </xdr:from>
    <xdr:to>
      <xdr:col>15</xdr:col>
      <xdr:colOff>231775</xdr:colOff>
      <xdr:row>63</xdr:row>
      <xdr:rowOff>12700</xdr:rowOff>
    </xdr:to>
    <xdr:sp macro="" textlink="">
      <xdr:nvSpPr>
        <xdr:cNvPr id="195" name="円/楕円 194"/>
        <xdr:cNvSpPr/>
      </xdr:nvSpPr>
      <xdr:spPr>
        <a:xfrm>
          <a:off x="104267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168927</xdr:rowOff>
    </xdr:from>
    <xdr:ext cx="469744" cy="259045"/>
    <xdr:sp macro="" textlink="">
      <xdr:nvSpPr>
        <xdr:cNvPr id="196" name="【体育館・プール】&#10;一人当たり面積該当値テキスト"/>
        <xdr:cNvSpPr txBox="1"/>
      </xdr:nvSpPr>
      <xdr:spPr>
        <a:xfrm>
          <a:off x="10566400" y="1062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0.375</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85598</xdr:rowOff>
    </xdr:from>
    <xdr:to>
      <xdr:col>14</xdr:col>
      <xdr:colOff>79375</xdr:colOff>
      <xdr:row>63</xdr:row>
      <xdr:rowOff>15748</xdr:rowOff>
    </xdr:to>
    <xdr:sp macro="" textlink="">
      <xdr:nvSpPr>
        <xdr:cNvPr id="197" name="円/楕円 196"/>
        <xdr:cNvSpPr/>
      </xdr:nvSpPr>
      <xdr:spPr>
        <a:xfrm>
          <a:off x="9588500" y="1071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133350</xdr:rowOff>
    </xdr:from>
    <xdr:to>
      <xdr:col>15</xdr:col>
      <xdr:colOff>180975</xdr:colOff>
      <xdr:row>62</xdr:row>
      <xdr:rowOff>136398</xdr:rowOff>
    </xdr:to>
    <xdr:cxnSp macro="">
      <xdr:nvCxnSpPr>
        <xdr:cNvPr id="198" name="直線コネクタ 197"/>
        <xdr:cNvCxnSpPr/>
      </xdr:nvCxnSpPr>
      <xdr:spPr>
        <a:xfrm flipV="1">
          <a:off x="9639300" y="1076325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47515</xdr:rowOff>
    </xdr:from>
    <xdr:ext cx="469744" cy="259045"/>
    <xdr:sp macro="" textlink="">
      <xdr:nvSpPr>
        <xdr:cNvPr id="199" name="n_1aveValue【体育館・プール】&#10;一人当たり面積"/>
        <xdr:cNvSpPr txBox="1"/>
      </xdr:nvSpPr>
      <xdr:spPr>
        <a:xfrm>
          <a:off x="9391727" y="1016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0.801</a:t>
          </a:r>
          <a:endParaRPr kumimoji="1" lang="ja-JP" altLang="en-US" sz="1000" b="1">
            <a:solidFill>
              <a:srgbClr val="000080"/>
            </a:solidFill>
            <a:latin typeface="ＭＳ Ｐゴシック"/>
          </a:endParaRPr>
        </a:p>
      </xdr:txBody>
    </xdr:sp>
    <xdr:clientData/>
  </xdr:oneCellAnchor>
  <xdr:oneCellAnchor>
    <xdr:from>
      <xdr:col>13</xdr:col>
      <xdr:colOff>466802</xdr:colOff>
      <xdr:row>63</xdr:row>
      <xdr:rowOff>6875</xdr:rowOff>
    </xdr:from>
    <xdr:ext cx="469744" cy="259045"/>
    <xdr:sp macro="" textlink="">
      <xdr:nvSpPr>
        <xdr:cNvPr id="200" name="n_1mainValue【体育館・プール】&#10;一人当たり面積"/>
        <xdr:cNvSpPr txBox="1"/>
      </xdr:nvSpPr>
      <xdr:spPr>
        <a:xfrm>
          <a:off x="9391727" y="1080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0.371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09" name="正方形/長方形 2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0" name="正方形/長方形 2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1" name="正方形/長方形 2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2" name="正方形/長方形 2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3" name="正方形/長方形 2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4" name="正方形/長方形 2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15" name="正方形/長方形 2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16" name="正方形/長方形 21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17" name="正方形/長方形 2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8" name="正方形/長方形 2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9" name="正方形/長方形 2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0" name="正方形/長方形 2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1" name="正方形/長方形 2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2" name="正方形/長方形 2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3" name="正方形/長方形 2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4" name="正方形/長方形 22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25" name="テキスト ボックス 22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26" name="直線コネクタ 22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27" name="直線コネクタ 22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28" name="テキスト ボックス 227"/>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29" name="直線コネクタ 22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30" name="テキスト ボックス 22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31" name="直線コネクタ 23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32" name="テキスト ボックス 23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33" name="直線コネクタ 23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34" name="テキスト ボックス 23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35" name="直線コネクタ 23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36" name="テキスト ボックス 23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37" name="直線コネクタ 23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38" name="テキスト ボックス 23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9525</xdr:rowOff>
    </xdr:from>
    <xdr:to>
      <xdr:col>6</xdr:col>
      <xdr:colOff>510540</xdr:colOff>
      <xdr:row>108</xdr:row>
      <xdr:rowOff>76200</xdr:rowOff>
    </xdr:to>
    <xdr:cxnSp macro="">
      <xdr:nvCxnSpPr>
        <xdr:cNvPr id="240" name="直線コネクタ 239"/>
        <xdr:cNvCxnSpPr/>
      </xdr:nvCxnSpPr>
      <xdr:spPr>
        <a:xfrm flipV="1">
          <a:off x="4634865" y="1732597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80027</xdr:rowOff>
    </xdr:from>
    <xdr:ext cx="340478" cy="259045"/>
    <xdr:sp macro="" textlink="">
      <xdr:nvSpPr>
        <xdr:cNvPr id="241" name="【市民会館】&#10;有形固定資産減価償却率最小値テキスト"/>
        <xdr:cNvSpPr txBox="1"/>
      </xdr:nvSpPr>
      <xdr:spPr>
        <a:xfrm>
          <a:off x="47244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6</xdr:col>
      <xdr:colOff>422275</xdr:colOff>
      <xdr:row>108</xdr:row>
      <xdr:rowOff>76200</xdr:rowOff>
    </xdr:from>
    <xdr:to>
      <xdr:col>6</xdr:col>
      <xdr:colOff>600075</xdr:colOff>
      <xdr:row>108</xdr:row>
      <xdr:rowOff>76200</xdr:rowOff>
    </xdr:to>
    <xdr:cxnSp macro="">
      <xdr:nvCxnSpPr>
        <xdr:cNvPr id="242" name="直線コネクタ 241"/>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127652</xdr:rowOff>
    </xdr:from>
    <xdr:ext cx="405111" cy="259045"/>
    <xdr:sp macro="" textlink="">
      <xdr:nvSpPr>
        <xdr:cNvPr id="243" name="【市民会館】&#10;有形固定資産減価償却率最大値テキスト"/>
        <xdr:cNvSpPr txBox="1"/>
      </xdr:nvSpPr>
      <xdr:spPr>
        <a:xfrm>
          <a:off x="4724400"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a:t>
          </a:r>
          <a:endParaRPr kumimoji="1" lang="ja-JP" altLang="en-US" sz="1000" b="1">
            <a:latin typeface="ＭＳ Ｐゴシック"/>
          </a:endParaRPr>
        </a:p>
      </xdr:txBody>
    </xdr:sp>
    <xdr:clientData/>
  </xdr:oneCellAnchor>
  <xdr:twoCellAnchor>
    <xdr:from>
      <xdr:col>6</xdr:col>
      <xdr:colOff>422275</xdr:colOff>
      <xdr:row>101</xdr:row>
      <xdr:rowOff>9525</xdr:rowOff>
    </xdr:from>
    <xdr:to>
      <xdr:col>6</xdr:col>
      <xdr:colOff>600075</xdr:colOff>
      <xdr:row>101</xdr:row>
      <xdr:rowOff>9525</xdr:rowOff>
    </xdr:to>
    <xdr:cxnSp macro="">
      <xdr:nvCxnSpPr>
        <xdr:cNvPr id="244" name="直線コネクタ 243"/>
        <xdr:cNvCxnSpPr/>
      </xdr:nvCxnSpPr>
      <xdr:spPr>
        <a:xfrm>
          <a:off x="4546600" y="1732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80027</xdr:rowOff>
    </xdr:from>
    <xdr:ext cx="405111" cy="259045"/>
    <xdr:sp macro="" textlink="">
      <xdr:nvSpPr>
        <xdr:cNvPr id="245" name="【市民会館】&#10;有形固定資産減価償却率平均値テキスト"/>
        <xdr:cNvSpPr txBox="1"/>
      </xdr:nvSpPr>
      <xdr:spPr>
        <a:xfrm>
          <a:off x="47244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36.0</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101600</xdr:rowOff>
    </xdr:from>
    <xdr:to>
      <xdr:col>6</xdr:col>
      <xdr:colOff>561975</xdr:colOff>
      <xdr:row>105</xdr:row>
      <xdr:rowOff>31750</xdr:rowOff>
    </xdr:to>
    <xdr:sp macro="" textlink="">
      <xdr:nvSpPr>
        <xdr:cNvPr id="246" name="フローチャート : 判断 245"/>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55880</xdr:rowOff>
    </xdr:from>
    <xdr:to>
      <xdr:col>5</xdr:col>
      <xdr:colOff>409575</xdr:colOff>
      <xdr:row>103</xdr:row>
      <xdr:rowOff>157480</xdr:rowOff>
    </xdr:to>
    <xdr:sp macro="" textlink="">
      <xdr:nvSpPr>
        <xdr:cNvPr id="247" name="フローチャート : 判断 246"/>
        <xdr:cNvSpPr/>
      </xdr:nvSpPr>
      <xdr:spPr>
        <a:xfrm>
          <a:off x="3746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48" name="テキスト ボックス 24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9" name="テキスト ボックス 24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50" name="テキスト ボックス 24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51" name="テキスト ボックス 25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52" name="テキスト ボックス 25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100</xdr:row>
      <xdr:rowOff>130175</xdr:rowOff>
    </xdr:from>
    <xdr:to>
      <xdr:col>6</xdr:col>
      <xdr:colOff>561975</xdr:colOff>
      <xdr:row>101</xdr:row>
      <xdr:rowOff>60325</xdr:rowOff>
    </xdr:to>
    <xdr:sp macro="" textlink="">
      <xdr:nvSpPr>
        <xdr:cNvPr id="253" name="円/楕円 252"/>
        <xdr:cNvSpPr/>
      </xdr:nvSpPr>
      <xdr:spPr>
        <a:xfrm>
          <a:off x="4584700" y="1727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83202</xdr:rowOff>
    </xdr:from>
    <xdr:ext cx="405111" cy="259045"/>
    <xdr:sp macro="" textlink="">
      <xdr:nvSpPr>
        <xdr:cNvPr id="254" name="【市民会館】&#10;有形固定資産減価償却率該当値テキスト"/>
        <xdr:cNvSpPr txBox="1"/>
      </xdr:nvSpPr>
      <xdr:spPr>
        <a:xfrm>
          <a:off x="4724400" y="1722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5</xdr:col>
      <xdr:colOff>307975</xdr:colOff>
      <xdr:row>100</xdr:row>
      <xdr:rowOff>166370</xdr:rowOff>
    </xdr:from>
    <xdr:to>
      <xdr:col>5</xdr:col>
      <xdr:colOff>409575</xdr:colOff>
      <xdr:row>101</xdr:row>
      <xdr:rowOff>96520</xdr:rowOff>
    </xdr:to>
    <xdr:sp macro="" textlink="">
      <xdr:nvSpPr>
        <xdr:cNvPr id="255" name="円/楕円 254"/>
        <xdr:cNvSpPr/>
      </xdr:nvSpPr>
      <xdr:spPr>
        <a:xfrm>
          <a:off x="3746500" y="1731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101</xdr:row>
      <xdr:rowOff>9525</xdr:rowOff>
    </xdr:from>
    <xdr:to>
      <xdr:col>6</xdr:col>
      <xdr:colOff>511175</xdr:colOff>
      <xdr:row>101</xdr:row>
      <xdr:rowOff>45720</xdr:rowOff>
    </xdr:to>
    <xdr:cxnSp macro="">
      <xdr:nvCxnSpPr>
        <xdr:cNvPr id="256" name="直線コネクタ 255"/>
        <xdr:cNvCxnSpPr/>
      </xdr:nvCxnSpPr>
      <xdr:spPr>
        <a:xfrm flipV="1">
          <a:off x="3797300" y="173259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103</xdr:row>
      <xdr:rowOff>148607</xdr:rowOff>
    </xdr:from>
    <xdr:ext cx="405111" cy="259045"/>
    <xdr:sp macro="" textlink="">
      <xdr:nvSpPr>
        <xdr:cNvPr id="257" name="n_1aveValue【市民会館】&#10;有形固定資産減価償却率"/>
        <xdr:cNvSpPr txBox="1"/>
      </xdr:nvSpPr>
      <xdr:spPr>
        <a:xfrm>
          <a:off x="3582043"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a:t>
          </a:r>
          <a:endParaRPr kumimoji="1" lang="ja-JP" altLang="en-US" sz="1000" b="1">
            <a:solidFill>
              <a:srgbClr val="000080"/>
            </a:solidFill>
            <a:latin typeface="ＭＳ Ｐゴシック"/>
          </a:endParaRPr>
        </a:p>
      </xdr:txBody>
    </xdr:sp>
    <xdr:clientData/>
  </xdr:oneCellAnchor>
  <xdr:oneCellAnchor>
    <xdr:from>
      <xdr:col>5</xdr:col>
      <xdr:colOff>143518</xdr:colOff>
      <xdr:row>99</xdr:row>
      <xdr:rowOff>113047</xdr:rowOff>
    </xdr:from>
    <xdr:ext cx="405111" cy="259045"/>
    <xdr:sp macro="" textlink="">
      <xdr:nvSpPr>
        <xdr:cNvPr id="258" name="n_1mainValue【市民会館】&#10;有形固定資産減価償却率"/>
        <xdr:cNvSpPr txBox="1"/>
      </xdr:nvSpPr>
      <xdr:spPr>
        <a:xfrm>
          <a:off x="3582043" y="1708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59" name="正方形/長方形 2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0" name="正方形/長方形 2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1" name="正方形/長方形 2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62" name="正方形/長方形 2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63" name="正方形/長方形 2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64" name="正方形/長方形 2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65" name="正方形/長方形 2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66" name="正方形/長方形 26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67" name="テキスト ボックス 26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68" name="直線コネクタ 26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69" name="テキスト ボックス 268"/>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270" name="直線コネクタ 26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271" name="テキスト ボックス 27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272" name="直線コネクタ 27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273" name="テキスト ボックス 27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274" name="直線コネクタ 27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275" name="テキスト ボックス 27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276" name="直線コネクタ 27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277" name="テキスト ボックス 27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78" name="直線コネクタ 27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79" name="テキスト ボックス 27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8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106</xdr:row>
      <xdr:rowOff>112776</xdr:rowOff>
    </xdr:from>
    <xdr:to>
      <xdr:col>15</xdr:col>
      <xdr:colOff>180340</xdr:colOff>
      <xdr:row>108</xdr:row>
      <xdr:rowOff>89915</xdr:rowOff>
    </xdr:to>
    <xdr:cxnSp macro="">
      <xdr:nvCxnSpPr>
        <xdr:cNvPr id="281" name="直線コネクタ 280"/>
        <xdr:cNvCxnSpPr/>
      </xdr:nvCxnSpPr>
      <xdr:spPr>
        <a:xfrm flipV="1">
          <a:off x="10476865" y="18286476"/>
          <a:ext cx="0" cy="320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93742</xdr:rowOff>
    </xdr:from>
    <xdr:ext cx="469744" cy="259045"/>
    <xdr:sp macro="" textlink="">
      <xdr:nvSpPr>
        <xdr:cNvPr id="282" name="【市民会館】&#10;一人当たり面積最小値テキスト"/>
        <xdr:cNvSpPr txBox="1"/>
      </xdr:nvSpPr>
      <xdr:spPr>
        <a:xfrm>
          <a:off x="10566400" y="18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0.697</a:t>
          </a:r>
          <a:endParaRPr kumimoji="1" lang="ja-JP" altLang="en-US" sz="1000" b="1">
            <a:latin typeface="ＭＳ Ｐゴシック"/>
          </a:endParaRPr>
        </a:p>
      </xdr:txBody>
    </xdr:sp>
    <xdr:clientData/>
  </xdr:oneCellAnchor>
  <xdr:twoCellAnchor>
    <xdr:from>
      <xdr:col>15</xdr:col>
      <xdr:colOff>92075</xdr:colOff>
      <xdr:row>108</xdr:row>
      <xdr:rowOff>89915</xdr:rowOff>
    </xdr:from>
    <xdr:to>
      <xdr:col>15</xdr:col>
      <xdr:colOff>269875</xdr:colOff>
      <xdr:row>108</xdr:row>
      <xdr:rowOff>89915</xdr:rowOff>
    </xdr:to>
    <xdr:cxnSp macro="">
      <xdr:nvCxnSpPr>
        <xdr:cNvPr id="283" name="直線コネクタ 282"/>
        <xdr:cNvCxnSpPr/>
      </xdr:nvCxnSpPr>
      <xdr:spPr>
        <a:xfrm>
          <a:off x="10388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59453</xdr:rowOff>
    </xdr:from>
    <xdr:ext cx="469744" cy="259045"/>
    <xdr:sp macro="" textlink="">
      <xdr:nvSpPr>
        <xdr:cNvPr id="284" name="【市民会館】&#10;一人当たり面積最大値テキスト"/>
        <xdr:cNvSpPr txBox="1"/>
      </xdr:nvSpPr>
      <xdr:spPr>
        <a:xfrm>
          <a:off x="10566400" y="1806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0.767</a:t>
          </a:r>
          <a:endParaRPr kumimoji="1" lang="ja-JP" altLang="en-US" sz="1000" b="1">
            <a:latin typeface="ＭＳ Ｐゴシック"/>
          </a:endParaRPr>
        </a:p>
      </xdr:txBody>
    </xdr:sp>
    <xdr:clientData/>
  </xdr:oneCellAnchor>
  <xdr:twoCellAnchor>
    <xdr:from>
      <xdr:col>15</xdr:col>
      <xdr:colOff>92075</xdr:colOff>
      <xdr:row>106</xdr:row>
      <xdr:rowOff>112776</xdr:rowOff>
    </xdr:from>
    <xdr:to>
      <xdr:col>15</xdr:col>
      <xdr:colOff>269875</xdr:colOff>
      <xdr:row>106</xdr:row>
      <xdr:rowOff>112776</xdr:rowOff>
    </xdr:to>
    <xdr:cxnSp macro="">
      <xdr:nvCxnSpPr>
        <xdr:cNvPr id="285" name="直線コネクタ 284"/>
        <xdr:cNvCxnSpPr/>
      </xdr:nvCxnSpPr>
      <xdr:spPr>
        <a:xfrm>
          <a:off x="10388600" y="1828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56405</xdr:rowOff>
    </xdr:from>
    <xdr:ext cx="469744" cy="259045"/>
    <xdr:sp macro="" textlink="">
      <xdr:nvSpPr>
        <xdr:cNvPr id="286" name="【市民会館】&#10;一人当たり面積平均値テキスト"/>
        <xdr:cNvSpPr txBox="1"/>
      </xdr:nvSpPr>
      <xdr:spPr>
        <a:xfrm>
          <a:off x="10566400" y="1840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0.726</a:t>
          </a:r>
          <a:endParaRPr kumimoji="1" lang="ja-JP" altLang="en-US" sz="1000" b="1">
            <a:solidFill>
              <a:srgbClr val="000080"/>
            </a:solidFill>
            <a:latin typeface="ＭＳ Ｐゴシック"/>
          </a:endParaRPr>
        </a:p>
      </xdr:txBody>
    </xdr:sp>
    <xdr:clientData/>
  </xdr:oneCellAnchor>
  <xdr:twoCellAnchor>
    <xdr:from>
      <xdr:col>15</xdr:col>
      <xdr:colOff>130175</xdr:colOff>
      <xdr:row>107</xdr:row>
      <xdr:rowOff>77978</xdr:rowOff>
    </xdr:from>
    <xdr:to>
      <xdr:col>15</xdr:col>
      <xdr:colOff>231775</xdr:colOff>
      <xdr:row>108</xdr:row>
      <xdr:rowOff>8128</xdr:rowOff>
    </xdr:to>
    <xdr:sp macro="" textlink="">
      <xdr:nvSpPr>
        <xdr:cNvPr id="287" name="フローチャート : 判断 286"/>
        <xdr:cNvSpPr/>
      </xdr:nvSpPr>
      <xdr:spPr>
        <a:xfrm>
          <a:off x="10426700" y="1842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99</xdr:row>
      <xdr:rowOff>105411</xdr:rowOff>
    </xdr:from>
    <xdr:to>
      <xdr:col>14</xdr:col>
      <xdr:colOff>79375</xdr:colOff>
      <xdr:row>100</xdr:row>
      <xdr:rowOff>35561</xdr:rowOff>
    </xdr:to>
    <xdr:sp macro="" textlink="">
      <xdr:nvSpPr>
        <xdr:cNvPr id="288" name="フローチャート : 判断 287"/>
        <xdr:cNvSpPr/>
      </xdr:nvSpPr>
      <xdr:spPr>
        <a:xfrm>
          <a:off x="9588500" y="170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89" name="テキスト ボックス 28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90" name="テキスト ボックス 28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91" name="テキスト ボックス 29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92" name="テキスト ボックス 29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93" name="テキスト ボックス 29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106</xdr:row>
      <xdr:rowOff>61976</xdr:rowOff>
    </xdr:from>
    <xdr:to>
      <xdr:col>15</xdr:col>
      <xdr:colOff>231775</xdr:colOff>
      <xdr:row>106</xdr:row>
      <xdr:rowOff>163576</xdr:rowOff>
    </xdr:to>
    <xdr:sp macro="" textlink="">
      <xdr:nvSpPr>
        <xdr:cNvPr id="294" name="円/楕円 293"/>
        <xdr:cNvSpPr/>
      </xdr:nvSpPr>
      <xdr:spPr>
        <a:xfrm>
          <a:off x="104267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15003</xdr:rowOff>
    </xdr:from>
    <xdr:ext cx="469744" cy="259045"/>
    <xdr:sp macro="" textlink="">
      <xdr:nvSpPr>
        <xdr:cNvPr id="295" name="【市民会館】&#10;一人当たり面積該当値テキスト"/>
        <xdr:cNvSpPr txBox="1"/>
      </xdr:nvSpPr>
      <xdr:spPr>
        <a:xfrm>
          <a:off x="10566400" y="1818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0.767</a:t>
          </a:r>
          <a:endParaRPr kumimoji="1" lang="ja-JP" altLang="en-US" sz="1000" b="1">
            <a:solidFill>
              <a:srgbClr val="FF0000"/>
            </a:solidFill>
            <a:latin typeface="ＭＳ Ｐゴシック"/>
          </a:endParaRPr>
        </a:p>
      </xdr:txBody>
    </xdr:sp>
    <xdr:clientData/>
  </xdr:oneCellAnchor>
  <xdr:twoCellAnchor>
    <xdr:from>
      <xdr:col>13</xdr:col>
      <xdr:colOff>663575</xdr:colOff>
      <xdr:row>106</xdr:row>
      <xdr:rowOff>93980</xdr:rowOff>
    </xdr:from>
    <xdr:to>
      <xdr:col>14</xdr:col>
      <xdr:colOff>79375</xdr:colOff>
      <xdr:row>107</xdr:row>
      <xdr:rowOff>24130</xdr:rowOff>
    </xdr:to>
    <xdr:sp macro="" textlink="">
      <xdr:nvSpPr>
        <xdr:cNvPr id="296" name="円/楕円 295"/>
        <xdr:cNvSpPr/>
      </xdr:nvSpPr>
      <xdr:spPr>
        <a:xfrm>
          <a:off x="9588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106</xdr:row>
      <xdr:rowOff>112776</xdr:rowOff>
    </xdr:from>
    <xdr:to>
      <xdr:col>15</xdr:col>
      <xdr:colOff>180975</xdr:colOff>
      <xdr:row>106</xdr:row>
      <xdr:rowOff>144780</xdr:rowOff>
    </xdr:to>
    <xdr:cxnSp macro="">
      <xdr:nvCxnSpPr>
        <xdr:cNvPr id="297" name="直線コネクタ 296"/>
        <xdr:cNvCxnSpPr/>
      </xdr:nvCxnSpPr>
      <xdr:spPr>
        <a:xfrm flipV="1">
          <a:off x="9639300" y="182864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98</xdr:row>
      <xdr:rowOff>52088</xdr:rowOff>
    </xdr:from>
    <xdr:ext cx="469744" cy="259045"/>
    <xdr:sp macro="" textlink="">
      <xdr:nvSpPr>
        <xdr:cNvPr id="298" name="n_1aveValue【市民会館】&#10;一人当たり面積"/>
        <xdr:cNvSpPr txBox="1"/>
      </xdr:nvSpPr>
      <xdr:spPr>
        <a:xfrm>
          <a:off x="9391727" y="168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13</xdr:col>
      <xdr:colOff>466802</xdr:colOff>
      <xdr:row>107</xdr:row>
      <xdr:rowOff>15257</xdr:rowOff>
    </xdr:from>
    <xdr:ext cx="469744" cy="259045"/>
    <xdr:sp macro="" textlink="">
      <xdr:nvSpPr>
        <xdr:cNvPr id="299" name="n_1mainValue【市民会館】&#10;一人当たり面積"/>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0.760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00" name="正方形/長方形 2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1" name="正方形/長方形 3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2" name="正方形/長方形 3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3" name="正方形/長方形 3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4" name="正方形/長方形 3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5" name="正方形/長方形 3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6" name="正方形/長方形 3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7" name="正方形/長方形 30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08" name="正方形/長方形 3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9" name="正方形/長方形 3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0" name="正方形/長方形 3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1" name="正方形/長方形 3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2" name="正方形/長方形 3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3" name="正方形/長方形 3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4" name="正方形/長方形 3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15" name="正方形/長方形 31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16" name="正方形/長方形 3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7" name="正方形/長方形 3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18" name="正方形/長方形 3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19" name="正方形/長方形 3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20" name="正方形/長方形 3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1" name="正方形/長方形 3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2" name="正方形/長方形 3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3" name="正方形/長方形 3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24" name="テキスト ボックス 3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25" name="直線コネクタ 3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26" name="直線コネクタ 3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27" name="テキスト ボックス 326"/>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28" name="直線コネクタ 3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29" name="テキスト ボックス 3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30" name="直線コネクタ 3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31" name="テキスト ボックス 3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32" name="直線コネクタ 3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33" name="テキスト ボックス 3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34" name="直線コネクタ 3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35" name="テキスト ボックス 3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36" name="直線コネクタ 3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37" name="テキスト ボックス 33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133350</xdr:rowOff>
    </xdr:from>
    <xdr:to>
      <xdr:col>23</xdr:col>
      <xdr:colOff>516889</xdr:colOff>
      <xdr:row>63</xdr:row>
      <xdr:rowOff>167640</xdr:rowOff>
    </xdr:to>
    <xdr:cxnSp macro="">
      <xdr:nvCxnSpPr>
        <xdr:cNvPr id="339" name="直線コネクタ 338"/>
        <xdr:cNvCxnSpPr/>
      </xdr:nvCxnSpPr>
      <xdr:spPr>
        <a:xfrm flipV="1">
          <a:off x="16318864" y="95631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17</xdr:rowOff>
    </xdr:from>
    <xdr:ext cx="340478" cy="259045"/>
    <xdr:sp macro="" textlink="">
      <xdr:nvSpPr>
        <xdr:cNvPr id="340" name="【保健センター・保健所】&#10;有形固定資産減価償却率最小値テキスト"/>
        <xdr:cNvSpPr txBox="1"/>
      </xdr:nvSpPr>
      <xdr:spPr>
        <a:xfrm>
          <a:off x="16408400" y="109728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23</xdr:col>
      <xdr:colOff>428625</xdr:colOff>
      <xdr:row>63</xdr:row>
      <xdr:rowOff>167640</xdr:rowOff>
    </xdr:from>
    <xdr:to>
      <xdr:col>23</xdr:col>
      <xdr:colOff>606425</xdr:colOff>
      <xdr:row>63</xdr:row>
      <xdr:rowOff>167640</xdr:rowOff>
    </xdr:to>
    <xdr:cxnSp macro="">
      <xdr:nvCxnSpPr>
        <xdr:cNvPr id="341" name="直線コネクタ 340"/>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80027</xdr:rowOff>
    </xdr:from>
    <xdr:ext cx="405111" cy="259045"/>
    <xdr:sp macro="" textlink="">
      <xdr:nvSpPr>
        <xdr:cNvPr id="342" name="【保健センター・保健所】&#10;有形固定資産減価償却率最大値テキスト"/>
        <xdr:cNvSpPr txBox="1"/>
      </xdr:nvSpPr>
      <xdr:spPr>
        <a:xfrm>
          <a:off x="164084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55</xdr:row>
      <xdr:rowOff>133350</xdr:rowOff>
    </xdr:from>
    <xdr:to>
      <xdr:col>23</xdr:col>
      <xdr:colOff>606425</xdr:colOff>
      <xdr:row>55</xdr:row>
      <xdr:rowOff>133350</xdr:rowOff>
    </xdr:to>
    <xdr:cxnSp macro="">
      <xdr:nvCxnSpPr>
        <xdr:cNvPr id="343" name="直線コネクタ 342"/>
        <xdr:cNvCxnSpPr/>
      </xdr:nvCxnSpPr>
      <xdr:spPr>
        <a:xfrm>
          <a:off x="16230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97172</xdr:rowOff>
    </xdr:from>
    <xdr:ext cx="405111" cy="259045"/>
    <xdr:sp macro="" textlink="">
      <xdr:nvSpPr>
        <xdr:cNvPr id="344" name="【保健センター・保健所】&#10;有形固定資産減価償却率平均値テキスト"/>
        <xdr:cNvSpPr txBox="1"/>
      </xdr:nvSpPr>
      <xdr:spPr>
        <a:xfrm>
          <a:off x="16408400" y="1038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31.1</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118745</xdr:rowOff>
    </xdr:from>
    <xdr:to>
      <xdr:col>23</xdr:col>
      <xdr:colOff>568325</xdr:colOff>
      <xdr:row>61</xdr:row>
      <xdr:rowOff>48895</xdr:rowOff>
    </xdr:to>
    <xdr:sp macro="" textlink="">
      <xdr:nvSpPr>
        <xdr:cNvPr id="345" name="フローチャート : 判断 344"/>
        <xdr:cNvSpPr/>
      </xdr:nvSpPr>
      <xdr:spPr>
        <a:xfrm>
          <a:off x="162687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23495</xdr:rowOff>
    </xdr:from>
    <xdr:to>
      <xdr:col>22</xdr:col>
      <xdr:colOff>415925</xdr:colOff>
      <xdr:row>59</xdr:row>
      <xdr:rowOff>125095</xdr:rowOff>
    </xdr:to>
    <xdr:sp macro="" textlink="">
      <xdr:nvSpPr>
        <xdr:cNvPr id="346" name="フローチャート : 判断 345"/>
        <xdr:cNvSpPr/>
      </xdr:nvSpPr>
      <xdr:spPr>
        <a:xfrm>
          <a:off x="154305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47" name="テキスト ボックス 3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48" name="テキスト ボックス 3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49" name="テキスト ボックス 3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50" name="テキスト ボックス 3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51" name="テキスト ボックス 3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139700</xdr:rowOff>
    </xdr:from>
    <xdr:to>
      <xdr:col>23</xdr:col>
      <xdr:colOff>568325</xdr:colOff>
      <xdr:row>57</xdr:row>
      <xdr:rowOff>69850</xdr:rowOff>
    </xdr:to>
    <xdr:sp macro="" textlink="">
      <xdr:nvSpPr>
        <xdr:cNvPr id="352" name="円/楕円 351"/>
        <xdr:cNvSpPr/>
      </xdr:nvSpPr>
      <xdr:spPr>
        <a:xfrm>
          <a:off x="162687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162577</xdr:rowOff>
    </xdr:from>
    <xdr:ext cx="405111" cy="259045"/>
    <xdr:sp macro="" textlink="">
      <xdr:nvSpPr>
        <xdr:cNvPr id="353" name="【保健センター・保健所】&#10;有形固定資産減価償却率該当値テキスト"/>
        <xdr:cNvSpPr txBox="1"/>
      </xdr:nvSpPr>
      <xdr:spPr>
        <a:xfrm>
          <a:off x="16408400"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25400</xdr:rowOff>
    </xdr:from>
    <xdr:to>
      <xdr:col>22</xdr:col>
      <xdr:colOff>415925</xdr:colOff>
      <xdr:row>57</xdr:row>
      <xdr:rowOff>127000</xdr:rowOff>
    </xdr:to>
    <xdr:sp macro="" textlink="">
      <xdr:nvSpPr>
        <xdr:cNvPr id="354" name="円/楕円 353"/>
        <xdr:cNvSpPr/>
      </xdr:nvSpPr>
      <xdr:spPr>
        <a:xfrm>
          <a:off x="15430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57</xdr:row>
      <xdr:rowOff>19050</xdr:rowOff>
    </xdr:from>
    <xdr:to>
      <xdr:col>23</xdr:col>
      <xdr:colOff>517525</xdr:colOff>
      <xdr:row>57</xdr:row>
      <xdr:rowOff>76200</xdr:rowOff>
    </xdr:to>
    <xdr:cxnSp macro="">
      <xdr:nvCxnSpPr>
        <xdr:cNvPr id="355" name="直線コネクタ 354"/>
        <xdr:cNvCxnSpPr/>
      </xdr:nvCxnSpPr>
      <xdr:spPr>
        <a:xfrm flipV="1">
          <a:off x="15481300" y="9791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116222</xdr:rowOff>
    </xdr:from>
    <xdr:ext cx="405111" cy="259045"/>
    <xdr:sp macro="" textlink="">
      <xdr:nvSpPr>
        <xdr:cNvPr id="356" name="n_1aveValue【保健センター・保健所】&#10;有形固定資産減価償却率"/>
        <xdr:cNvSpPr txBox="1"/>
      </xdr:nvSpPr>
      <xdr:spPr>
        <a:xfrm>
          <a:off x="15266043"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143527</xdr:rowOff>
    </xdr:from>
    <xdr:ext cx="405111" cy="259045"/>
    <xdr:sp macro="" textlink="">
      <xdr:nvSpPr>
        <xdr:cNvPr id="357" name="n_1mainValue【保健センター・保健所】&#10;有形固定資産減価償却率"/>
        <xdr:cNvSpPr txBox="1"/>
      </xdr:nvSpPr>
      <xdr:spPr>
        <a:xfrm>
          <a:off x="15266043"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58" name="正方形/長方形 3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59" name="正方形/長方形 3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0" name="正方形/長方形 3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1" name="正方形/長方形 3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2" name="正方形/長方形 3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3" name="正方形/長方形 3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4" name="正方形/長方形 3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65" name="正方形/長方形 3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66" name="テキスト ボックス 3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67" name="直線コネクタ 3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68" name="テキスト ボックス 36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369" name="直線コネクタ 36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70" name="テキスト ボックス 36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71" name="直線コネクタ 37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72" name="テキスト ボックス 37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73" name="直線コネクタ 37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74" name="テキスト ボックス 37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75" name="直線コネクタ 37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76" name="テキスト ボックス 37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77" name="直線コネクタ 3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78" name="テキスト ボックス 3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7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80010</xdr:rowOff>
    </xdr:from>
    <xdr:to>
      <xdr:col>32</xdr:col>
      <xdr:colOff>186689</xdr:colOff>
      <xdr:row>64</xdr:row>
      <xdr:rowOff>77724</xdr:rowOff>
    </xdr:to>
    <xdr:cxnSp macro="">
      <xdr:nvCxnSpPr>
        <xdr:cNvPr id="380" name="直線コネクタ 379"/>
        <xdr:cNvCxnSpPr/>
      </xdr:nvCxnSpPr>
      <xdr:spPr>
        <a:xfrm flipV="1">
          <a:off x="22160864" y="9681210"/>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81551</xdr:rowOff>
    </xdr:from>
    <xdr:ext cx="469744" cy="259045"/>
    <xdr:sp macro="" textlink="">
      <xdr:nvSpPr>
        <xdr:cNvPr id="381" name="【保健センター・保健所】&#10;一人当たり面積最小値テキスト"/>
        <xdr:cNvSpPr txBox="1"/>
      </xdr:nvSpPr>
      <xdr:spPr>
        <a:xfrm>
          <a:off x="22250400"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32</xdr:col>
      <xdr:colOff>98425</xdr:colOff>
      <xdr:row>64</xdr:row>
      <xdr:rowOff>77724</xdr:rowOff>
    </xdr:from>
    <xdr:to>
      <xdr:col>32</xdr:col>
      <xdr:colOff>276225</xdr:colOff>
      <xdr:row>64</xdr:row>
      <xdr:rowOff>77724</xdr:rowOff>
    </xdr:to>
    <xdr:cxnSp macro="">
      <xdr:nvCxnSpPr>
        <xdr:cNvPr id="382" name="直線コネクタ 381"/>
        <xdr:cNvCxnSpPr/>
      </xdr:nvCxnSpPr>
      <xdr:spPr>
        <a:xfrm>
          <a:off x="22072600" y="1105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26687</xdr:rowOff>
    </xdr:from>
    <xdr:ext cx="469744" cy="259045"/>
    <xdr:sp macro="" textlink="">
      <xdr:nvSpPr>
        <xdr:cNvPr id="383" name="【保健センター・保健所】&#10;一人当たり面積最大値テキスト"/>
        <xdr:cNvSpPr txBox="1"/>
      </xdr:nvSpPr>
      <xdr:spPr>
        <a:xfrm>
          <a:off x="222504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0.765</a:t>
          </a:r>
          <a:endParaRPr kumimoji="1" lang="ja-JP" altLang="en-US" sz="1000" b="1">
            <a:latin typeface="ＭＳ Ｐゴシック"/>
          </a:endParaRPr>
        </a:p>
      </xdr:txBody>
    </xdr:sp>
    <xdr:clientData/>
  </xdr:oneCellAnchor>
  <xdr:twoCellAnchor>
    <xdr:from>
      <xdr:col>32</xdr:col>
      <xdr:colOff>98425</xdr:colOff>
      <xdr:row>56</xdr:row>
      <xdr:rowOff>80010</xdr:rowOff>
    </xdr:from>
    <xdr:to>
      <xdr:col>32</xdr:col>
      <xdr:colOff>276225</xdr:colOff>
      <xdr:row>56</xdr:row>
      <xdr:rowOff>80010</xdr:rowOff>
    </xdr:to>
    <xdr:cxnSp macro="">
      <xdr:nvCxnSpPr>
        <xdr:cNvPr id="384" name="直線コネクタ 383"/>
        <xdr:cNvCxnSpPr/>
      </xdr:nvCxnSpPr>
      <xdr:spPr>
        <a:xfrm>
          <a:off x="22072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36085</xdr:rowOff>
    </xdr:from>
    <xdr:ext cx="469744" cy="259045"/>
    <xdr:sp macro="" textlink="">
      <xdr:nvSpPr>
        <xdr:cNvPr id="385" name="【保健センター・保健所】&#10;一人当たり面積平均値テキスト"/>
        <xdr:cNvSpPr txBox="1"/>
      </xdr:nvSpPr>
      <xdr:spPr>
        <a:xfrm>
          <a:off x="22250400" y="1049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0.322</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13208</xdr:rowOff>
    </xdr:from>
    <xdr:to>
      <xdr:col>32</xdr:col>
      <xdr:colOff>238125</xdr:colOff>
      <xdr:row>62</xdr:row>
      <xdr:rowOff>114808</xdr:rowOff>
    </xdr:to>
    <xdr:sp macro="" textlink="">
      <xdr:nvSpPr>
        <xdr:cNvPr id="386" name="フローチャート : 判断 385"/>
        <xdr:cNvSpPr/>
      </xdr:nvSpPr>
      <xdr:spPr>
        <a:xfrm>
          <a:off x="221107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141224</xdr:rowOff>
    </xdr:from>
    <xdr:to>
      <xdr:col>31</xdr:col>
      <xdr:colOff>85725</xdr:colOff>
      <xdr:row>62</xdr:row>
      <xdr:rowOff>71374</xdr:rowOff>
    </xdr:to>
    <xdr:sp macro="" textlink="">
      <xdr:nvSpPr>
        <xdr:cNvPr id="387" name="フローチャート : 判断 386"/>
        <xdr:cNvSpPr/>
      </xdr:nvSpPr>
      <xdr:spPr>
        <a:xfrm>
          <a:off x="21272500" y="1059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88" name="テキスト ボックス 3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89" name="テキスト ボックス 3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90" name="テキスト ボックス 3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91" name="テキスト ボックス 3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92" name="テキスト ボックス 3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54356</xdr:rowOff>
    </xdr:from>
    <xdr:to>
      <xdr:col>32</xdr:col>
      <xdr:colOff>238125</xdr:colOff>
      <xdr:row>62</xdr:row>
      <xdr:rowOff>155956</xdr:rowOff>
    </xdr:to>
    <xdr:sp macro="" textlink="">
      <xdr:nvSpPr>
        <xdr:cNvPr id="393" name="円/楕円 392"/>
        <xdr:cNvSpPr/>
      </xdr:nvSpPr>
      <xdr:spPr>
        <a:xfrm>
          <a:off x="221107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32783</xdr:rowOff>
    </xdr:from>
    <xdr:ext cx="469744" cy="259045"/>
    <xdr:sp macro="" textlink="">
      <xdr:nvSpPr>
        <xdr:cNvPr id="394" name="【保健センター・保健所】&#10;一人当たり面積該当値テキスト"/>
        <xdr:cNvSpPr txBox="1"/>
      </xdr:nvSpPr>
      <xdr:spPr>
        <a:xfrm>
          <a:off x="22250400"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0.304</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61214</xdr:rowOff>
    </xdr:from>
    <xdr:to>
      <xdr:col>31</xdr:col>
      <xdr:colOff>85725</xdr:colOff>
      <xdr:row>62</xdr:row>
      <xdr:rowOff>162814</xdr:rowOff>
    </xdr:to>
    <xdr:sp macro="" textlink="">
      <xdr:nvSpPr>
        <xdr:cNvPr id="395" name="円/楕円 394"/>
        <xdr:cNvSpPr/>
      </xdr:nvSpPr>
      <xdr:spPr>
        <a:xfrm>
          <a:off x="212725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105156</xdr:rowOff>
    </xdr:from>
    <xdr:to>
      <xdr:col>32</xdr:col>
      <xdr:colOff>187325</xdr:colOff>
      <xdr:row>62</xdr:row>
      <xdr:rowOff>112014</xdr:rowOff>
    </xdr:to>
    <xdr:cxnSp macro="">
      <xdr:nvCxnSpPr>
        <xdr:cNvPr id="396" name="直線コネクタ 395"/>
        <xdr:cNvCxnSpPr/>
      </xdr:nvCxnSpPr>
      <xdr:spPr>
        <a:xfrm flipV="1">
          <a:off x="21323300" y="1073505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87901</xdr:rowOff>
    </xdr:from>
    <xdr:ext cx="469744" cy="259045"/>
    <xdr:sp macro="" textlink="">
      <xdr:nvSpPr>
        <xdr:cNvPr id="397" name="n_1aveValue【保健センター・保健所】&#10;一人当たり面積"/>
        <xdr:cNvSpPr txBox="1"/>
      </xdr:nvSpPr>
      <xdr:spPr>
        <a:xfrm>
          <a:off x="21075727" y="1037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0.341</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153941</xdr:rowOff>
    </xdr:from>
    <xdr:ext cx="469744" cy="259045"/>
    <xdr:sp macro="" textlink="">
      <xdr:nvSpPr>
        <xdr:cNvPr id="398" name="n_1mainValue【保健センター・保健所】&#10;一人当たり面積"/>
        <xdr:cNvSpPr txBox="1"/>
      </xdr:nvSpPr>
      <xdr:spPr>
        <a:xfrm>
          <a:off x="210757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0.301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99" name="正方形/長方形 3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0" name="正方形/長方形 3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1" name="正方形/長方形 4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2" name="正方形/長方形 4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03" name="正方形/長方形 4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04" name="正方形/長方形 4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05" name="正方形/長方形 4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06" name="正方形/長方形 40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07" name="正方形/長方形 4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08" name="正方形/長方形 4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09" name="正方形/長方形 4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0" name="正方形/長方形 4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1" name="正方形/長方形 4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2" name="正方形/長方形 4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13" name="正方形/長方形 4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14" name="正方形/長方形 41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15" name="正方形/長方形 4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16" name="正方形/長方形 4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17" name="正方形/長方形 4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18" name="正方形/長方形 4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19" name="正方形/長方形 4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20" name="正方形/長方形 4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21" name="正方形/長方形 4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22" name="正方形/長方形 4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23" name="テキスト ボックス 4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24" name="直線コネクタ 4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25" name="直線コネクタ 42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26" name="テキスト ボックス 42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27" name="直線コネクタ 42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28" name="テキスト ボックス 42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29" name="直線コネクタ 42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30" name="テキスト ボックス 42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31" name="直線コネクタ 43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32" name="テキスト ボックス 43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33" name="直線コネクタ 43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34" name="テキスト ボックス 43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35" name="直線コネクタ 43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36" name="テキスト ボックス 43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37" name="直線コネクタ 4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38" name="テキスト ボックス 43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3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17418</xdr:rowOff>
    </xdr:from>
    <xdr:to>
      <xdr:col>23</xdr:col>
      <xdr:colOff>516889</xdr:colOff>
      <xdr:row>108</xdr:row>
      <xdr:rowOff>162742</xdr:rowOff>
    </xdr:to>
    <xdr:cxnSp macro="">
      <xdr:nvCxnSpPr>
        <xdr:cNvPr id="440" name="直線コネクタ 439"/>
        <xdr:cNvCxnSpPr/>
      </xdr:nvCxnSpPr>
      <xdr:spPr>
        <a:xfrm flipV="1">
          <a:off x="16318864" y="1716241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166569</xdr:rowOff>
    </xdr:from>
    <xdr:ext cx="340478" cy="259045"/>
    <xdr:sp macro="" textlink="">
      <xdr:nvSpPr>
        <xdr:cNvPr id="441" name="【庁舎】&#10;有形固定資産減価償却率最小値テキスト"/>
        <xdr:cNvSpPr txBox="1"/>
      </xdr:nvSpPr>
      <xdr:spPr>
        <a:xfrm>
          <a:off x="16408400" y="186831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428625</xdr:colOff>
      <xdr:row>108</xdr:row>
      <xdr:rowOff>162742</xdr:rowOff>
    </xdr:from>
    <xdr:to>
      <xdr:col>23</xdr:col>
      <xdr:colOff>606425</xdr:colOff>
      <xdr:row>108</xdr:row>
      <xdr:rowOff>162742</xdr:rowOff>
    </xdr:to>
    <xdr:cxnSp macro="">
      <xdr:nvCxnSpPr>
        <xdr:cNvPr id="442" name="直線コネクタ 441"/>
        <xdr:cNvCxnSpPr/>
      </xdr:nvCxnSpPr>
      <xdr:spPr>
        <a:xfrm>
          <a:off x="16230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135545</xdr:rowOff>
    </xdr:from>
    <xdr:ext cx="405111" cy="259045"/>
    <xdr:sp macro="" textlink="">
      <xdr:nvSpPr>
        <xdr:cNvPr id="443" name="【庁舎】&#10;有形固定資産減価償却率最大値テキスト"/>
        <xdr:cNvSpPr txBox="1"/>
      </xdr:nvSpPr>
      <xdr:spPr>
        <a:xfrm>
          <a:off x="16408400" y="1693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a:t>
          </a:r>
          <a:endParaRPr kumimoji="1" lang="ja-JP" altLang="en-US" sz="1000" b="1">
            <a:latin typeface="ＭＳ Ｐゴシック"/>
          </a:endParaRPr>
        </a:p>
      </xdr:txBody>
    </xdr:sp>
    <xdr:clientData/>
  </xdr:oneCellAnchor>
  <xdr:twoCellAnchor>
    <xdr:from>
      <xdr:col>23</xdr:col>
      <xdr:colOff>428625</xdr:colOff>
      <xdr:row>100</xdr:row>
      <xdr:rowOff>17418</xdr:rowOff>
    </xdr:from>
    <xdr:to>
      <xdr:col>23</xdr:col>
      <xdr:colOff>606425</xdr:colOff>
      <xdr:row>100</xdr:row>
      <xdr:rowOff>17418</xdr:rowOff>
    </xdr:to>
    <xdr:cxnSp macro="">
      <xdr:nvCxnSpPr>
        <xdr:cNvPr id="444" name="直線コネクタ 443"/>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152416</xdr:rowOff>
    </xdr:from>
    <xdr:ext cx="405111" cy="259045"/>
    <xdr:sp macro="" textlink="">
      <xdr:nvSpPr>
        <xdr:cNvPr id="445" name="【庁舎】&#10;有形固定資産減価償却率平均値テキスト"/>
        <xdr:cNvSpPr txBox="1"/>
      </xdr:nvSpPr>
      <xdr:spPr>
        <a:xfrm>
          <a:off x="164084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2539</xdr:rowOff>
    </xdr:from>
    <xdr:to>
      <xdr:col>23</xdr:col>
      <xdr:colOff>568325</xdr:colOff>
      <xdr:row>105</xdr:row>
      <xdr:rowOff>104139</xdr:rowOff>
    </xdr:to>
    <xdr:sp macro="" textlink="">
      <xdr:nvSpPr>
        <xdr:cNvPr id="446" name="フローチャート : 判断 445"/>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20501</xdr:rowOff>
    </xdr:from>
    <xdr:to>
      <xdr:col>22</xdr:col>
      <xdr:colOff>415925</xdr:colOff>
      <xdr:row>103</xdr:row>
      <xdr:rowOff>122101</xdr:rowOff>
    </xdr:to>
    <xdr:sp macro="" textlink="">
      <xdr:nvSpPr>
        <xdr:cNvPr id="447" name="フローチャート : 判断 446"/>
        <xdr:cNvSpPr/>
      </xdr:nvSpPr>
      <xdr:spPr>
        <a:xfrm>
          <a:off x="15430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48" name="テキスト ボックス 4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49" name="テキスト ボックス 4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50" name="テキスト ボックス 4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51" name="テキスト ボックス 4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52" name="テキスト ボックス 4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116839</xdr:rowOff>
    </xdr:from>
    <xdr:to>
      <xdr:col>23</xdr:col>
      <xdr:colOff>568325</xdr:colOff>
      <xdr:row>104</xdr:row>
      <xdr:rowOff>46989</xdr:rowOff>
    </xdr:to>
    <xdr:sp macro="" textlink="">
      <xdr:nvSpPr>
        <xdr:cNvPr id="453" name="円/楕円 452"/>
        <xdr:cNvSpPr/>
      </xdr:nvSpPr>
      <xdr:spPr>
        <a:xfrm>
          <a:off x="162687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139716</xdr:rowOff>
    </xdr:from>
    <xdr:ext cx="405111" cy="259045"/>
    <xdr:sp macro="" textlink="">
      <xdr:nvSpPr>
        <xdr:cNvPr id="454" name="【庁舎】&#10;有形固定資産減価償却率該当値テキスト"/>
        <xdr:cNvSpPr txBox="1"/>
      </xdr:nvSpPr>
      <xdr:spPr>
        <a:xfrm>
          <a:off x="16408400"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118473</xdr:rowOff>
    </xdr:from>
    <xdr:to>
      <xdr:col>22</xdr:col>
      <xdr:colOff>415925</xdr:colOff>
      <xdr:row>104</xdr:row>
      <xdr:rowOff>48623</xdr:rowOff>
    </xdr:to>
    <xdr:sp macro="" textlink="">
      <xdr:nvSpPr>
        <xdr:cNvPr id="455" name="円/楕円 454"/>
        <xdr:cNvSpPr/>
      </xdr:nvSpPr>
      <xdr:spPr>
        <a:xfrm>
          <a:off x="15430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167639</xdr:rowOff>
    </xdr:from>
    <xdr:to>
      <xdr:col>23</xdr:col>
      <xdr:colOff>517525</xdr:colOff>
      <xdr:row>103</xdr:row>
      <xdr:rowOff>169273</xdr:rowOff>
    </xdr:to>
    <xdr:cxnSp macro="">
      <xdr:nvCxnSpPr>
        <xdr:cNvPr id="456" name="直線コネクタ 455"/>
        <xdr:cNvCxnSpPr/>
      </xdr:nvCxnSpPr>
      <xdr:spPr>
        <a:xfrm flipV="1">
          <a:off x="15481300" y="17826989"/>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101</xdr:row>
      <xdr:rowOff>138628</xdr:rowOff>
    </xdr:from>
    <xdr:ext cx="405111" cy="259045"/>
    <xdr:sp macro="" textlink="">
      <xdr:nvSpPr>
        <xdr:cNvPr id="457" name="n_1aveValue【庁舎】&#10;有形固定資産減価償却率"/>
        <xdr:cNvSpPr txBox="1"/>
      </xdr:nvSpPr>
      <xdr:spPr>
        <a:xfrm>
          <a:off x="15266043"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22</xdr:col>
      <xdr:colOff>149868</xdr:colOff>
      <xdr:row>104</xdr:row>
      <xdr:rowOff>39750</xdr:rowOff>
    </xdr:from>
    <xdr:ext cx="405111" cy="259045"/>
    <xdr:sp macro="" textlink="">
      <xdr:nvSpPr>
        <xdr:cNvPr id="458" name="n_1mainValue【庁舎】&#10;有形固定資産減価償却率"/>
        <xdr:cNvSpPr txBox="1"/>
      </xdr:nvSpPr>
      <xdr:spPr>
        <a:xfrm>
          <a:off x="15266043" y="1787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59" name="正方形/長方形 4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0" name="正方形/長方形 4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1" name="正方形/長方形 4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2" name="正方形/長方形 4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3" name="正方形/長方形 4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4" name="正方形/長方形 4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65" name="正方形/長方形 4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66" name="正方形/長方形 4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67" name="テキスト ボックス 4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68" name="直線コネクタ 4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69" name="テキスト ボックス 46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70" name="直線コネクタ 46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71" name="テキスト ボックス 47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72" name="直線コネクタ 47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73" name="テキスト ボックス 47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74" name="直線コネクタ 47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75" name="テキスト ボックス 47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76" name="直線コネクタ 47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77" name="テキスト ボックス 47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78" name="直線コネクタ 47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79" name="テキスト ボックス 47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80" name="直線コネクタ 4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81" name="テキスト ボックス 4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8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132080</xdr:rowOff>
    </xdr:from>
    <xdr:to>
      <xdr:col>32</xdr:col>
      <xdr:colOff>186689</xdr:colOff>
      <xdr:row>108</xdr:row>
      <xdr:rowOff>35561</xdr:rowOff>
    </xdr:to>
    <xdr:cxnSp macro="">
      <xdr:nvCxnSpPr>
        <xdr:cNvPr id="483" name="直線コネクタ 482"/>
        <xdr:cNvCxnSpPr/>
      </xdr:nvCxnSpPr>
      <xdr:spPr>
        <a:xfrm flipV="1">
          <a:off x="22160864" y="1727708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39388</xdr:rowOff>
    </xdr:from>
    <xdr:ext cx="469744" cy="259045"/>
    <xdr:sp macro="" textlink="">
      <xdr:nvSpPr>
        <xdr:cNvPr id="484" name="【庁舎】&#10;一人当たり面積最小値テキスト"/>
        <xdr:cNvSpPr txBox="1"/>
      </xdr:nvSpPr>
      <xdr:spPr>
        <a:xfrm>
          <a:off x="22250400" y="1855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0.392</a:t>
          </a:r>
          <a:endParaRPr kumimoji="1" lang="ja-JP" altLang="en-US" sz="1000" b="1">
            <a:latin typeface="ＭＳ Ｐゴシック"/>
          </a:endParaRPr>
        </a:p>
      </xdr:txBody>
    </xdr:sp>
    <xdr:clientData/>
  </xdr:oneCellAnchor>
  <xdr:twoCellAnchor>
    <xdr:from>
      <xdr:col>32</xdr:col>
      <xdr:colOff>98425</xdr:colOff>
      <xdr:row>108</xdr:row>
      <xdr:rowOff>35561</xdr:rowOff>
    </xdr:from>
    <xdr:to>
      <xdr:col>32</xdr:col>
      <xdr:colOff>276225</xdr:colOff>
      <xdr:row>108</xdr:row>
      <xdr:rowOff>35561</xdr:rowOff>
    </xdr:to>
    <xdr:cxnSp macro="">
      <xdr:nvCxnSpPr>
        <xdr:cNvPr id="485" name="直線コネクタ 484"/>
        <xdr:cNvCxnSpPr/>
      </xdr:nvCxnSpPr>
      <xdr:spPr>
        <a:xfrm>
          <a:off x="22072600" y="1855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78757</xdr:rowOff>
    </xdr:from>
    <xdr:ext cx="469744" cy="259045"/>
    <xdr:sp macro="" textlink="">
      <xdr:nvSpPr>
        <xdr:cNvPr id="486" name="【庁舎】&#10;一人当たり面積最大値テキスト"/>
        <xdr:cNvSpPr txBox="1"/>
      </xdr:nvSpPr>
      <xdr:spPr>
        <a:xfrm>
          <a:off x="22250400" y="170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a:t>
          </a:r>
          <a:endParaRPr kumimoji="1" lang="ja-JP" altLang="en-US" sz="1000" b="1">
            <a:latin typeface="ＭＳ Ｐゴシック"/>
          </a:endParaRPr>
        </a:p>
      </xdr:txBody>
    </xdr:sp>
    <xdr:clientData/>
  </xdr:oneCellAnchor>
  <xdr:twoCellAnchor>
    <xdr:from>
      <xdr:col>32</xdr:col>
      <xdr:colOff>98425</xdr:colOff>
      <xdr:row>100</xdr:row>
      <xdr:rowOff>132080</xdr:rowOff>
    </xdr:from>
    <xdr:to>
      <xdr:col>32</xdr:col>
      <xdr:colOff>276225</xdr:colOff>
      <xdr:row>100</xdr:row>
      <xdr:rowOff>132080</xdr:rowOff>
    </xdr:to>
    <xdr:cxnSp macro="">
      <xdr:nvCxnSpPr>
        <xdr:cNvPr id="487" name="直線コネクタ 486"/>
        <xdr:cNvCxnSpPr/>
      </xdr:nvCxnSpPr>
      <xdr:spPr>
        <a:xfrm>
          <a:off x="22072600" y="1727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100347</xdr:rowOff>
    </xdr:from>
    <xdr:ext cx="469744" cy="259045"/>
    <xdr:sp macro="" textlink="">
      <xdr:nvSpPr>
        <xdr:cNvPr id="488" name="【庁舎】&#10;一人当たり面積平均値テキスト"/>
        <xdr:cNvSpPr txBox="1"/>
      </xdr:nvSpPr>
      <xdr:spPr>
        <a:xfrm>
          <a:off x="22250400" y="18102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0.589</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77470</xdr:rowOff>
    </xdr:from>
    <xdr:to>
      <xdr:col>32</xdr:col>
      <xdr:colOff>238125</xdr:colOff>
      <xdr:row>107</xdr:row>
      <xdr:rowOff>7620</xdr:rowOff>
    </xdr:to>
    <xdr:sp macro="" textlink="">
      <xdr:nvSpPr>
        <xdr:cNvPr id="489" name="フローチャート : 判断 488"/>
        <xdr:cNvSpPr/>
      </xdr:nvSpPr>
      <xdr:spPr>
        <a:xfrm>
          <a:off x="221107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83820</xdr:rowOff>
    </xdr:from>
    <xdr:to>
      <xdr:col>31</xdr:col>
      <xdr:colOff>85725</xdr:colOff>
      <xdr:row>105</xdr:row>
      <xdr:rowOff>13970</xdr:rowOff>
    </xdr:to>
    <xdr:sp macro="" textlink="">
      <xdr:nvSpPr>
        <xdr:cNvPr id="490" name="フローチャート : 判断 489"/>
        <xdr:cNvSpPr/>
      </xdr:nvSpPr>
      <xdr:spPr>
        <a:xfrm>
          <a:off x="212725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91" name="テキスト ボックス 4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92" name="テキスト ボックス 4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93" name="テキスト ボックス 4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94" name="テキスト ボックス 4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95" name="テキスト ボックス 4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152400</xdr:rowOff>
    </xdr:from>
    <xdr:to>
      <xdr:col>32</xdr:col>
      <xdr:colOff>238125</xdr:colOff>
      <xdr:row>108</xdr:row>
      <xdr:rowOff>82550</xdr:rowOff>
    </xdr:to>
    <xdr:sp macro="" textlink="">
      <xdr:nvSpPr>
        <xdr:cNvPr id="496" name="円/楕円 495"/>
        <xdr:cNvSpPr/>
      </xdr:nvSpPr>
      <xdr:spPr>
        <a:xfrm>
          <a:off x="22110700" y="184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67327</xdr:rowOff>
    </xdr:from>
    <xdr:ext cx="469744" cy="259045"/>
    <xdr:sp macro="" textlink="">
      <xdr:nvSpPr>
        <xdr:cNvPr id="497" name="【庁舎】&#10;一人当たり面積該当値テキスト"/>
        <xdr:cNvSpPr txBox="1"/>
      </xdr:nvSpPr>
      <xdr:spPr>
        <a:xfrm>
          <a:off x="22250400" y="1841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0.395</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157480</xdr:rowOff>
    </xdr:from>
    <xdr:to>
      <xdr:col>31</xdr:col>
      <xdr:colOff>85725</xdr:colOff>
      <xdr:row>108</xdr:row>
      <xdr:rowOff>87630</xdr:rowOff>
    </xdr:to>
    <xdr:sp macro="" textlink="">
      <xdr:nvSpPr>
        <xdr:cNvPr id="498" name="円/楕円 497"/>
        <xdr:cNvSpPr/>
      </xdr:nvSpPr>
      <xdr:spPr>
        <a:xfrm>
          <a:off x="21272500" y="185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108</xdr:row>
      <xdr:rowOff>31750</xdr:rowOff>
    </xdr:from>
    <xdr:to>
      <xdr:col>32</xdr:col>
      <xdr:colOff>187325</xdr:colOff>
      <xdr:row>108</xdr:row>
      <xdr:rowOff>36830</xdr:rowOff>
    </xdr:to>
    <xdr:cxnSp macro="">
      <xdr:nvCxnSpPr>
        <xdr:cNvPr id="499" name="直線コネクタ 498"/>
        <xdr:cNvCxnSpPr/>
      </xdr:nvCxnSpPr>
      <xdr:spPr>
        <a:xfrm flipV="1">
          <a:off x="21323300" y="1854835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30497</xdr:rowOff>
    </xdr:from>
    <xdr:ext cx="469744" cy="259045"/>
    <xdr:sp macro="" textlink="">
      <xdr:nvSpPr>
        <xdr:cNvPr id="500" name="n_1aveValue【庁舎】&#10;一人当たり面積"/>
        <xdr:cNvSpPr txBox="1"/>
      </xdr:nvSpPr>
      <xdr:spPr>
        <a:xfrm>
          <a:off x="21075727" y="1768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0.854</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78757</xdr:rowOff>
    </xdr:from>
    <xdr:ext cx="469744" cy="259045"/>
    <xdr:sp macro="" textlink="">
      <xdr:nvSpPr>
        <xdr:cNvPr id="501" name="n_1mainValue【庁舎】&#10;一人当たり面積"/>
        <xdr:cNvSpPr txBox="1"/>
      </xdr:nvSpPr>
      <xdr:spPr>
        <a:xfrm>
          <a:off x="21075727" y="1859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02" name="正方形/長方形 5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3" name="正方形/長方形 5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04" name="テキスト ボックス 5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今年度は、図書館に係る支出がなかった。そのため、減価償却率が増加している。</a:t>
          </a:r>
          <a:endParaRPr lang="ja-JP" altLang="ja-JP" sz="1400">
            <a:effectLst/>
          </a:endParaRPr>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今年度は、体育館・プールに係る支出がなかった。そのため、減価償却率が増加している。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今年度は、保健センター・保健所に係る支出がなかった。そのため、減価償却率が増加している。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今年度は、市民会館に係る支出がなかった。そのため、減価償却率が増加している。</a:t>
          </a:r>
          <a:endParaRPr lang="ja-JP" altLang="ja-JP" sz="1400">
            <a:effectLst/>
          </a:endParaRPr>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今年度は、庁舎に係る支出はあったものの、減価償却費とほぼ変わらない額であった。そのため、減価償却率はほぼ横ばいである。</a:t>
          </a:r>
          <a:endParaRPr lang="ja-JP" altLang="ja-JP" sz="1400">
            <a:effectLst/>
          </a:endParaRPr>
        </a:p>
        <a:p>
          <a:r>
            <a:rPr kumimoji="1" lang="ja-JP" altLang="ja-JP" sz="1100">
              <a:solidFill>
                <a:schemeClr val="dk1"/>
              </a:solidFill>
              <a:effectLst/>
              <a:latin typeface="+mn-lt"/>
              <a:ea typeface="+mn-ea"/>
              <a:cs typeface="+mn-cs"/>
            </a:rPr>
            <a:t>ほとんどの施設は、新規取得や改修で支出した額より、減価償却費の方が多かったため、減価償却累計額が増加している。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3,248
3,243
31.98
2,901,563
2,862,486
38,739
1,433,561
2,029,215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人口の減少や高齢化率の上昇に加え、村内に中心となる産業がないこと等により、財政基盤が弱く、類似団体平均を下回っている。徴収専門員の配置による徴収率向上対策を中心とした歳入確保に努める。職員数は現在、事務の効率化を進めたことにより条例定数よりも少ない。住民サービス維持・向上を図りながら、今後も更なる事務効率の向上に努め、財政の健全化を目指す。</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124883</xdr:rowOff>
    </xdr:from>
    <xdr:to>
      <xdr:col>7</xdr:col>
      <xdr:colOff>152400</xdr:colOff>
      <xdr:row>44</xdr:row>
      <xdr:rowOff>124883</xdr:rowOff>
    </xdr:to>
    <xdr:cxnSp macro="">
      <xdr:nvCxnSpPr>
        <xdr:cNvPr id="67" name="直線コネクタ 66"/>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34307</xdr:rowOff>
    </xdr:from>
    <xdr:ext cx="762000" cy="259045"/>
    <xdr:sp macro="" textlink="">
      <xdr:nvSpPr>
        <xdr:cNvPr id="68" name="財政力平均値テキスト"/>
        <xdr:cNvSpPr txBox="1"/>
      </xdr:nvSpPr>
      <xdr:spPr>
        <a:xfrm>
          <a:off x="5041900" y="74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124883</xdr:rowOff>
    </xdr:from>
    <xdr:to>
      <xdr:col>6</xdr:col>
      <xdr:colOff>0</xdr:colOff>
      <xdr:row>44</xdr:row>
      <xdr:rowOff>132927</xdr:rowOff>
    </xdr:to>
    <xdr:cxnSp macro="">
      <xdr:nvCxnSpPr>
        <xdr:cNvPr id="70" name="直線コネクタ 69"/>
        <xdr:cNvCxnSpPr/>
      </xdr:nvCxnSpPr>
      <xdr:spPr>
        <a:xfrm flipV="1">
          <a:off x="3225800" y="76686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140970</xdr:rowOff>
    </xdr:from>
    <xdr:to>
      <xdr:col>6</xdr:col>
      <xdr:colOff>50800</xdr:colOff>
      <xdr:row>44</xdr:row>
      <xdr:rowOff>71120</xdr:rowOff>
    </xdr:to>
    <xdr:sp macro="" textlink="">
      <xdr:nvSpPr>
        <xdr:cNvPr id="71" name="フローチャート : 判断 70"/>
        <xdr:cNvSpPr/>
      </xdr:nvSpPr>
      <xdr:spPr>
        <a:xfrm>
          <a:off x="4064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81297</xdr:rowOff>
    </xdr:from>
    <xdr:ext cx="736600" cy="259045"/>
    <xdr:sp macro="" textlink="">
      <xdr:nvSpPr>
        <xdr:cNvPr id="72" name="テキスト ボックス 71"/>
        <xdr:cNvSpPr txBox="1"/>
      </xdr:nvSpPr>
      <xdr:spPr>
        <a:xfrm>
          <a:off x="3733800" y="728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132927</xdr:rowOff>
    </xdr:from>
    <xdr:to>
      <xdr:col>4</xdr:col>
      <xdr:colOff>482600</xdr:colOff>
      <xdr:row>44</xdr:row>
      <xdr:rowOff>132927</xdr:rowOff>
    </xdr:to>
    <xdr:cxnSp macro="">
      <xdr:nvCxnSpPr>
        <xdr:cNvPr id="73" name="直線コネクタ 72"/>
        <xdr:cNvCxnSpPr/>
      </xdr:nvCxnSpPr>
      <xdr:spPr>
        <a:xfrm>
          <a:off x="2336800" y="7676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1694</xdr:rowOff>
    </xdr:from>
    <xdr:to>
      <xdr:col>4</xdr:col>
      <xdr:colOff>533400</xdr:colOff>
      <xdr:row>44</xdr:row>
      <xdr:rowOff>103294</xdr:rowOff>
    </xdr:to>
    <xdr:sp macro="" textlink="">
      <xdr:nvSpPr>
        <xdr:cNvPr id="74" name="フローチャート : 判断 73"/>
        <xdr:cNvSpPr/>
      </xdr:nvSpPr>
      <xdr:spPr>
        <a:xfrm>
          <a:off x="3175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113471</xdr:rowOff>
    </xdr:from>
    <xdr:ext cx="762000" cy="259045"/>
    <xdr:sp macro="" textlink="">
      <xdr:nvSpPr>
        <xdr:cNvPr id="75" name="テキスト ボックス 74"/>
        <xdr:cNvSpPr txBox="1"/>
      </xdr:nvSpPr>
      <xdr:spPr>
        <a:xfrm>
          <a:off x="2844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132927</xdr:rowOff>
    </xdr:from>
    <xdr:to>
      <xdr:col>3</xdr:col>
      <xdr:colOff>279400</xdr:colOff>
      <xdr:row>44</xdr:row>
      <xdr:rowOff>132927</xdr:rowOff>
    </xdr:to>
    <xdr:cxnSp macro="">
      <xdr:nvCxnSpPr>
        <xdr:cNvPr id="76" name="直線コネクタ 75"/>
        <xdr:cNvCxnSpPr/>
      </xdr:nvCxnSpPr>
      <xdr:spPr>
        <a:xfrm>
          <a:off x="1447800" y="7676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157056</xdr:rowOff>
    </xdr:from>
    <xdr:to>
      <xdr:col>3</xdr:col>
      <xdr:colOff>330200</xdr:colOff>
      <xdr:row>44</xdr:row>
      <xdr:rowOff>87206</xdr:rowOff>
    </xdr:to>
    <xdr:sp macro="" textlink="">
      <xdr:nvSpPr>
        <xdr:cNvPr id="77" name="フローチャート : 判断 76"/>
        <xdr:cNvSpPr/>
      </xdr:nvSpPr>
      <xdr:spPr>
        <a:xfrm>
          <a:off x="2286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97383</xdr:rowOff>
    </xdr:from>
    <xdr:ext cx="762000" cy="259045"/>
    <xdr:sp macro="" textlink="">
      <xdr:nvSpPr>
        <xdr:cNvPr id="78" name="テキスト ボックス 77"/>
        <xdr:cNvSpPr txBox="1"/>
      </xdr:nvSpPr>
      <xdr:spPr>
        <a:xfrm>
          <a:off x="1955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79" name="フローチャート : 判断 78"/>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105427</xdr:rowOff>
    </xdr:from>
    <xdr:ext cx="762000" cy="259045"/>
    <xdr:sp macro="" textlink="">
      <xdr:nvSpPr>
        <xdr:cNvPr id="80" name="テキスト ボックス 79"/>
        <xdr:cNvSpPr txBox="1"/>
      </xdr:nvSpPr>
      <xdr:spPr>
        <a:xfrm>
          <a:off x="1066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74083</xdr:rowOff>
    </xdr:from>
    <xdr:to>
      <xdr:col>7</xdr:col>
      <xdr:colOff>203200</xdr:colOff>
      <xdr:row>45</xdr:row>
      <xdr:rowOff>4233</xdr:rowOff>
    </xdr:to>
    <xdr:sp macro="" textlink="">
      <xdr:nvSpPr>
        <xdr:cNvPr id="86" name="円/楕円 85"/>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148607</xdr:rowOff>
    </xdr:from>
    <xdr:ext cx="762000" cy="259045"/>
    <xdr:sp macro="" textlink="">
      <xdr:nvSpPr>
        <xdr:cNvPr id="87" name="財政力該当値テキスト"/>
        <xdr:cNvSpPr txBox="1"/>
      </xdr:nvSpPr>
      <xdr:spPr>
        <a:xfrm>
          <a:off x="5041900" y="752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74083</xdr:rowOff>
    </xdr:from>
    <xdr:to>
      <xdr:col>6</xdr:col>
      <xdr:colOff>50800</xdr:colOff>
      <xdr:row>45</xdr:row>
      <xdr:rowOff>4233</xdr:rowOff>
    </xdr:to>
    <xdr:sp macro="" textlink="">
      <xdr:nvSpPr>
        <xdr:cNvPr id="88" name="円/楕円 87"/>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160460</xdr:rowOff>
    </xdr:from>
    <xdr:ext cx="736600" cy="259045"/>
    <xdr:sp macro="" textlink="">
      <xdr:nvSpPr>
        <xdr:cNvPr id="89" name="テキスト ボックス 88"/>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82127</xdr:rowOff>
    </xdr:from>
    <xdr:to>
      <xdr:col>4</xdr:col>
      <xdr:colOff>533400</xdr:colOff>
      <xdr:row>45</xdr:row>
      <xdr:rowOff>12277</xdr:rowOff>
    </xdr:to>
    <xdr:sp macro="" textlink="">
      <xdr:nvSpPr>
        <xdr:cNvPr id="90" name="円/楕円 89"/>
        <xdr:cNvSpPr/>
      </xdr:nvSpPr>
      <xdr:spPr>
        <a:xfrm>
          <a:off x="3175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168504</xdr:rowOff>
    </xdr:from>
    <xdr:ext cx="762000" cy="259045"/>
    <xdr:sp macro="" textlink="">
      <xdr:nvSpPr>
        <xdr:cNvPr id="91" name="テキスト ボックス 90"/>
        <xdr:cNvSpPr txBox="1"/>
      </xdr:nvSpPr>
      <xdr:spPr>
        <a:xfrm>
          <a:off x="2844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82127</xdr:rowOff>
    </xdr:from>
    <xdr:to>
      <xdr:col>3</xdr:col>
      <xdr:colOff>330200</xdr:colOff>
      <xdr:row>45</xdr:row>
      <xdr:rowOff>12277</xdr:rowOff>
    </xdr:to>
    <xdr:sp macro="" textlink="">
      <xdr:nvSpPr>
        <xdr:cNvPr id="92" name="円/楕円 91"/>
        <xdr:cNvSpPr/>
      </xdr:nvSpPr>
      <xdr:spPr>
        <a:xfrm>
          <a:off x="2286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168504</xdr:rowOff>
    </xdr:from>
    <xdr:ext cx="762000" cy="259045"/>
    <xdr:sp macro="" textlink="">
      <xdr:nvSpPr>
        <xdr:cNvPr id="93" name="テキスト ボックス 92"/>
        <xdr:cNvSpPr txBox="1"/>
      </xdr:nvSpPr>
      <xdr:spPr>
        <a:xfrm>
          <a:off x="1955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82127</xdr:rowOff>
    </xdr:from>
    <xdr:to>
      <xdr:col>2</xdr:col>
      <xdr:colOff>127000</xdr:colOff>
      <xdr:row>45</xdr:row>
      <xdr:rowOff>12277</xdr:rowOff>
    </xdr:to>
    <xdr:sp macro="" textlink="">
      <xdr:nvSpPr>
        <xdr:cNvPr id="94" name="円/楕円 93"/>
        <xdr:cNvSpPr/>
      </xdr:nvSpPr>
      <xdr:spPr>
        <a:xfrm>
          <a:off x="1397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168504</xdr:rowOff>
    </xdr:from>
    <xdr:ext cx="762000" cy="259045"/>
    <xdr:sp macro="" textlink="">
      <xdr:nvSpPr>
        <xdr:cNvPr id="95" name="テキスト ボックス 94"/>
        <xdr:cNvSpPr txBox="1"/>
      </xdr:nvSpPr>
      <xdr:spPr>
        <a:xfrm>
          <a:off x="1066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地方債の繰上償還による公債費の削減を図っている。今後とも、公債費の削減及び事務事業の優先度を点検し経常経費の抑制に努める。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8636</xdr:rowOff>
    </xdr:from>
    <xdr:to>
      <xdr:col>7</xdr:col>
      <xdr:colOff>152400</xdr:colOff>
      <xdr:row>66</xdr:row>
      <xdr:rowOff>157353</xdr:rowOff>
    </xdr:to>
    <xdr:cxnSp macro="">
      <xdr:nvCxnSpPr>
        <xdr:cNvPr id="123" name="直線コネクタ 122"/>
        <xdr:cNvCxnSpPr/>
      </xdr:nvCxnSpPr>
      <xdr:spPr>
        <a:xfrm flipV="1">
          <a:off x="4953000" y="10124186"/>
          <a:ext cx="0" cy="1348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129430</xdr:rowOff>
    </xdr:from>
    <xdr:ext cx="762000" cy="259045"/>
    <xdr:sp macro="" textlink="">
      <xdr:nvSpPr>
        <xdr:cNvPr id="124" name="財政構造の弾力性最小値テキスト"/>
        <xdr:cNvSpPr txBox="1"/>
      </xdr:nvSpPr>
      <xdr:spPr>
        <a:xfrm>
          <a:off x="5041900" y="1144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157353</xdr:rowOff>
    </xdr:from>
    <xdr:to>
      <xdr:col>7</xdr:col>
      <xdr:colOff>241300</xdr:colOff>
      <xdr:row>66</xdr:row>
      <xdr:rowOff>157353</xdr:rowOff>
    </xdr:to>
    <xdr:cxnSp macro="">
      <xdr:nvCxnSpPr>
        <xdr:cNvPr id="125" name="直線コネクタ 124"/>
        <xdr:cNvCxnSpPr/>
      </xdr:nvCxnSpPr>
      <xdr:spPr>
        <a:xfrm>
          <a:off x="4864100" y="1147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95013</xdr:rowOff>
    </xdr:from>
    <xdr:ext cx="762000" cy="259045"/>
    <xdr:sp macro="" textlink="">
      <xdr:nvSpPr>
        <xdr:cNvPr id="126"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59</xdr:row>
      <xdr:rowOff>8636</xdr:rowOff>
    </xdr:from>
    <xdr:to>
      <xdr:col>7</xdr:col>
      <xdr:colOff>241300</xdr:colOff>
      <xdr:row>59</xdr:row>
      <xdr:rowOff>8636</xdr:rowOff>
    </xdr:to>
    <xdr:cxnSp macro="">
      <xdr:nvCxnSpPr>
        <xdr:cNvPr id="127" name="直線コネクタ 126"/>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80391</xdr:rowOff>
    </xdr:from>
    <xdr:to>
      <xdr:col>7</xdr:col>
      <xdr:colOff>152400</xdr:colOff>
      <xdr:row>64</xdr:row>
      <xdr:rowOff>87630</xdr:rowOff>
    </xdr:to>
    <xdr:cxnSp macro="">
      <xdr:nvCxnSpPr>
        <xdr:cNvPr id="128" name="直線コネクタ 127"/>
        <xdr:cNvCxnSpPr/>
      </xdr:nvCxnSpPr>
      <xdr:spPr>
        <a:xfrm>
          <a:off x="4114800" y="1105319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107840</xdr:rowOff>
    </xdr:from>
    <xdr:ext cx="762000" cy="259045"/>
    <xdr:sp macro="" textlink="">
      <xdr:nvSpPr>
        <xdr:cNvPr id="129" name="財政構造の弾力性平均値テキスト"/>
        <xdr:cNvSpPr txBox="1"/>
      </xdr:nvSpPr>
      <xdr:spPr>
        <a:xfrm>
          <a:off x="5041900" y="1108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135763</xdr:rowOff>
    </xdr:from>
    <xdr:to>
      <xdr:col>7</xdr:col>
      <xdr:colOff>203200</xdr:colOff>
      <xdr:row>65</xdr:row>
      <xdr:rowOff>65913</xdr:rowOff>
    </xdr:to>
    <xdr:sp macro="" textlink="">
      <xdr:nvSpPr>
        <xdr:cNvPr id="130" name="フローチャート : 判断 129"/>
        <xdr:cNvSpPr/>
      </xdr:nvSpPr>
      <xdr:spPr>
        <a:xfrm>
          <a:off x="49022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80391</xdr:rowOff>
    </xdr:from>
    <xdr:to>
      <xdr:col>6</xdr:col>
      <xdr:colOff>0</xdr:colOff>
      <xdr:row>65</xdr:row>
      <xdr:rowOff>10287</xdr:rowOff>
    </xdr:to>
    <xdr:cxnSp macro="">
      <xdr:nvCxnSpPr>
        <xdr:cNvPr id="131" name="直線コネクタ 130"/>
        <xdr:cNvCxnSpPr/>
      </xdr:nvCxnSpPr>
      <xdr:spPr>
        <a:xfrm flipV="1">
          <a:off x="3225800" y="11053191"/>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167259</xdr:rowOff>
    </xdr:from>
    <xdr:to>
      <xdr:col>6</xdr:col>
      <xdr:colOff>50800</xdr:colOff>
      <xdr:row>64</xdr:row>
      <xdr:rowOff>97409</xdr:rowOff>
    </xdr:to>
    <xdr:sp macro="" textlink="">
      <xdr:nvSpPr>
        <xdr:cNvPr id="132" name="フローチャート : 判断 131"/>
        <xdr:cNvSpPr/>
      </xdr:nvSpPr>
      <xdr:spPr>
        <a:xfrm>
          <a:off x="4064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107586</xdr:rowOff>
    </xdr:from>
    <xdr:ext cx="736600" cy="259045"/>
    <xdr:sp macro="" textlink="">
      <xdr:nvSpPr>
        <xdr:cNvPr id="133" name="テキスト ボックス 132"/>
        <xdr:cNvSpPr txBox="1"/>
      </xdr:nvSpPr>
      <xdr:spPr>
        <a:xfrm>
          <a:off x="3733800" y="10737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87630</xdr:rowOff>
    </xdr:from>
    <xdr:to>
      <xdr:col>4</xdr:col>
      <xdr:colOff>482600</xdr:colOff>
      <xdr:row>65</xdr:row>
      <xdr:rowOff>10287</xdr:rowOff>
    </xdr:to>
    <xdr:cxnSp macro="">
      <xdr:nvCxnSpPr>
        <xdr:cNvPr id="134" name="直線コネクタ 133"/>
        <xdr:cNvCxnSpPr/>
      </xdr:nvCxnSpPr>
      <xdr:spPr>
        <a:xfrm>
          <a:off x="2336800" y="11060430"/>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109220</xdr:rowOff>
    </xdr:from>
    <xdr:to>
      <xdr:col>4</xdr:col>
      <xdr:colOff>533400</xdr:colOff>
      <xdr:row>65</xdr:row>
      <xdr:rowOff>39370</xdr:rowOff>
    </xdr:to>
    <xdr:sp macro="" textlink="">
      <xdr:nvSpPr>
        <xdr:cNvPr id="135" name="フローチャート : 判断 134"/>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49547</xdr:rowOff>
    </xdr:from>
    <xdr:ext cx="762000" cy="259045"/>
    <xdr:sp macro="" textlink="">
      <xdr:nvSpPr>
        <xdr:cNvPr id="136" name="テキスト ボックス 135"/>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87630</xdr:rowOff>
    </xdr:from>
    <xdr:to>
      <xdr:col>3</xdr:col>
      <xdr:colOff>279400</xdr:colOff>
      <xdr:row>65</xdr:row>
      <xdr:rowOff>3048</xdr:rowOff>
    </xdr:to>
    <xdr:cxnSp macro="">
      <xdr:nvCxnSpPr>
        <xdr:cNvPr id="137" name="直線コネクタ 136"/>
        <xdr:cNvCxnSpPr/>
      </xdr:nvCxnSpPr>
      <xdr:spPr>
        <a:xfrm flipV="1">
          <a:off x="1447800" y="1106043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19939</xdr:rowOff>
    </xdr:from>
    <xdr:to>
      <xdr:col>3</xdr:col>
      <xdr:colOff>330200</xdr:colOff>
      <xdr:row>64</xdr:row>
      <xdr:rowOff>121539</xdr:rowOff>
    </xdr:to>
    <xdr:sp macro="" textlink="">
      <xdr:nvSpPr>
        <xdr:cNvPr id="138" name="フローチャート : 判断 137"/>
        <xdr:cNvSpPr/>
      </xdr:nvSpPr>
      <xdr:spPr>
        <a:xfrm>
          <a:off x="2286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131716</xdr:rowOff>
    </xdr:from>
    <xdr:ext cx="762000" cy="259045"/>
    <xdr:sp macro="" textlink="">
      <xdr:nvSpPr>
        <xdr:cNvPr id="139" name="テキスト ボックス 138"/>
        <xdr:cNvSpPr txBox="1"/>
      </xdr:nvSpPr>
      <xdr:spPr>
        <a:xfrm>
          <a:off x="1955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29591</xdr:rowOff>
    </xdr:from>
    <xdr:to>
      <xdr:col>2</xdr:col>
      <xdr:colOff>127000</xdr:colOff>
      <xdr:row>64</xdr:row>
      <xdr:rowOff>131191</xdr:rowOff>
    </xdr:to>
    <xdr:sp macro="" textlink="">
      <xdr:nvSpPr>
        <xdr:cNvPr id="140" name="フローチャート : 判断 139"/>
        <xdr:cNvSpPr/>
      </xdr:nvSpPr>
      <xdr:spPr>
        <a:xfrm>
          <a:off x="1397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141368</xdr:rowOff>
    </xdr:from>
    <xdr:ext cx="762000" cy="259045"/>
    <xdr:sp macro="" textlink="">
      <xdr:nvSpPr>
        <xdr:cNvPr id="141" name="テキスト ボックス 140"/>
        <xdr:cNvSpPr txBox="1"/>
      </xdr:nvSpPr>
      <xdr:spPr>
        <a:xfrm>
          <a:off x="1066800" y="1077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36830</xdr:rowOff>
    </xdr:from>
    <xdr:to>
      <xdr:col>7</xdr:col>
      <xdr:colOff>203200</xdr:colOff>
      <xdr:row>64</xdr:row>
      <xdr:rowOff>138430</xdr:rowOff>
    </xdr:to>
    <xdr:sp macro="" textlink="">
      <xdr:nvSpPr>
        <xdr:cNvPr id="147" name="円/楕円 146"/>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53357</xdr:rowOff>
    </xdr:from>
    <xdr:ext cx="762000" cy="259045"/>
    <xdr:sp macro="" textlink="">
      <xdr:nvSpPr>
        <xdr:cNvPr id="148" name="財政構造の弾力性該当値テキスト"/>
        <xdr:cNvSpPr txBox="1"/>
      </xdr:nvSpPr>
      <xdr:spPr>
        <a:xfrm>
          <a:off x="50419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29591</xdr:rowOff>
    </xdr:from>
    <xdr:to>
      <xdr:col>6</xdr:col>
      <xdr:colOff>50800</xdr:colOff>
      <xdr:row>64</xdr:row>
      <xdr:rowOff>131191</xdr:rowOff>
    </xdr:to>
    <xdr:sp macro="" textlink="">
      <xdr:nvSpPr>
        <xdr:cNvPr id="149" name="円/楕円 148"/>
        <xdr:cNvSpPr/>
      </xdr:nvSpPr>
      <xdr:spPr>
        <a:xfrm>
          <a:off x="4064000" y="1100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115968</xdr:rowOff>
    </xdr:from>
    <xdr:ext cx="736600" cy="259045"/>
    <xdr:sp macro="" textlink="">
      <xdr:nvSpPr>
        <xdr:cNvPr id="150" name="テキスト ボックス 149"/>
        <xdr:cNvSpPr txBox="1"/>
      </xdr:nvSpPr>
      <xdr:spPr>
        <a:xfrm>
          <a:off x="3733800" y="11088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130937</xdr:rowOff>
    </xdr:from>
    <xdr:to>
      <xdr:col>4</xdr:col>
      <xdr:colOff>533400</xdr:colOff>
      <xdr:row>65</xdr:row>
      <xdr:rowOff>61087</xdr:rowOff>
    </xdr:to>
    <xdr:sp macro="" textlink="">
      <xdr:nvSpPr>
        <xdr:cNvPr id="151" name="円/楕円 150"/>
        <xdr:cNvSpPr/>
      </xdr:nvSpPr>
      <xdr:spPr>
        <a:xfrm>
          <a:off x="3175000" y="11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45864</xdr:rowOff>
    </xdr:from>
    <xdr:ext cx="762000" cy="259045"/>
    <xdr:sp macro="" textlink="">
      <xdr:nvSpPr>
        <xdr:cNvPr id="152" name="テキスト ボックス 151"/>
        <xdr:cNvSpPr txBox="1"/>
      </xdr:nvSpPr>
      <xdr:spPr>
        <a:xfrm>
          <a:off x="2844800" y="111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36830</xdr:rowOff>
    </xdr:from>
    <xdr:to>
      <xdr:col>3</xdr:col>
      <xdr:colOff>330200</xdr:colOff>
      <xdr:row>64</xdr:row>
      <xdr:rowOff>138430</xdr:rowOff>
    </xdr:to>
    <xdr:sp macro="" textlink="">
      <xdr:nvSpPr>
        <xdr:cNvPr id="153" name="円/楕円 152"/>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123207</xdr:rowOff>
    </xdr:from>
    <xdr:ext cx="762000" cy="259045"/>
    <xdr:sp macro="" textlink="">
      <xdr:nvSpPr>
        <xdr:cNvPr id="154" name="テキスト ボックス 153"/>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123698</xdr:rowOff>
    </xdr:from>
    <xdr:to>
      <xdr:col>2</xdr:col>
      <xdr:colOff>127000</xdr:colOff>
      <xdr:row>65</xdr:row>
      <xdr:rowOff>53848</xdr:rowOff>
    </xdr:to>
    <xdr:sp macro="" textlink="">
      <xdr:nvSpPr>
        <xdr:cNvPr id="155" name="円/楕円 154"/>
        <xdr:cNvSpPr/>
      </xdr:nvSpPr>
      <xdr:spPr>
        <a:xfrm>
          <a:off x="1397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38625</xdr:rowOff>
    </xdr:from>
    <xdr:ext cx="762000" cy="259045"/>
    <xdr:sp macro="" textlink="">
      <xdr:nvSpPr>
        <xdr:cNvPr id="156" name="テキスト ボックス 155"/>
        <xdr:cNvSpPr txBox="1"/>
      </xdr:nvSpPr>
      <xdr:spPr>
        <a:xfrm>
          <a:off x="1066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[229,594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と比較し低くなっているのは、主に人件費を要因としており、ゴミ処理業務や消防業務を一部事務組合で行っていること、公立保育所・病院がないことが挙げられる。一部事務組合への人件費・物件費相当分負担金を合計した場合、人口１人当たりの金額は増加することになる。今後はこれらも含めた経費について、抑制していく必要が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3" name="直線コネクタ 182"/>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4" name="人件費・物件費等の状況最小値テキスト"/>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5" name="直線コネクタ 184"/>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6" name="人件費・物件費等の状況最大値テキスト"/>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7" name="直線コネクタ 186"/>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104453</xdr:rowOff>
    </xdr:from>
    <xdr:to>
      <xdr:col>7</xdr:col>
      <xdr:colOff>152400</xdr:colOff>
      <xdr:row>81</xdr:row>
      <xdr:rowOff>108169</xdr:rowOff>
    </xdr:to>
    <xdr:cxnSp macro="">
      <xdr:nvCxnSpPr>
        <xdr:cNvPr id="188" name="直線コネクタ 187"/>
        <xdr:cNvCxnSpPr/>
      </xdr:nvCxnSpPr>
      <xdr:spPr>
        <a:xfrm flipV="1">
          <a:off x="4114800" y="13991903"/>
          <a:ext cx="8382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152847</xdr:rowOff>
    </xdr:from>
    <xdr:ext cx="762000" cy="259045"/>
    <xdr:sp macro="" textlink="">
      <xdr:nvSpPr>
        <xdr:cNvPr id="189" name="人件費・物件費等の状況平均値テキスト"/>
        <xdr:cNvSpPr txBox="1"/>
      </xdr:nvSpPr>
      <xdr:spPr>
        <a:xfrm>
          <a:off x="5041900" y="14040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0" name="フローチャート : 判断 189"/>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99261</xdr:rowOff>
    </xdr:from>
    <xdr:to>
      <xdr:col>6</xdr:col>
      <xdr:colOff>0</xdr:colOff>
      <xdr:row>81</xdr:row>
      <xdr:rowOff>108169</xdr:rowOff>
    </xdr:to>
    <xdr:cxnSp macro="">
      <xdr:nvCxnSpPr>
        <xdr:cNvPr id="191" name="直線コネクタ 190"/>
        <xdr:cNvCxnSpPr/>
      </xdr:nvCxnSpPr>
      <xdr:spPr>
        <a:xfrm>
          <a:off x="3225800" y="13986711"/>
          <a:ext cx="889000" cy="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10584</xdr:rowOff>
    </xdr:from>
    <xdr:to>
      <xdr:col>6</xdr:col>
      <xdr:colOff>50800</xdr:colOff>
      <xdr:row>82</xdr:row>
      <xdr:rowOff>112184</xdr:rowOff>
    </xdr:to>
    <xdr:sp macro="" textlink="">
      <xdr:nvSpPr>
        <xdr:cNvPr id="192" name="フローチャート : 判断 191"/>
        <xdr:cNvSpPr/>
      </xdr:nvSpPr>
      <xdr:spPr>
        <a:xfrm>
          <a:off x="4064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96961</xdr:rowOff>
    </xdr:from>
    <xdr:ext cx="736600" cy="259045"/>
    <xdr:sp macro="" textlink="">
      <xdr:nvSpPr>
        <xdr:cNvPr id="193" name="テキスト ボックス 192"/>
        <xdr:cNvSpPr txBox="1"/>
      </xdr:nvSpPr>
      <xdr:spPr>
        <a:xfrm>
          <a:off x="3733800" y="1415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87567</xdr:rowOff>
    </xdr:from>
    <xdr:to>
      <xdr:col>4</xdr:col>
      <xdr:colOff>482600</xdr:colOff>
      <xdr:row>81</xdr:row>
      <xdr:rowOff>99261</xdr:rowOff>
    </xdr:to>
    <xdr:cxnSp macro="">
      <xdr:nvCxnSpPr>
        <xdr:cNvPr id="194" name="直線コネクタ 193"/>
        <xdr:cNvCxnSpPr/>
      </xdr:nvCxnSpPr>
      <xdr:spPr>
        <a:xfrm>
          <a:off x="2336800" y="13975017"/>
          <a:ext cx="889000" cy="1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135587</xdr:rowOff>
    </xdr:from>
    <xdr:to>
      <xdr:col>4</xdr:col>
      <xdr:colOff>533400</xdr:colOff>
      <xdr:row>82</xdr:row>
      <xdr:rowOff>65737</xdr:rowOff>
    </xdr:to>
    <xdr:sp macro="" textlink="">
      <xdr:nvSpPr>
        <xdr:cNvPr id="195" name="フローチャート : 判断 194"/>
        <xdr:cNvSpPr/>
      </xdr:nvSpPr>
      <xdr:spPr>
        <a:xfrm>
          <a:off x="3175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50514</xdr:rowOff>
    </xdr:from>
    <xdr:ext cx="762000" cy="259045"/>
    <xdr:sp macro="" textlink="">
      <xdr:nvSpPr>
        <xdr:cNvPr id="196" name="テキスト ボックス 195"/>
        <xdr:cNvSpPr txBox="1"/>
      </xdr:nvSpPr>
      <xdr:spPr>
        <a:xfrm>
          <a:off x="2844800" y="141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87567</xdr:rowOff>
    </xdr:from>
    <xdr:to>
      <xdr:col>3</xdr:col>
      <xdr:colOff>279400</xdr:colOff>
      <xdr:row>81</xdr:row>
      <xdr:rowOff>93123</xdr:rowOff>
    </xdr:to>
    <xdr:cxnSp macro="">
      <xdr:nvCxnSpPr>
        <xdr:cNvPr id="197" name="直線コネクタ 196"/>
        <xdr:cNvCxnSpPr/>
      </xdr:nvCxnSpPr>
      <xdr:spPr>
        <a:xfrm flipV="1">
          <a:off x="1447800" y="13975017"/>
          <a:ext cx="889000" cy="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125647</xdr:rowOff>
    </xdr:from>
    <xdr:to>
      <xdr:col>3</xdr:col>
      <xdr:colOff>330200</xdr:colOff>
      <xdr:row>82</xdr:row>
      <xdr:rowOff>55797</xdr:rowOff>
    </xdr:to>
    <xdr:sp macro="" textlink="">
      <xdr:nvSpPr>
        <xdr:cNvPr id="198" name="フローチャート : 判断 197"/>
        <xdr:cNvSpPr/>
      </xdr:nvSpPr>
      <xdr:spPr>
        <a:xfrm>
          <a:off x="2286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40574</xdr:rowOff>
    </xdr:from>
    <xdr:ext cx="762000" cy="259045"/>
    <xdr:sp macro="" textlink="">
      <xdr:nvSpPr>
        <xdr:cNvPr id="199" name="テキスト ボックス 198"/>
        <xdr:cNvSpPr txBox="1"/>
      </xdr:nvSpPr>
      <xdr:spPr>
        <a:xfrm>
          <a:off x="1955800" y="1409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118628</xdr:rowOff>
    </xdr:from>
    <xdr:to>
      <xdr:col>2</xdr:col>
      <xdr:colOff>127000</xdr:colOff>
      <xdr:row>82</xdr:row>
      <xdr:rowOff>48778</xdr:rowOff>
    </xdr:to>
    <xdr:sp macro="" textlink="">
      <xdr:nvSpPr>
        <xdr:cNvPr id="200" name="フローチャート : 判断 199"/>
        <xdr:cNvSpPr/>
      </xdr:nvSpPr>
      <xdr:spPr>
        <a:xfrm>
          <a:off x="1397000" y="1400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33555</xdr:rowOff>
    </xdr:from>
    <xdr:ext cx="762000" cy="259045"/>
    <xdr:sp macro="" textlink="">
      <xdr:nvSpPr>
        <xdr:cNvPr id="201" name="テキスト ボックス 200"/>
        <xdr:cNvSpPr txBox="1"/>
      </xdr:nvSpPr>
      <xdr:spPr>
        <a:xfrm>
          <a:off x="1066800" y="1409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53653</xdr:rowOff>
    </xdr:from>
    <xdr:to>
      <xdr:col>7</xdr:col>
      <xdr:colOff>203200</xdr:colOff>
      <xdr:row>81</xdr:row>
      <xdr:rowOff>155253</xdr:rowOff>
    </xdr:to>
    <xdr:sp macro="" textlink="">
      <xdr:nvSpPr>
        <xdr:cNvPr id="207" name="円/楕円 206"/>
        <xdr:cNvSpPr/>
      </xdr:nvSpPr>
      <xdr:spPr>
        <a:xfrm>
          <a:off x="4902200" y="139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146380</xdr:rowOff>
    </xdr:from>
    <xdr:ext cx="762000" cy="259045"/>
    <xdr:sp macro="" textlink="">
      <xdr:nvSpPr>
        <xdr:cNvPr id="208" name="人件費・物件費等の状況該当値テキスト"/>
        <xdr:cNvSpPr txBox="1"/>
      </xdr:nvSpPr>
      <xdr:spPr>
        <a:xfrm>
          <a:off x="5041900" y="1386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229,594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57369</xdr:rowOff>
    </xdr:from>
    <xdr:to>
      <xdr:col>6</xdr:col>
      <xdr:colOff>50800</xdr:colOff>
      <xdr:row>81</xdr:row>
      <xdr:rowOff>158969</xdr:rowOff>
    </xdr:to>
    <xdr:sp macro="" textlink="">
      <xdr:nvSpPr>
        <xdr:cNvPr id="209" name="円/楕円 208"/>
        <xdr:cNvSpPr/>
      </xdr:nvSpPr>
      <xdr:spPr>
        <a:xfrm>
          <a:off x="4064000" y="1394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169146</xdr:rowOff>
    </xdr:from>
    <xdr:ext cx="736600" cy="259045"/>
    <xdr:sp macro="" textlink="">
      <xdr:nvSpPr>
        <xdr:cNvPr id="210" name="テキスト ボックス 209"/>
        <xdr:cNvSpPr txBox="1"/>
      </xdr:nvSpPr>
      <xdr:spPr>
        <a:xfrm>
          <a:off x="3733800" y="13713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237,295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48461</xdr:rowOff>
    </xdr:from>
    <xdr:to>
      <xdr:col>4</xdr:col>
      <xdr:colOff>533400</xdr:colOff>
      <xdr:row>81</xdr:row>
      <xdr:rowOff>150061</xdr:rowOff>
    </xdr:to>
    <xdr:sp macro="" textlink="">
      <xdr:nvSpPr>
        <xdr:cNvPr id="211" name="円/楕円 210"/>
        <xdr:cNvSpPr/>
      </xdr:nvSpPr>
      <xdr:spPr>
        <a:xfrm>
          <a:off x="3175000" y="1393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160238</xdr:rowOff>
    </xdr:from>
    <xdr:ext cx="762000" cy="259045"/>
    <xdr:sp macro="" textlink="">
      <xdr:nvSpPr>
        <xdr:cNvPr id="212" name="テキスト ボックス 211"/>
        <xdr:cNvSpPr txBox="1"/>
      </xdr:nvSpPr>
      <xdr:spPr>
        <a:xfrm>
          <a:off x="2844800" y="1370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218,836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36767</xdr:rowOff>
    </xdr:from>
    <xdr:to>
      <xdr:col>3</xdr:col>
      <xdr:colOff>330200</xdr:colOff>
      <xdr:row>81</xdr:row>
      <xdr:rowOff>138367</xdr:rowOff>
    </xdr:to>
    <xdr:sp macro="" textlink="">
      <xdr:nvSpPr>
        <xdr:cNvPr id="213" name="円/楕円 212"/>
        <xdr:cNvSpPr/>
      </xdr:nvSpPr>
      <xdr:spPr>
        <a:xfrm>
          <a:off x="2286000" y="1392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148544</xdr:rowOff>
    </xdr:from>
    <xdr:ext cx="762000" cy="259045"/>
    <xdr:sp macro="" textlink="">
      <xdr:nvSpPr>
        <xdr:cNvPr id="214" name="テキスト ボックス 213"/>
        <xdr:cNvSpPr txBox="1"/>
      </xdr:nvSpPr>
      <xdr:spPr>
        <a:xfrm>
          <a:off x="1955800" y="13693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194,605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42323</xdr:rowOff>
    </xdr:from>
    <xdr:to>
      <xdr:col>2</xdr:col>
      <xdr:colOff>127000</xdr:colOff>
      <xdr:row>81</xdr:row>
      <xdr:rowOff>143923</xdr:rowOff>
    </xdr:to>
    <xdr:sp macro="" textlink="">
      <xdr:nvSpPr>
        <xdr:cNvPr id="215" name="円/楕円 214"/>
        <xdr:cNvSpPr/>
      </xdr:nvSpPr>
      <xdr:spPr>
        <a:xfrm>
          <a:off x="1397000" y="1392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154100</xdr:rowOff>
    </xdr:from>
    <xdr:ext cx="762000" cy="259045"/>
    <xdr:sp macro="" textlink="">
      <xdr:nvSpPr>
        <xdr:cNvPr id="216" name="テキスト ボックス 215"/>
        <xdr:cNvSpPr txBox="1"/>
      </xdr:nvSpPr>
      <xdr:spPr>
        <a:xfrm>
          <a:off x="1066800" y="1369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206,120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近年、団塊世代職員の退職に伴い職員平均年齢が低下したため、指数算定方式上高止まりしている状況にある。今年度も類似団体平均を上回る指数となっているので、定員管理と併せて適正数値の維持に努めたい。</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2" name="直線コネクタ 23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3" name="テキスト ボックス 23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4" name="直線コネクタ 23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5" name="テキスト ボックス 23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6" name="直線コネクタ 23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7" name="テキスト ボックス 23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38" name="直線コネクタ 23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39" name="テキスト ボックス 23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44450</xdr:rowOff>
    </xdr:from>
    <xdr:to>
      <xdr:col>24</xdr:col>
      <xdr:colOff>558800</xdr:colOff>
      <xdr:row>87</xdr:row>
      <xdr:rowOff>12192</xdr:rowOff>
    </xdr:to>
    <xdr:cxnSp macro="">
      <xdr:nvCxnSpPr>
        <xdr:cNvPr id="243" name="直線コネクタ 242"/>
        <xdr:cNvCxnSpPr/>
      </xdr:nvCxnSpPr>
      <xdr:spPr>
        <a:xfrm flipV="1">
          <a:off x="17018000" y="1376045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155719</xdr:rowOff>
    </xdr:from>
    <xdr:ext cx="762000" cy="259045"/>
    <xdr:sp macro="" textlink="">
      <xdr:nvSpPr>
        <xdr:cNvPr id="244" name="給与水準   （国との比較）最小値テキスト"/>
        <xdr:cNvSpPr txBox="1"/>
      </xdr:nvSpPr>
      <xdr:spPr>
        <a:xfrm>
          <a:off x="17106900" y="1490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87</xdr:row>
      <xdr:rowOff>12192</xdr:rowOff>
    </xdr:from>
    <xdr:to>
      <xdr:col>24</xdr:col>
      <xdr:colOff>647700</xdr:colOff>
      <xdr:row>87</xdr:row>
      <xdr:rowOff>12192</xdr:rowOff>
    </xdr:to>
    <xdr:cxnSp macro="">
      <xdr:nvCxnSpPr>
        <xdr:cNvPr id="245" name="直線コネクタ 244"/>
        <xdr:cNvCxnSpPr/>
      </xdr:nvCxnSpPr>
      <xdr:spPr>
        <a:xfrm>
          <a:off x="16929100" y="1492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130827</xdr:rowOff>
    </xdr:from>
    <xdr:ext cx="762000" cy="259045"/>
    <xdr:sp macro="" textlink="">
      <xdr:nvSpPr>
        <xdr:cNvPr id="246"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44450</xdr:rowOff>
    </xdr:from>
    <xdr:to>
      <xdr:col>24</xdr:col>
      <xdr:colOff>647700</xdr:colOff>
      <xdr:row>80</xdr:row>
      <xdr:rowOff>44450</xdr:rowOff>
    </xdr:to>
    <xdr:cxnSp macro="">
      <xdr:nvCxnSpPr>
        <xdr:cNvPr id="247" name="直線コネクタ 246"/>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99313</xdr:rowOff>
    </xdr:from>
    <xdr:to>
      <xdr:col>24</xdr:col>
      <xdr:colOff>558800</xdr:colOff>
      <xdr:row>85</xdr:row>
      <xdr:rowOff>113792</xdr:rowOff>
    </xdr:to>
    <xdr:cxnSp macro="">
      <xdr:nvCxnSpPr>
        <xdr:cNvPr id="248" name="直線コネクタ 247"/>
        <xdr:cNvCxnSpPr/>
      </xdr:nvCxnSpPr>
      <xdr:spPr>
        <a:xfrm>
          <a:off x="16179800" y="14672563"/>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130319</xdr:rowOff>
    </xdr:from>
    <xdr:ext cx="762000" cy="259045"/>
    <xdr:sp macro="" textlink="">
      <xdr:nvSpPr>
        <xdr:cNvPr id="249" name="給与水準   （国との比較）平均値テキスト"/>
        <xdr:cNvSpPr txBox="1"/>
      </xdr:nvSpPr>
      <xdr:spPr>
        <a:xfrm>
          <a:off x="17106900" y="1436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113792</xdr:rowOff>
    </xdr:from>
    <xdr:to>
      <xdr:col>24</xdr:col>
      <xdr:colOff>609600</xdr:colOff>
      <xdr:row>85</xdr:row>
      <xdr:rowOff>43942</xdr:rowOff>
    </xdr:to>
    <xdr:sp macro="" textlink="">
      <xdr:nvSpPr>
        <xdr:cNvPr id="250" name="フローチャート : 判断 249"/>
        <xdr:cNvSpPr/>
      </xdr:nvSpPr>
      <xdr:spPr>
        <a:xfrm>
          <a:off x="169672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99313</xdr:rowOff>
    </xdr:from>
    <xdr:to>
      <xdr:col>23</xdr:col>
      <xdr:colOff>406400</xdr:colOff>
      <xdr:row>85</xdr:row>
      <xdr:rowOff>142748</xdr:rowOff>
    </xdr:to>
    <xdr:cxnSp macro="">
      <xdr:nvCxnSpPr>
        <xdr:cNvPr id="251" name="直線コネクタ 250"/>
        <xdr:cNvCxnSpPr/>
      </xdr:nvCxnSpPr>
      <xdr:spPr>
        <a:xfrm flipV="1">
          <a:off x="15290800" y="14672563"/>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2" name="フローチャート : 判断 251"/>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53" name="テキスト ボックス 252"/>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142748</xdr:rowOff>
    </xdr:from>
    <xdr:to>
      <xdr:col>22</xdr:col>
      <xdr:colOff>203200</xdr:colOff>
      <xdr:row>85</xdr:row>
      <xdr:rowOff>147574</xdr:rowOff>
    </xdr:to>
    <xdr:cxnSp macro="">
      <xdr:nvCxnSpPr>
        <xdr:cNvPr id="254" name="直線コネクタ 253"/>
        <xdr:cNvCxnSpPr/>
      </xdr:nvCxnSpPr>
      <xdr:spPr>
        <a:xfrm flipV="1">
          <a:off x="14401800" y="1471599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80011</xdr:rowOff>
    </xdr:from>
    <xdr:to>
      <xdr:col>22</xdr:col>
      <xdr:colOff>254000</xdr:colOff>
      <xdr:row>85</xdr:row>
      <xdr:rowOff>10161</xdr:rowOff>
    </xdr:to>
    <xdr:sp macro="" textlink="">
      <xdr:nvSpPr>
        <xdr:cNvPr id="255" name="フローチャート : 判断 254"/>
        <xdr:cNvSpPr/>
      </xdr:nvSpPr>
      <xdr:spPr>
        <a:xfrm>
          <a:off x="15240000" y="1448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20338</xdr:rowOff>
    </xdr:from>
    <xdr:ext cx="762000" cy="259045"/>
    <xdr:sp macro="" textlink="">
      <xdr:nvSpPr>
        <xdr:cNvPr id="256" name="テキスト ボックス 255"/>
        <xdr:cNvSpPr txBox="1"/>
      </xdr:nvSpPr>
      <xdr:spPr>
        <a:xfrm>
          <a:off x="14909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147574</xdr:rowOff>
    </xdr:from>
    <xdr:to>
      <xdr:col>21</xdr:col>
      <xdr:colOff>0</xdr:colOff>
      <xdr:row>88</xdr:row>
      <xdr:rowOff>24130</xdr:rowOff>
    </xdr:to>
    <xdr:cxnSp macro="">
      <xdr:nvCxnSpPr>
        <xdr:cNvPr id="257" name="直線コネクタ 256"/>
        <xdr:cNvCxnSpPr/>
      </xdr:nvCxnSpPr>
      <xdr:spPr>
        <a:xfrm flipV="1">
          <a:off x="13512800" y="14720824"/>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75185</xdr:rowOff>
    </xdr:from>
    <xdr:to>
      <xdr:col>21</xdr:col>
      <xdr:colOff>50800</xdr:colOff>
      <xdr:row>85</xdr:row>
      <xdr:rowOff>5335</xdr:rowOff>
    </xdr:to>
    <xdr:sp macro="" textlink="">
      <xdr:nvSpPr>
        <xdr:cNvPr id="258" name="フローチャート : 判断 257"/>
        <xdr:cNvSpPr/>
      </xdr:nvSpPr>
      <xdr:spPr>
        <a:xfrm>
          <a:off x="14351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15512</xdr:rowOff>
    </xdr:from>
    <xdr:ext cx="762000" cy="259045"/>
    <xdr:sp macro="" textlink="">
      <xdr:nvSpPr>
        <xdr:cNvPr id="259" name="テキスト ボックス 258"/>
        <xdr:cNvSpPr txBox="1"/>
      </xdr:nvSpPr>
      <xdr:spPr>
        <a:xfrm>
          <a:off x="14020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94235</xdr:rowOff>
    </xdr:from>
    <xdr:to>
      <xdr:col>19</xdr:col>
      <xdr:colOff>533400</xdr:colOff>
      <xdr:row>87</xdr:row>
      <xdr:rowOff>24385</xdr:rowOff>
    </xdr:to>
    <xdr:sp macro="" textlink="">
      <xdr:nvSpPr>
        <xdr:cNvPr id="260" name="フローチャート : 判断 259"/>
        <xdr:cNvSpPr/>
      </xdr:nvSpPr>
      <xdr:spPr>
        <a:xfrm>
          <a:off x="13462000" y="14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34562</xdr:rowOff>
    </xdr:from>
    <xdr:ext cx="762000" cy="259045"/>
    <xdr:sp macro="" textlink="">
      <xdr:nvSpPr>
        <xdr:cNvPr id="261" name="テキスト ボックス 260"/>
        <xdr:cNvSpPr txBox="1"/>
      </xdr:nvSpPr>
      <xdr:spPr>
        <a:xfrm>
          <a:off x="13131800" y="14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62992</xdr:rowOff>
    </xdr:from>
    <xdr:to>
      <xdr:col>24</xdr:col>
      <xdr:colOff>609600</xdr:colOff>
      <xdr:row>85</xdr:row>
      <xdr:rowOff>164592</xdr:rowOff>
    </xdr:to>
    <xdr:sp macro="" textlink="">
      <xdr:nvSpPr>
        <xdr:cNvPr id="267" name="円/楕円 266"/>
        <xdr:cNvSpPr/>
      </xdr:nvSpPr>
      <xdr:spPr>
        <a:xfrm>
          <a:off x="16967200" y="1463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35069</xdr:rowOff>
    </xdr:from>
    <xdr:ext cx="762000" cy="259045"/>
    <xdr:sp macro="" textlink="">
      <xdr:nvSpPr>
        <xdr:cNvPr id="268" name="給与水準   （国との比較）該当値テキスト"/>
        <xdr:cNvSpPr txBox="1"/>
      </xdr:nvSpPr>
      <xdr:spPr>
        <a:xfrm>
          <a:off x="17106900" y="1460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48513</xdr:rowOff>
    </xdr:from>
    <xdr:to>
      <xdr:col>23</xdr:col>
      <xdr:colOff>457200</xdr:colOff>
      <xdr:row>85</xdr:row>
      <xdr:rowOff>150113</xdr:rowOff>
    </xdr:to>
    <xdr:sp macro="" textlink="">
      <xdr:nvSpPr>
        <xdr:cNvPr id="269" name="円/楕円 268"/>
        <xdr:cNvSpPr/>
      </xdr:nvSpPr>
      <xdr:spPr>
        <a:xfrm>
          <a:off x="16129000" y="146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134890</xdr:rowOff>
    </xdr:from>
    <xdr:ext cx="736600" cy="259045"/>
    <xdr:sp macro="" textlink="">
      <xdr:nvSpPr>
        <xdr:cNvPr id="270" name="テキスト ボックス 269"/>
        <xdr:cNvSpPr txBox="1"/>
      </xdr:nvSpPr>
      <xdr:spPr>
        <a:xfrm>
          <a:off x="15798800" y="1470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91948</xdr:rowOff>
    </xdr:from>
    <xdr:to>
      <xdr:col>22</xdr:col>
      <xdr:colOff>254000</xdr:colOff>
      <xdr:row>86</xdr:row>
      <xdr:rowOff>22098</xdr:rowOff>
    </xdr:to>
    <xdr:sp macro="" textlink="">
      <xdr:nvSpPr>
        <xdr:cNvPr id="271" name="円/楕円 270"/>
        <xdr:cNvSpPr/>
      </xdr:nvSpPr>
      <xdr:spPr>
        <a:xfrm>
          <a:off x="15240000" y="1466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6875</xdr:rowOff>
    </xdr:from>
    <xdr:ext cx="762000" cy="259045"/>
    <xdr:sp macro="" textlink="">
      <xdr:nvSpPr>
        <xdr:cNvPr id="272" name="テキスト ボックス 271"/>
        <xdr:cNvSpPr txBox="1"/>
      </xdr:nvSpPr>
      <xdr:spPr>
        <a:xfrm>
          <a:off x="14909800" y="1475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96774</xdr:rowOff>
    </xdr:from>
    <xdr:to>
      <xdr:col>21</xdr:col>
      <xdr:colOff>50800</xdr:colOff>
      <xdr:row>86</xdr:row>
      <xdr:rowOff>26924</xdr:rowOff>
    </xdr:to>
    <xdr:sp macro="" textlink="">
      <xdr:nvSpPr>
        <xdr:cNvPr id="273" name="円/楕円 272"/>
        <xdr:cNvSpPr/>
      </xdr:nvSpPr>
      <xdr:spPr>
        <a:xfrm>
          <a:off x="14351000" y="146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11701</xdr:rowOff>
    </xdr:from>
    <xdr:ext cx="762000" cy="259045"/>
    <xdr:sp macro="" textlink="">
      <xdr:nvSpPr>
        <xdr:cNvPr id="274" name="テキスト ボックス 273"/>
        <xdr:cNvSpPr txBox="1"/>
      </xdr:nvSpPr>
      <xdr:spPr>
        <a:xfrm>
          <a:off x="14020800" y="1475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144780</xdr:rowOff>
    </xdr:from>
    <xdr:to>
      <xdr:col>19</xdr:col>
      <xdr:colOff>533400</xdr:colOff>
      <xdr:row>88</xdr:row>
      <xdr:rowOff>74930</xdr:rowOff>
    </xdr:to>
    <xdr:sp macro="" textlink="">
      <xdr:nvSpPr>
        <xdr:cNvPr id="275" name="円/楕円 274"/>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59707</xdr:rowOff>
    </xdr:from>
    <xdr:ext cx="762000" cy="259045"/>
    <xdr:sp macro="" textlink="">
      <xdr:nvSpPr>
        <xdr:cNvPr id="276" name="テキスト ボックス 275"/>
        <xdr:cNvSpPr txBox="1"/>
      </xdr:nvSpPr>
      <xdr:spPr>
        <a:xfrm>
          <a:off x="13131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8" name="テキスト ボックス 27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9" name="テキスト ボックス 27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[14.16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過去からの新規採用抑制策により類似団体を大きく下回っているが、住民サービスの質を低下させることのないよう、適正な定員管理に努める。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3" name="直線コネクタ 29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4" name="テキスト ボックス 29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5" name="直線コネクタ 29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6" name="テキスト ボックス 29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7" name="直線コネクタ 29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8" name="テキスト ボックス 29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9" name="直線コネクタ 29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0" name="テキスト ボックス 29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1" name="直線コネクタ 30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2" name="テキスト ボックス 30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3" name="直線コネクタ 30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4" name="テキスト ボックス 30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7" name="直線コネクタ 306"/>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8"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9" name="直線コネクタ 308"/>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10" name="定員管理の状況最大値テキスト"/>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11" name="直線コネクタ 310"/>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146764</xdr:rowOff>
    </xdr:from>
    <xdr:to>
      <xdr:col>24</xdr:col>
      <xdr:colOff>558800</xdr:colOff>
      <xdr:row>58</xdr:row>
      <xdr:rowOff>151819</xdr:rowOff>
    </xdr:to>
    <xdr:cxnSp macro="">
      <xdr:nvCxnSpPr>
        <xdr:cNvPr id="312" name="直線コネクタ 311"/>
        <xdr:cNvCxnSpPr/>
      </xdr:nvCxnSpPr>
      <xdr:spPr>
        <a:xfrm>
          <a:off x="16179800" y="10090864"/>
          <a:ext cx="8382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22986</xdr:rowOff>
    </xdr:from>
    <xdr:ext cx="762000" cy="259045"/>
    <xdr:sp macro="" textlink="">
      <xdr:nvSpPr>
        <xdr:cNvPr id="313" name="定員管理の状況平均値テキスト"/>
        <xdr:cNvSpPr txBox="1"/>
      </xdr:nvSpPr>
      <xdr:spPr>
        <a:xfrm>
          <a:off x="17106900" y="10138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4" name="フローチャート : 判断 313"/>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135388</xdr:rowOff>
    </xdr:from>
    <xdr:to>
      <xdr:col>23</xdr:col>
      <xdr:colOff>406400</xdr:colOff>
      <xdr:row>58</xdr:row>
      <xdr:rowOff>146764</xdr:rowOff>
    </xdr:to>
    <xdr:cxnSp macro="">
      <xdr:nvCxnSpPr>
        <xdr:cNvPr id="315" name="直線コネクタ 314"/>
        <xdr:cNvCxnSpPr/>
      </xdr:nvCxnSpPr>
      <xdr:spPr>
        <a:xfrm>
          <a:off x="15290800" y="10079488"/>
          <a:ext cx="889000" cy="1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24711</xdr:rowOff>
    </xdr:from>
    <xdr:to>
      <xdr:col>23</xdr:col>
      <xdr:colOff>457200</xdr:colOff>
      <xdr:row>59</xdr:row>
      <xdr:rowOff>126311</xdr:rowOff>
    </xdr:to>
    <xdr:sp macro="" textlink="">
      <xdr:nvSpPr>
        <xdr:cNvPr id="316" name="フローチャート : 判断 315"/>
        <xdr:cNvSpPr/>
      </xdr:nvSpPr>
      <xdr:spPr>
        <a:xfrm>
          <a:off x="16129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111088</xdr:rowOff>
    </xdr:from>
    <xdr:ext cx="736600" cy="259045"/>
    <xdr:sp macro="" textlink="">
      <xdr:nvSpPr>
        <xdr:cNvPr id="317" name="テキスト ボックス 316"/>
        <xdr:cNvSpPr txBox="1"/>
      </xdr:nvSpPr>
      <xdr:spPr>
        <a:xfrm>
          <a:off x="15798800" y="1022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135388</xdr:rowOff>
    </xdr:from>
    <xdr:to>
      <xdr:col>22</xdr:col>
      <xdr:colOff>203200</xdr:colOff>
      <xdr:row>58</xdr:row>
      <xdr:rowOff>135618</xdr:rowOff>
    </xdr:to>
    <xdr:cxnSp macro="">
      <xdr:nvCxnSpPr>
        <xdr:cNvPr id="318" name="直線コネクタ 317"/>
        <xdr:cNvCxnSpPr/>
      </xdr:nvCxnSpPr>
      <xdr:spPr>
        <a:xfrm flipV="1">
          <a:off x="14401800" y="10079488"/>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20459</xdr:rowOff>
    </xdr:from>
    <xdr:to>
      <xdr:col>22</xdr:col>
      <xdr:colOff>254000</xdr:colOff>
      <xdr:row>59</xdr:row>
      <xdr:rowOff>122059</xdr:rowOff>
    </xdr:to>
    <xdr:sp macro="" textlink="">
      <xdr:nvSpPr>
        <xdr:cNvPr id="319" name="フローチャート : 判断 318"/>
        <xdr:cNvSpPr/>
      </xdr:nvSpPr>
      <xdr:spPr>
        <a:xfrm>
          <a:off x="15240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106836</xdr:rowOff>
    </xdr:from>
    <xdr:ext cx="762000" cy="259045"/>
    <xdr:sp macro="" textlink="">
      <xdr:nvSpPr>
        <xdr:cNvPr id="320" name="テキスト ボックス 319"/>
        <xdr:cNvSpPr txBox="1"/>
      </xdr:nvSpPr>
      <xdr:spPr>
        <a:xfrm>
          <a:off x="14909800" y="1022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127574</xdr:rowOff>
    </xdr:from>
    <xdr:to>
      <xdr:col>21</xdr:col>
      <xdr:colOff>0</xdr:colOff>
      <xdr:row>58</xdr:row>
      <xdr:rowOff>135618</xdr:rowOff>
    </xdr:to>
    <xdr:cxnSp macro="">
      <xdr:nvCxnSpPr>
        <xdr:cNvPr id="321" name="直線コネクタ 320"/>
        <xdr:cNvCxnSpPr/>
      </xdr:nvCxnSpPr>
      <xdr:spPr>
        <a:xfrm>
          <a:off x="13512800" y="1007167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12990</xdr:rowOff>
    </xdr:from>
    <xdr:to>
      <xdr:col>21</xdr:col>
      <xdr:colOff>50800</xdr:colOff>
      <xdr:row>59</xdr:row>
      <xdr:rowOff>114590</xdr:rowOff>
    </xdr:to>
    <xdr:sp macro="" textlink="">
      <xdr:nvSpPr>
        <xdr:cNvPr id="322" name="フローチャート : 判断 321"/>
        <xdr:cNvSpPr/>
      </xdr:nvSpPr>
      <xdr:spPr>
        <a:xfrm>
          <a:off x="14351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99367</xdr:rowOff>
    </xdr:from>
    <xdr:ext cx="762000" cy="259045"/>
    <xdr:sp macro="" textlink="">
      <xdr:nvSpPr>
        <xdr:cNvPr id="323" name="テキスト ボックス 322"/>
        <xdr:cNvSpPr txBox="1"/>
      </xdr:nvSpPr>
      <xdr:spPr>
        <a:xfrm>
          <a:off x="14020800" y="1021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15748</xdr:rowOff>
    </xdr:from>
    <xdr:to>
      <xdr:col>19</xdr:col>
      <xdr:colOff>533400</xdr:colOff>
      <xdr:row>59</xdr:row>
      <xdr:rowOff>117348</xdr:rowOff>
    </xdr:to>
    <xdr:sp macro="" textlink="">
      <xdr:nvSpPr>
        <xdr:cNvPr id="324" name="フローチャート : 判断 323"/>
        <xdr:cNvSpPr/>
      </xdr:nvSpPr>
      <xdr:spPr>
        <a:xfrm>
          <a:off x="13462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102125</xdr:rowOff>
    </xdr:from>
    <xdr:ext cx="762000" cy="259045"/>
    <xdr:sp macro="" textlink="">
      <xdr:nvSpPr>
        <xdr:cNvPr id="325" name="テキスト ボックス 324"/>
        <xdr:cNvSpPr txBox="1"/>
      </xdr:nvSpPr>
      <xdr:spPr>
        <a:xfrm>
          <a:off x="13131800" y="1021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101019</xdr:rowOff>
    </xdr:from>
    <xdr:to>
      <xdr:col>24</xdr:col>
      <xdr:colOff>609600</xdr:colOff>
      <xdr:row>59</xdr:row>
      <xdr:rowOff>31169</xdr:rowOff>
    </xdr:to>
    <xdr:sp macro="" textlink="">
      <xdr:nvSpPr>
        <xdr:cNvPr id="331" name="円/楕円 330"/>
        <xdr:cNvSpPr/>
      </xdr:nvSpPr>
      <xdr:spPr>
        <a:xfrm>
          <a:off x="16967200" y="100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22296</xdr:rowOff>
    </xdr:from>
    <xdr:ext cx="762000" cy="259045"/>
    <xdr:sp macro="" textlink="">
      <xdr:nvSpPr>
        <xdr:cNvPr id="332" name="定員管理の状況該当値テキスト"/>
        <xdr:cNvSpPr txBox="1"/>
      </xdr:nvSpPr>
      <xdr:spPr>
        <a:xfrm>
          <a:off x="17106900" y="996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14.16</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95964</xdr:rowOff>
    </xdr:from>
    <xdr:to>
      <xdr:col>23</xdr:col>
      <xdr:colOff>457200</xdr:colOff>
      <xdr:row>59</xdr:row>
      <xdr:rowOff>26114</xdr:rowOff>
    </xdr:to>
    <xdr:sp macro="" textlink="">
      <xdr:nvSpPr>
        <xdr:cNvPr id="333" name="円/楕円 332"/>
        <xdr:cNvSpPr/>
      </xdr:nvSpPr>
      <xdr:spPr>
        <a:xfrm>
          <a:off x="16129000" y="100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36291</xdr:rowOff>
    </xdr:from>
    <xdr:ext cx="736600" cy="259045"/>
    <xdr:sp macro="" textlink="">
      <xdr:nvSpPr>
        <xdr:cNvPr id="334" name="テキスト ボックス 333"/>
        <xdr:cNvSpPr txBox="1"/>
      </xdr:nvSpPr>
      <xdr:spPr>
        <a:xfrm>
          <a:off x="15798800" y="9808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84588</xdr:rowOff>
    </xdr:from>
    <xdr:to>
      <xdr:col>22</xdr:col>
      <xdr:colOff>254000</xdr:colOff>
      <xdr:row>59</xdr:row>
      <xdr:rowOff>14738</xdr:rowOff>
    </xdr:to>
    <xdr:sp macro="" textlink="">
      <xdr:nvSpPr>
        <xdr:cNvPr id="335" name="円/楕円 334"/>
        <xdr:cNvSpPr/>
      </xdr:nvSpPr>
      <xdr:spPr>
        <a:xfrm>
          <a:off x="15240000" y="1002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24915</xdr:rowOff>
    </xdr:from>
    <xdr:ext cx="762000" cy="259045"/>
    <xdr:sp macro="" textlink="">
      <xdr:nvSpPr>
        <xdr:cNvPr id="336" name="テキスト ボックス 335"/>
        <xdr:cNvSpPr txBox="1"/>
      </xdr:nvSpPr>
      <xdr:spPr>
        <a:xfrm>
          <a:off x="14909800" y="9797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12.73</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84818</xdr:rowOff>
    </xdr:from>
    <xdr:to>
      <xdr:col>21</xdr:col>
      <xdr:colOff>50800</xdr:colOff>
      <xdr:row>59</xdr:row>
      <xdr:rowOff>14968</xdr:rowOff>
    </xdr:to>
    <xdr:sp macro="" textlink="">
      <xdr:nvSpPr>
        <xdr:cNvPr id="337" name="円/楕円 336"/>
        <xdr:cNvSpPr/>
      </xdr:nvSpPr>
      <xdr:spPr>
        <a:xfrm>
          <a:off x="14351000" y="100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25145</xdr:rowOff>
    </xdr:from>
    <xdr:ext cx="762000" cy="259045"/>
    <xdr:sp macro="" textlink="">
      <xdr:nvSpPr>
        <xdr:cNvPr id="338" name="テキスト ボックス 337"/>
        <xdr:cNvSpPr txBox="1"/>
      </xdr:nvSpPr>
      <xdr:spPr>
        <a:xfrm>
          <a:off x="14020800" y="979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12.75</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76774</xdr:rowOff>
    </xdr:from>
    <xdr:to>
      <xdr:col>19</xdr:col>
      <xdr:colOff>533400</xdr:colOff>
      <xdr:row>59</xdr:row>
      <xdr:rowOff>6924</xdr:rowOff>
    </xdr:to>
    <xdr:sp macro="" textlink="">
      <xdr:nvSpPr>
        <xdr:cNvPr id="339" name="円/楕円 338"/>
        <xdr:cNvSpPr/>
      </xdr:nvSpPr>
      <xdr:spPr>
        <a:xfrm>
          <a:off x="13462000" y="1002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17101</xdr:rowOff>
    </xdr:from>
    <xdr:ext cx="762000" cy="259045"/>
    <xdr:sp macro="" textlink="">
      <xdr:nvSpPr>
        <xdr:cNvPr id="340" name="テキスト ボックス 339"/>
        <xdr:cNvSpPr txBox="1"/>
      </xdr:nvSpPr>
      <xdr:spPr>
        <a:xfrm>
          <a:off x="13131800" y="978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3.3%]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過去からの起債抑制策並びに計画的な繰上償還の実施により、類似団体平均を下回っている。今後も緊急性・住民ニーズを的確に把握した事業の選択により、引き続き水準を抑える。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7" name="直線コネクタ 35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8" name="テキスト ボックス 35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9" name="直線コネクタ 35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0" name="テキスト ボックス 35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1" name="直線コネクタ 36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2" name="テキスト ボックス 36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3" name="直線コネクタ 36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4" name="テキスト ボックス 36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5" name="直線コネクタ 36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72813</xdr:rowOff>
    </xdr:from>
    <xdr:to>
      <xdr:col>24</xdr:col>
      <xdr:colOff>558800</xdr:colOff>
      <xdr:row>45</xdr:row>
      <xdr:rowOff>98213</xdr:rowOff>
    </xdr:to>
    <xdr:cxnSp macro="">
      <xdr:nvCxnSpPr>
        <xdr:cNvPr id="368" name="直線コネクタ 367"/>
        <xdr:cNvCxnSpPr/>
      </xdr:nvCxnSpPr>
      <xdr:spPr>
        <a:xfrm flipV="1">
          <a:off x="17018000" y="624501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70290</xdr:rowOff>
    </xdr:from>
    <xdr:ext cx="762000" cy="259045"/>
    <xdr:sp macro="" textlink="">
      <xdr:nvSpPr>
        <xdr:cNvPr id="369"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45</xdr:row>
      <xdr:rowOff>98213</xdr:rowOff>
    </xdr:from>
    <xdr:to>
      <xdr:col>24</xdr:col>
      <xdr:colOff>647700</xdr:colOff>
      <xdr:row>45</xdr:row>
      <xdr:rowOff>98213</xdr:rowOff>
    </xdr:to>
    <xdr:cxnSp macro="">
      <xdr:nvCxnSpPr>
        <xdr:cNvPr id="370" name="直線コネクタ 369"/>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159190</xdr:rowOff>
    </xdr:from>
    <xdr:ext cx="762000" cy="259045"/>
    <xdr:sp macro="" textlink="">
      <xdr:nvSpPr>
        <xdr:cNvPr id="371" name="公債費負担の状況最大値テキスト"/>
        <xdr:cNvSpPr txBox="1"/>
      </xdr:nvSpPr>
      <xdr:spPr>
        <a:xfrm>
          <a:off x="17106900" y="59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72813</xdr:rowOff>
    </xdr:from>
    <xdr:to>
      <xdr:col>24</xdr:col>
      <xdr:colOff>647700</xdr:colOff>
      <xdr:row>36</xdr:row>
      <xdr:rowOff>72813</xdr:rowOff>
    </xdr:to>
    <xdr:cxnSp macro="">
      <xdr:nvCxnSpPr>
        <xdr:cNvPr id="372" name="直線コネクタ 371"/>
        <xdr:cNvCxnSpPr/>
      </xdr:nvCxnSpPr>
      <xdr:spPr>
        <a:xfrm>
          <a:off x="16929100" y="624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145203</xdr:rowOff>
    </xdr:from>
    <xdr:to>
      <xdr:col>24</xdr:col>
      <xdr:colOff>558800</xdr:colOff>
      <xdr:row>37</xdr:row>
      <xdr:rowOff>54187</xdr:rowOff>
    </xdr:to>
    <xdr:cxnSp macro="">
      <xdr:nvCxnSpPr>
        <xdr:cNvPr id="373" name="直線コネクタ 372"/>
        <xdr:cNvCxnSpPr/>
      </xdr:nvCxnSpPr>
      <xdr:spPr>
        <a:xfrm flipV="1">
          <a:off x="16179800" y="631740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29650</xdr:rowOff>
    </xdr:from>
    <xdr:ext cx="762000" cy="259045"/>
    <xdr:sp macro="" textlink="">
      <xdr:nvSpPr>
        <xdr:cNvPr id="374" name="公債費負担の状況平均値テキスト"/>
        <xdr:cNvSpPr txBox="1"/>
      </xdr:nvSpPr>
      <xdr:spPr>
        <a:xfrm>
          <a:off x="17106900" y="7059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75" name="フローチャート : 判断 374"/>
        <xdr:cNvSpPr/>
      </xdr:nvSpPr>
      <xdr:spPr>
        <a:xfrm>
          <a:off x="169672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54187</xdr:rowOff>
    </xdr:from>
    <xdr:to>
      <xdr:col>23</xdr:col>
      <xdr:colOff>406400</xdr:colOff>
      <xdr:row>38</xdr:row>
      <xdr:rowOff>3387</xdr:rowOff>
    </xdr:to>
    <xdr:cxnSp macro="">
      <xdr:nvCxnSpPr>
        <xdr:cNvPr id="376" name="直線コネクタ 375"/>
        <xdr:cNvCxnSpPr/>
      </xdr:nvCxnSpPr>
      <xdr:spPr>
        <a:xfrm flipV="1">
          <a:off x="15290800" y="639783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17356</xdr:rowOff>
    </xdr:from>
    <xdr:to>
      <xdr:col>23</xdr:col>
      <xdr:colOff>457200</xdr:colOff>
      <xdr:row>41</xdr:row>
      <xdr:rowOff>118956</xdr:rowOff>
    </xdr:to>
    <xdr:sp macro="" textlink="">
      <xdr:nvSpPr>
        <xdr:cNvPr id="377" name="フローチャート : 判断 376"/>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103733</xdr:rowOff>
    </xdr:from>
    <xdr:ext cx="736600" cy="259045"/>
    <xdr:sp macro="" textlink="">
      <xdr:nvSpPr>
        <xdr:cNvPr id="378" name="テキスト ボックス 377"/>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3387</xdr:rowOff>
    </xdr:from>
    <xdr:to>
      <xdr:col>22</xdr:col>
      <xdr:colOff>203200</xdr:colOff>
      <xdr:row>38</xdr:row>
      <xdr:rowOff>148167</xdr:rowOff>
    </xdr:to>
    <xdr:cxnSp macro="">
      <xdr:nvCxnSpPr>
        <xdr:cNvPr id="379" name="直線コネクタ 378"/>
        <xdr:cNvCxnSpPr/>
      </xdr:nvCxnSpPr>
      <xdr:spPr>
        <a:xfrm flipV="1">
          <a:off x="14401800" y="651848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80" name="フローチャート : 判断 379"/>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36847</xdr:rowOff>
    </xdr:from>
    <xdr:ext cx="762000" cy="259045"/>
    <xdr:sp macro="" textlink="">
      <xdr:nvSpPr>
        <xdr:cNvPr id="381" name="テキスト ボックス 380"/>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148167</xdr:rowOff>
    </xdr:from>
    <xdr:to>
      <xdr:col>21</xdr:col>
      <xdr:colOff>0</xdr:colOff>
      <xdr:row>40</xdr:row>
      <xdr:rowOff>30480</xdr:rowOff>
    </xdr:to>
    <xdr:cxnSp macro="">
      <xdr:nvCxnSpPr>
        <xdr:cNvPr id="382" name="直線コネクタ 381"/>
        <xdr:cNvCxnSpPr/>
      </xdr:nvCxnSpPr>
      <xdr:spPr>
        <a:xfrm flipV="1">
          <a:off x="13512800" y="666326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83" name="フローチャート : 判断 382"/>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384" name="テキスト ボックス 383"/>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111337</xdr:rowOff>
    </xdr:from>
    <xdr:to>
      <xdr:col>19</xdr:col>
      <xdr:colOff>533400</xdr:colOff>
      <xdr:row>43</xdr:row>
      <xdr:rowOff>41487</xdr:rowOff>
    </xdr:to>
    <xdr:sp macro="" textlink="">
      <xdr:nvSpPr>
        <xdr:cNvPr id="385" name="フローチャート : 判断 384"/>
        <xdr:cNvSpPr/>
      </xdr:nvSpPr>
      <xdr:spPr>
        <a:xfrm>
          <a:off x="13462000" y="731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26264</xdr:rowOff>
    </xdr:from>
    <xdr:ext cx="762000" cy="259045"/>
    <xdr:sp macro="" textlink="">
      <xdr:nvSpPr>
        <xdr:cNvPr id="386" name="テキスト ボックス 385"/>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94403</xdr:rowOff>
    </xdr:from>
    <xdr:to>
      <xdr:col>24</xdr:col>
      <xdr:colOff>609600</xdr:colOff>
      <xdr:row>37</xdr:row>
      <xdr:rowOff>24553</xdr:rowOff>
    </xdr:to>
    <xdr:sp macro="" textlink="">
      <xdr:nvSpPr>
        <xdr:cNvPr id="392" name="円/楕円 391"/>
        <xdr:cNvSpPr/>
      </xdr:nvSpPr>
      <xdr:spPr>
        <a:xfrm>
          <a:off x="169672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15680</xdr:rowOff>
    </xdr:from>
    <xdr:ext cx="762000" cy="259045"/>
    <xdr:sp macro="" textlink="">
      <xdr:nvSpPr>
        <xdr:cNvPr id="393" name="公債費負担の状況該当値テキスト"/>
        <xdr:cNvSpPr txBox="1"/>
      </xdr:nvSpPr>
      <xdr:spPr>
        <a:xfrm>
          <a:off x="17106900" y="618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3387</xdr:rowOff>
    </xdr:from>
    <xdr:to>
      <xdr:col>23</xdr:col>
      <xdr:colOff>457200</xdr:colOff>
      <xdr:row>37</xdr:row>
      <xdr:rowOff>104987</xdr:rowOff>
    </xdr:to>
    <xdr:sp macro="" textlink="">
      <xdr:nvSpPr>
        <xdr:cNvPr id="394" name="円/楕円 393"/>
        <xdr:cNvSpPr/>
      </xdr:nvSpPr>
      <xdr:spPr>
        <a:xfrm>
          <a:off x="16129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115164</xdr:rowOff>
    </xdr:from>
    <xdr:ext cx="736600" cy="259045"/>
    <xdr:sp macro="" textlink="">
      <xdr:nvSpPr>
        <xdr:cNvPr id="395" name="テキスト ボックス 394"/>
        <xdr:cNvSpPr txBox="1"/>
      </xdr:nvSpPr>
      <xdr:spPr>
        <a:xfrm>
          <a:off x="15798800" y="6115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124037</xdr:rowOff>
    </xdr:from>
    <xdr:to>
      <xdr:col>22</xdr:col>
      <xdr:colOff>254000</xdr:colOff>
      <xdr:row>38</xdr:row>
      <xdr:rowOff>54187</xdr:rowOff>
    </xdr:to>
    <xdr:sp macro="" textlink="">
      <xdr:nvSpPr>
        <xdr:cNvPr id="396" name="円/楕円 395"/>
        <xdr:cNvSpPr/>
      </xdr:nvSpPr>
      <xdr:spPr>
        <a:xfrm>
          <a:off x="15240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64364</xdr:rowOff>
    </xdr:from>
    <xdr:ext cx="762000" cy="259045"/>
    <xdr:sp macro="" textlink="">
      <xdr:nvSpPr>
        <xdr:cNvPr id="397" name="テキスト ボックス 396"/>
        <xdr:cNvSpPr txBox="1"/>
      </xdr:nvSpPr>
      <xdr:spPr>
        <a:xfrm>
          <a:off x="14909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97367</xdr:rowOff>
    </xdr:from>
    <xdr:to>
      <xdr:col>21</xdr:col>
      <xdr:colOff>50800</xdr:colOff>
      <xdr:row>39</xdr:row>
      <xdr:rowOff>27517</xdr:rowOff>
    </xdr:to>
    <xdr:sp macro="" textlink="">
      <xdr:nvSpPr>
        <xdr:cNvPr id="398" name="円/楕円 397"/>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37694</xdr:rowOff>
    </xdr:from>
    <xdr:ext cx="762000" cy="259045"/>
    <xdr:sp macro="" textlink="">
      <xdr:nvSpPr>
        <xdr:cNvPr id="399" name="テキスト ボックス 398"/>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151130</xdr:rowOff>
    </xdr:from>
    <xdr:to>
      <xdr:col>19</xdr:col>
      <xdr:colOff>533400</xdr:colOff>
      <xdr:row>40</xdr:row>
      <xdr:rowOff>81280</xdr:rowOff>
    </xdr:to>
    <xdr:sp macro="" textlink="">
      <xdr:nvSpPr>
        <xdr:cNvPr id="400" name="円/楕円 399"/>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91457</xdr:rowOff>
    </xdr:from>
    <xdr:ext cx="762000" cy="259045"/>
    <xdr:sp macro="" textlink="">
      <xdr:nvSpPr>
        <xdr:cNvPr id="401" name="テキスト ボックス 400"/>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充当可能財源等が将来負担額を上回っており、将来負担比率は発生していない。要因としては、過去からの起債抑制策並びに効率的な繰上償還の実施、財政調整基金及び減債基金の積立による充当可能基金の増額が挙げられる。現在、公営住宅建設事業を実施しており、他の投資事業の優先度を点検・精査し、負担率上昇の抑制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30" name="直線コネクタ 429"/>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31" name="将来負担の状況最小値テキスト"/>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2" name="直線コネクタ 431"/>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5"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6" name="フローチャート : 判断 43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7" name="フローチャート : 判断 43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8" name="テキスト ボックス 43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9" name="フローチャート :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1" name="フローチャート : 判断 44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2" name="テキスト ボックス 44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3" name="フローチャート : 判断 44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4" name="テキスト ボックス 44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3,248
3,243
31.98
2,901,563
2,862,486
38,739
1,433,561
2,029,215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mn-lt"/>
              <a:ea typeface="+mn-ea"/>
              <a:cs typeface="+mn-cs"/>
            </a:rPr>
            <a:t>　類似団体平均と比較すると、人件費に係る経常収支比率は高くなってい</a:t>
          </a:r>
          <a:r>
            <a:rPr lang="ja-JP" altLang="en-US" sz="1100" b="0" i="0" baseline="0">
              <a:solidFill>
                <a:sysClr val="windowText" lastClr="000000"/>
              </a:solidFill>
              <a:effectLst/>
              <a:latin typeface="+mn-lt"/>
              <a:ea typeface="+mn-ea"/>
              <a:cs typeface="+mn-cs"/>
            </a:rPr>
            <a:t>おり</a:t>
          </a:r>
          <a:r>
            <a:rPr lang="ja-JP" altLang="ja-JP" sz="1100" b="0" i="0" baseline="0">
              <a:solidFill>
                <a:sysClr val="windowText" lastClr="000000"/>
              </a:solidFill>
              <a:effectLst/>
              <a:latin typeface="+mn-lt"/>
              <a:ea typeface="+mn-ea"/>
              <a:cs typeface="+mn-cs"/>
            </a:rPr>
            <a:t>、昨年より比率は</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している。今後</a:t>
          </a:r>
          <a:r>
            <a:rPr lang="ja-JP" altLang="en-US" sz="1100" b="0" i="0" baseline="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これらも含めた人件費関係経費全体について、</a:t>
          </a:r>
          <a:r>
            <a:rPr lang="ja-JP" altLang="en-US" sz="1100" b="0" i="0" baseline="0">
              <a:solidFill>
                <a:sysClr val="windowText" lastClr="000000"/>
              </a:solidFill>
              <a:effectLst/>
              <a:latin typeface="+mn-lt"/>
              <a:ea typeface="+mn-ea"/>
              <a:cs typeface="+mn-cs"/>
            </a:rPr>
            <a:t>行政サービスを維持しつつ、</a:t>
          </a:r>
          <a:r>
            <a:rPr lang="ja-JP" altLang="ja-JP" sz="1100" b="0" i="0" baseline="0">
              <a:solidFill>
                <a:sysClr val="windowText" lastClr="000000"/>
              </a:solidFill>
              <a:effectLst/>
              <a:latin typeface="+mn-lt"/>
              <a:ea typeface="+mn-ea"/>
              <a:cs typeface="+mn-cs"/>
            </a:rPr>
            <a:t>適正数値の</a:t>
          </a:r>
          <a:r>
            <a:rPr lang="ja-JP" altLang="en-US" sz="1100" b="0" i="0" baseline="0">
              <a:solidFill>
                <a:sysClr val="windowText" lastClr="000000"/>
              </a:solidFill>
              <a:effectLst/>
              <a:latin typeface="+mn-lt"/>
              <a:ea typeface="+mn-ea"/>
              <a:cs typeface="+mn-cs"/>
            </a:rPr>
            <a:t>管理</a:t>
          </a:r>
          <a:r>
            <a:rPr lang="ja-JP" altLang="ja-JP" sz="1100" b="0" i="0" baseline="0">
              <a:solidFill>
                <a:sysClr val="windowText" lastClr="000000"/>
              </a:solidFill>
              <a:effectLst/>
              <a:latin typeface="+mn-lt"/>
              <a:ea typeface="+mn-ea"/>
              <a:cs typeface="+mn-cs"/>
            </a:rPr>
            <a:t>に努めたい。</a:t>
          </a:r>
          <a:endParaRPr lang="ja-JP" altLang="ja-JP" sz="14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127000</xdr:rowOff>
    </xdr:from>
    <xdr:to>
      <xdr:col>7</xdr:col>
      <xdr:colOff>15875</xdr:colOff>
      <xdr:row>35</xdr:row>
      <xdr:rowOff>1270</xdr:rowOff>
    </xdr:to>
    <xdr:cxnSp macro="">
      <xdr:nvCxnSpPr>
        <xdr:cNvPr id="64" name="直線コネクタ 63"/>
        <xdr:cNvCxnSpPr/>
      </xdr:nvCxnSpPr>
      <xdr:spPr>
        <a:xfrm>
          <a:off x="3987800" y="5956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120159</xdr:rowOff>
    </xdr:from>
    <xdr:ext cx="762000" cy="259045"/>
    <xdr:sp macro="" textlink="">
      <xdr:nvSpPr>
        <xdr:cNvPr id="65" name="人件費平均値テキスト"/>
        <xdr:cNvSpPr txBox="1"/>
      </xdr:nvSpPr>
      <xdr:spPr>
        <a:xfrm>
          <a:off x="4914900" y="577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127000</xdr:rowOff>
    </xdr:from>
    <xdr:to>
      <xdr:col>5</xdr:col>
      <xdr:colOff>549275</xdr:colOff>
      <xdr:row>34</xdr:row>
      <xdr:rowOff>149860</xdr:rowOff>
    </xdr:to>
    <xdr:cxnSp macro="">
      <xdr:nvCxnSpPr>
        <xdr:cNvPr id="67" name="直線コネクタ 66"/>
        <xdr:cNvCxnSpPr/>
      </xdr:nvCxnSpPr>
      <xdr:spPr>
        <a:xfrm flipV="1">
          <a:off x="3098800" y="595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48768</xdr:rowOff>
    </xdr:from>
    <xdr:to>
      <xdr:col>5</xdr:col>
      <xdr:colOff>600075</xdr:colOff>
      <xdr:row>34</xdr:row>
      <xdr:rowOff>150368</xdr:rowOff>
    </xdr:to>
    <xdr:sp macro="" textlink="">
      <xdr:nvSpPr>
        <xdr:cNvPr id="68" name="フローチャート : 判断 67"/>
        <xdr:cNvSpPr/>
      </xdr:nvSpPr>
      <xdr:spPr>
        <a:xfrm>
          <a:off x="3937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160545</xdr:rowOff>
    </xdr:from>
    <xdr:ext cx="736600" cy="259045"/>
    <xdr:sp macro="" textlink="">
      <xdr:nvSpPr>
        <xdr:cNvPr id="69" name="テキスト ボックス 68"/>
        <xdr:cNvSpPr txBox="1"/>
      </xdr:nvSpPr>
      <xdr:spPr>
        <a:xfrm>
          <a:off x="3606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108712</xdr:rowOff>
    </xdr:from>
    <xdr:to>
      <xdr:col>4</xdr:col>
      <xdr:colOff>346075</xdr:colOff>
      <xdr:row>34</xdr:row>
      <xdr:rowOff>149860</xdr:rowOff>
    </xdr:to>
    <xdr:cxnSp macro="">
      <xdr:nvCxnSpPr>
        <xdr:cNvPr id="70" name="直線コネクタ 69"/>
        <xdr:cNvCxnSpPr/>
      </xdr:nvCxnSpPr>
      <xdr:spPr>
        <a:xfrm>
          <a:off x="2209800" y="59380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103632</xdr:rowOff>
    </xdr:from>
    <xdr:to>
      <xdr:col>4</xdr:col>
      <xdr:colOff>396875</xdr:colOff>
      <xdr:row>35</xdr:row>
      <xdr:rowOff>33782</xdr:rowOff>
    </xdr:to>
    <xdr:sp macro="" textlink="">
      <xdr:nvSpPr>
        <xdr:cNvPr id="71" name="フローチャート : 判断 70"/>
        <xdr:cNvSpPr/>
      </xdr:nvSpPr>
      <xdr:spPr>
        <a:xfrm>
          <a:off x="3048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18559</xdr:rowOff>
    </xdr:from>
    <xdr:ext cx="762000" cy="259045"/>
    <xdr:sp macro="" textlink="">
      <xdr:nvSpPr>
        <xdr:cNvPr id="72" name="テキスト ボックス 71"/>
        <xdr:cNvSpPr txBox="1"/>
      </xdr:nvSpPr>
      <xdr:spPr>
        <a:xfrm>
          <a:off x="2717800" y="601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108712</xdr:rowOff>
    </xdr:from>
    <xdr:to>
      <xdr:col>3</xdr:col>
      <xdr:colOff>142875</xdr:colOff>
      <xdr:row>35</xdr:row>
      <xdr:rowOff>1270</xdr:rowOff>
    </xdr:to>
    <xdr:cxnSp macro="">
      <xdr:nvCxnSpPr>
        <xdr:cNvPr id="73" name="直線コネクタ 72"/>
        <xdr:cNvCxnSpPr/>
      </xdr:nvCxnSpPr>
      <xdr:spPr>
        <a:xfrm flipV="1">
          <a:off x="1320800" y="59380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44196</xdr:rowOff>
    </xdr:from>
    <xdr:to>
      <xdr:col>3</xdr:col>
      <xdr:colOff>193675</xdr:colOff>
      <xdr:row>34</xdr:row>
      <xdr:rowOff>145796</xdr:rowOff>
    </xdr:to>
    <xdr:sp macro="" textlink="">
      <xdr:nvSpPr>
        <xdr:cNvPr id="74" name="フローチャート : 判断 73"/>
        <xdr:cNvSpPr/>
      </xdr:nvSpPr>
      <xdr:spPr>
        <a:xfrm>
          <a:off x="2159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155973</xdr:rowOff>
    </xdr:from>
    <xdr:ext cx="762000" cy="259045"/>
    <xdr:sp macro="" textlink="">
      <xdr:nvSpPr>
        <xdr:cNvPr id="75" name="テキスト ボックス 74"/>
        <xdr:cNvSpPr txBox="1"/>
      </xdr:nvSpPr>
      <xdr:spPr>
        <a:xfrm>
          <a:off x="1828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34</xdr:row>
      <xdr:rowOff>62484</xdr:rowOff>
    </xdr:from>
    <xdr:to>
      <xdr:col>1</xdr:col>
      <xdr:colOff>676275</xdr:colOff>
      <xdr:row>34</xdr:row>
      <xdr:rowOff>164084</xdr:rowOff>
    </xdr:to>
    <xdr:sp macro="" textlink="">
      <xdr:nvSpPr>
        <xdr:cNvPr id="76" name="フローチャート : 判断 75"/>
        <xdr:cNvSpPr/>
      </xdr:nvSpPr>
      <xdr:spPr>
        <a:xfrm>
          <a:off x="12700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2811</xdr:rowOff>
    </xdr:from>
    <xdr:ext cx="762000" cy="259045"/>
    <xdr:sp macro="" textlink="">
      <xdr:nvSpPr>
        <xdr:cNvPr id="77" name="テキスト ボックス 76"/>
        <xdr:cNvSpPr txBox="1"/>
      </xdr:nvSpPr>
      <xdr:spPr>
        <a:xfrm>
          <a:off x="939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121920</xdr:rowOff>
    </xdr:from>
    <xdr:to>
      <xdr:col>7</xdr:col>
      <xdr:colOff>66675</xdr:colOff>
      <xdr:row>35</xdr:row>
      <xdr:rowOff>52070</xdr:rowOff>
    </xdr:to>
    <xdr:sp macro="" textlink="">
      <xdr:nvSpPr>
        <xdr:cNvPr id="83" name="円/楕円 82"/>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93997</xdr:rowOff>
    </xdr:from>
    <xdr:ext cx="762000" cy="259045"/>
    <xdr:sp macro="" textlink="">
      <xdr:nvSpPr>
        <xdr:cNvPr id="84" name="人件費該当値テキスト"/>
        <xdr:cNvSpPr txBox="1"/>
      </xdr:nvSpPr>
      <xdr:spPr>
        <a:xfrm>
          <a:off x="4914900" y="592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76200</xdr:rowOff>
    </xdr:from>
    <xdr:to>
      <xdr:col>5</xdr:col>
      <xdr:colOff>600075</xdr:colOff>
      <xdr:row>35</xdr:row>
      <xdr:rowOff>6350</xdr:rowOff>
    </xdr:to>
    <xdr:sp macro="" textlink="">
      <xdr:nvSpPr>
        <xdr:cNvPr id="85" name="円/楕円 84"/>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162577</xdr:rowOff>
    </xdr:from>
    <xdr:ext cx="736600" cy="259045"/>
    <xdr:sp macro="" textlink="">
      <xdr:nvSpPr>
        <xdr:cNvPr id="86" name="テキスト ボックス 85"/>
        <xdr:cNvSpPr txBox="1"/>
      </xdr:nvSpPr>
      <xdr:spPr>
        <a:xfrm>
          <a:off x="3606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99060</xdr:rowOff>
    </xdr:from>
    <xdr:to>
      <xdr:col>4</xdr:col>
      <xdr:colOff>396875</xdr:colOff>
      <xdr:row>35</xdr:row>
      <xdr:rowOff>29210</xdr:rowOff>
    </xdr:to>
    <xdr:sp macro="" textlink="">
      <xdr:nvSpPr>
        <xdr:cNvPr id="87" name="円/楕円 86"/>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39387</xdr:rowOff>
    </xdr:from>
    <xdr:ext cx="762000" cy="259045"/>
    <xdr:sp macro="" textlink="">
      <xdr:nvSpPr>
        <xdr:cNvPr id="88" name="テキスト ボックス 87"/>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57912</xdr:rowOff>
    </xdr:from>
    <xdr:to>
      <xdr:col>3</xdr:col>
      <xdr:colOff>193675</xdr:colOff>
      <xdr:row>34</xdr:row>
      <xdr:rowOff>159512</xdr:rowOff>
    </xdr:to>
    <xdr:sp macro="" textlink="">
      <xdr:nvSpPr>
        <xdr:cNvPr id="89" name="円/楕円 88"/>
        <xdr:cNvSpPr/>
      </xdr:nvSpPr>
      <xdr:spPr>
        <a:xfrm>
          <a:off x="2159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144289</xdr:rowOff>
    </xdr:from>
    <xdr:ext cx="762000" cy="259045"/>
    <xdr:sp macro="" textlink="">
      <xdr:nvSpPr>
        <xdr:cNvPr id="90" name="テキスト ボックス 89"/>
        <xdr:cNvSpPr txBox="1"/>
      </xdr:nvSpPr>
      <xdr:spPr>
        <a:xfrm>
          <a:off x="1828800" y="597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121920</xdr:rowOff>
    </xdr:from>
    <xdr:to>
      <xdr:col>1</xdr:col>
      <xdr:colOff>676275</xdr:colOff>
      <xdr:row>35</xdr:row>
      <xdr:rowOff>52070</xdr:rowOff>
    </xdr:to>
    <xdr:sp macro="" textlink="">
      <xdr:nvSpPr>
        <xdr:cNvPr id="91" name="円/楕円 90"/>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36847</xdr:rowOff>
    </xdr:from>
    <xdr:ext cx="762000" cy="259045"/>
    <xdr:sp macro="" textlink="">
      <xdr:nvSpPr>
        <xdr:cNvPr id="92" name="テキスト ボックス 91"/>
        <xdr:cNvSpPr txBox="1"/>
      </xdr:nvSpPr>
      <xdr:spPr>
        <a:xfrm>
          <a:off x="939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電算システム保守や事務事業の外部委託費が主なものである。事務効率化の観点から電算化・外部委託の必要性はあるが、物件費の増大につながらないよう業務効率・費用対効果を常に検証していく必要が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163576</xdr:rowOff>
    </xdr:from>
    <xdr:to>
      <xdr:col>24</xdr:col>
      <xdr:colOff>31750</xdr:colOff>
      <xdr:row>17</xdr:row>
      <xdr:rowOff>24130</xdr:rowOff>
    </xdr:to>
    <xdr:cxnSp macro="">
      <xdr:nvCxnSpPr>
        <xdr:cNvPr id="122" name="直線コネクタ 121"/>
        <xdr:cNvCxnSpPr/>
      </xdr:nvCxnSpPr>
      <xdr:spPr>
        <a:xfrm>
          <a:off x="15671800" y="29067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158005</xdr:rowOff>
    </xdr:from>
    <xdr:ext cx="762000" cy="259045"/>
    <xdr:sp macro="" textlink="">
      <xdr:nvSpPr>
        <xdr:cNvPr id="123" name="物件費平均値テキスト"/>
        <xdr:cNvSpPr txBox="1"/>
      </xdr:nvSpPr>
      <xdr:spPr>
        <a:xfrm>
          <a:off x="16598900" y="290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163576</xdr:rowOff>
    </xdr:from>
    <xdr:to>
      <xdr:col>22</xdr:col>
      <xdr:colOff>565150</xdr:colOff>
      <xdr:row>17</xdr:row>
      <xdr:rowOff>28702</xdr:rowOff>
    </xdr:to>
    <xdr:cxnSp macro="">
      <xdr:nvCxnSpPr>
        <xdr:cNvPr id="125" name="直線コネクタ 124"/>
        <xdr:cNvCxnSpPr/>
      </xdr:nvCxnSpPr>
      <xdr:spPr>
        <a:xfrm flipV="1">
          <a:off x="14782800" y="2906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126492</xdr:rowOff>
    </xdr:from>
    <xdr:to>
      <xdr:col>22</xdr:col>
      <xdr:colOff>615950</xdr:colOff>
      <xdr:row>17</xdr:row>
      <xdr:rowOff>56642</xdr:rowOff>
    </xdr:to>
    <xdr:sp macro="" textlink="">
      <xdr:nvSpPr>
        <xdr:cNvPr id="126" name="フローチャート : 判断 125"/>
        <xdr:cNvSpPr/>
      </xdr:nvSpPr>
      <xdr:spPr>
        <a:xfrm>
          <a:off x="15621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41419</xdr:rowOff>
    </xdr:from>
    <xdr:ext cx="736600" cy="259045"/>
    <xdr:sp macro="" textlink="">
      <xdr:nvSpPr>
        <xdr:cNvPr id="127" name="テキスト ボックス 126"/>
        <xdr:cNvSpPr txBox="1"/>
      </xdr:nvSpPr>
      <xdr:spPr>
        <a:xfrm>
          <a:off x="15290800" y="2956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163576</xdr:rowOff>
    </xdr:from>
    <xdr:to>
      <xdr:col>21</xdr:col>
      <xdr:colOff>361950</xdr:colOff>
      <xdr:row>17</xdr:row>
      <xdr:rowOff>28702</xdr:rowOff>
    </xdr:to>
    <xdr:cxnSp macro="">
      <xdr:nvCxnSpPr>
        <xdr:cNvPr id="128" name="直線コネクタ 127"/>
        <xdr:cNvCxnSpPr/>
      </xdr:nvCxnSpPr>
      <xdr:spPr>
        <a:xfrm>
          <a:off x="13893800" y="2906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135636</xdr:rowOff>
    </xdr:from>
    <xdr:to>
      <xdr:col>21</xdr:col>
      <xdr:colOff>412750</xdr:colOff>
      <xdr:row>17</xdr:row>
      <xdr:rowOff>65786</xdr:rowOff>
    </xdr:to>
    <xdr:sp macro="" textlink="">
      <xdr:nvSpPr>
        <xdr:cNvPr id="129" name="フローチャート : 判断 128"/>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75963</xdr:rowOff>
    </xdr:from>
    <xdr:ext cx="762000" cy="259045"/>
    <xdr:sp macro="" textlink="">
      <xdr:nvSpPr>
        <xdr:cNvPr id="130" name="テキスト ボックス 129"/>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159004</xdr:rowOff>
    </xdr:from>
    <xdr:to>
      <xdr:col>20</xdr:col>
      <xdr:colOff>158750</xdr:colOff>
      <xdr:row>16</xdr:row>
      <xdr:rowOff>163576</xdr:rowOff>
    </xdr:to>
    <xdr:cxnSp macro="">
      <xdr:nvCxnSpPr>
        <xdr:cNvPr id="131" name="直線コネクタ 130"/>
        <xdr:cNvCxnSpPr/>
      </xdr:nvCxnSpPr>
      <xdr:spPr>
        <a:xfrm>
          <a:off x="13004800" y="2902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34815</xdr:rowOff>
    </xdr:from>
    <xdr:ext cx="762000" cy="259045"/>
    <xdr:sp macro="" textlink="">
      <xdr:nvSpPr>
        <xdr:cNvPr id="133" name="テキスト ボックス 132"/>
        <xdr:cNvSpPr txBox="1"/>
      </xdr:nvSpPr>
      <xdr:spPr>
        <a:xfrm>
          <a:off x="13512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11955</xdr:rowOff>
    </xdr:from>
    <xdr:ext cx="762000" cy="259045"/>
    <xdr:sp macro="" textlink="">
      <xdr:nvSpPr>
        <xdr:cNvPr id="135" name="テキスト ボックス 134"/>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144780</xdr:rowOff>
    </xdr:from>
    <xdr:to>
      <xdr:col>24</xdr:col>
      <xdr:colOff>82550</xdr:colOff>
      <xdr:row>17</xdr:row>
      <xdr:rowOff>74930</xdr:rowOff>
    </xdr:to>
    <xdr:sp macro="" textlink="">
      <xdr:nvSpPr>
        <xdr:cNvPr id="141" name="円/楕円 140"/>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161307</xdr:rowOff>
    </xdr:from>
    <xdr:ext cx="762000" cy="259045"/>
    <xdr:sp macro="" textlink="">
      <xdr:nvSpPr>
        <xdr:cNvPr id="142" name="物件費該当値テキスト"/>
        <xdr:cNvSpPr txBox="1"/>
      </xdr:nvSpPr>
      <xdr:spPr>
        <a:xfrm>
          <a:off x="165989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112776</xdr:rowOff>
    </xdr:from>
    <xdr:to>
      <xdr:col>22</xdr:col>
      <xdr:colOff>615950</xdr:colOff>
      <xdr:row>17</xdr:row>
      <xdr:rowOff>42926</xdr:rowOff>
    </xdr:to>
    <xdr:sp macro="" textlink="">
      <xdr:nvSpPr>
        <xdr:cNvPr id="143" name="円/楕円 142"/>
        <xdr:cNvSpPr/>
      </xdr:nvSpPr>
      <xdr:spPr>
        <a:xfrm>
          <a:off x="15621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53103</xdr:rowOff>
    </xdr:from>
    <xdr:ext cx="736600" cy="259045"/>
    <xdr:sp macro="" textlink="">
      <xdr:nvSpPr>
        <xdr:cNvPr id="144" name="テキスト ボックス 143"/>
        <xdr:cNvSpPr txBox="1"/>
      </xdr:nvSpPr>
      <xdr:spPr>
        <a:xfrm>
          <a:off x="15290800" y="262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149352</xdr:rowOff>
    </xdr:from>
    <xdr:to>
      <xdr:col>21</xdr:col>
      <xdr:colOff>412750</xdr:colOff>
      <xdr:row>17</xdr:row>
      <xdr:rowOff>79502</xdr:rowOff>
    </xdr:to>
    <xdr:sp macro="" textlink="">
      <xdr:nvSpPr>
        <xdr:cNvPr id="145" name="円/楕円 144"/>
        <xdr:cNvSpPr/>
      </xdr:nvSpPr>
      <xdr:spPr>
        <a:xfrm>
          <a:off x="1473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64279</xdr:rowOff>
    </xdr:from>
    <xdr:ext cx="762000" cy="259045"/>
    <xdr:sp macro="" textlink="">
      <xdr:nvSpPr>
        <xdr:cNvPr id="146" name="テキスト ボックス 145"/>
        <xdr:cNvSpPr txBox="1"/>
      </xdr:nvSpPr>
      <xdr:spPr>
        <a:xfrm>
          <a:off x="14401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112776</xdr:rowOff>
    </xdr:from>
    <xdr:to>
      <xdr:col>20</xdr:col>
      <xdr:colOff>209550</xdr:colOff>
      <xdr:row>17</xdr:row>
      <xdr:rowOff>42926</xdr:rowOff>
    </xdr:to>
    <xdr:sp macro="" textlink="">
      <xdr:nvSpPr>
        <xdr:cNvPr id="147" name="円/楕円 146"/>
        <xdr:cNvSpPr/>
      </xdr:nvSpPr>
      <xdr:spPr>
        <a:xfrm>
          <a:off x="13843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27703</xdr:rowOff>
    </xdr:from>
    <xdr:ext cx="762000" cy="259045"/>
    <xdr:sp macro="" textlink="">
      <xdr:nvSpPr>
        <xdr:cNvPr id="148" name="テキスト ボックス 147"/>
        <xdr:cNvSpPr txBox="1"/>
      </xdr:nvSpPr>
      <xdr:spPr>
        <a:xfrm>
          <a:off x="135128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108204</xdr:rowOff>
    </xdr:from>
    <xdr:to>
      <xdr:col>19</xdr:col>
      <xdr:colOff>6350</xdr:colOff>
      <xdr:row>17</xdr:row>
      <xdr:rowOff>38354</xdr:rowOff>
    </xdr:to>
    <xdr:sp macro="" textlink="">
      <xdr:nvSpPr>
        <xdr:cNvPr id="149" name="円/楕円 148"/>
        <xdr:cNvSpPr/>
      </xdr:nvSpPr>
      <xdr:spPr>
        <a:xfrm>
          <a:off x="12954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23131</xdr:rowOff>
    </xdr:from>
    <xdr:ext cx="762000" cy="259045"/>
    <xdr:sp macro="" textlink="">
      <xdr:nvSpPr>
        <xdr:cNvPr id="150" name="テキスト ボックス 149"/>
        <xdr:cNvSpPr txBox="1"/>
      </xdr:nvSpPr>
      <xdr:spPr>
        <a:xfrm>
          <a:off x="12623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年々増加傾向にあるが、当該費目には医療費が含まれており、住民の健康増進により経費の抑制を図っていく。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45357</xdr:rowOff>
    </xdr:from>
    <xdr:to>
      <xdr:col>7</xdr:col>
      <xdr:colOff>15875</xdr:colOff>
      <xdr:row>60</xdr:row>
      <xdr:rowOff>159657</xdr:rowOff>
    </xdr:to>
    <xdr:cxnSp macro="">
      <xdr:nvCxnSpPr>
        <xdr:cNvPr id="184" name="直線コネクタ 183"/>
        <xdr:cNvCxnSpPr/>
      </xdr:nvCxnSpPr>
      <xdr:spPr>
        <a:xfrm>
          <a:off x="3987800" y="1033235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35577</xdr:rowOff>
    </xdr:from>
    <xdr:ext cx="762000" cy="259045"/>
    <xdr:sp macro="" textlink="">
      <xdr:nvSpPr>
        <xdr:cNvPr id="185"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167822</xdr:rowOff>
    </xdr:from>
    <xdr:to>
      <xdr:col>5</xdr:col>
      <xdr:colOff>549275</xdr:colOff>
      <xdr:row>60</xdr:row>
      <xdr:rowOff>45357</xdr:rowOff>
    </xdr:to>
    <xdr:cxnSp macro="">
      <xdr:nvCxnSpPr>
        <xdr:cNvPr id="187" name="直線コネクタ 186"/>
        <xdr:cNvCxnSpPr/>
      </xdr:nvCxnSpPr>
      <xdr:spPr>
        <a:xfrm>
          <a:off x="3098800" y="10283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88" name="フローチャート :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89" name="テキスト ボックス 188"/>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86178</xdr:rowOff>
    </xdr:from>
    <xdr:to>
      <xdr:col>4</xdr:col>
      <xdr:colOff>346075</xdr:colOff>
      <xdr:row>59</xdr:row>
      <xdr:rowOff>167822</xdr:rowOff>
    </xdr:to>
    <xdr:cxnSp macro="">
      <xdr:nvCxnSpPr>
        <xdr:cNvPr id="190" name="直線コネクタ 189"/>
        <xdr:cNvCxnSpPr/>
      </xdr:nvCxnSpPr>
      <xdr:spPr>
        <a:xfrm>
          <a:off x="2209800" y="102017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1" name="フローチャート :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192" name="テキスト ボックス 191"/>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4535</xdr:rowOff>
    </xdr:from>
    <xdr:to>
      <xdr:col>3</xdr:col>
      <xdr:colOff>142875</xdr:colOff>
      <xdr:row>59</xdr:row>
      <xdr:rowOff>86178</xdr:rowOff>
    </xdr:to>
    <xdr:cxnSp macro="">
      <xdr:nvCxnSpPr>
        <xdr:cNvPr id="193" name="直線コネクタ 192"/>
        <xdr:cNvCxnSpPr/>
      </xdr:nvCxnSpPr>
      <xdr:spPr>
        <a:xfrm>
          <a:off x="1320800" y="101200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194" name="フローチャート : 判断 193"/>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81842</xdr:rowOff>
    </xdr:from>
    <xdr:ext cx="762000" cy="259045"/>
    <xdr:sp macro="" textlink="">
      <xdr:nvSpPr>
        <xdr:cNvPr id="195" name="テキスト ボックス 194"/>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197" name="テキスト ボックス 196"/>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60</xdr:row>
      <xdr:rowOff>108857</xdr:rowOff>
    </xdr:from>
    <xdr:to>
      <xdr:col>7</xdr:col>
      <xdr:colOff>66675</xdr:colOff>
      <xdr:row>61</xdr:row>
      <xdr:rowOff>39007</xdr:rowOff>
    </xdr:to>
    <xdr:sp macro="" textlink="">
      <xdr:nvSpPr>
        <xdr:cNvPr id="203" name="円/楕円 202"/>
        <xdr:cNvSpPr/>
      </xdr:nvSpPr>
      <xdr:spPr>
        <a:xfrm>
          <a:off x="47752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17434</xdr:rowOff>
    </xdr:from>
    <xdr:ext cx="762000" cy="259045"/>
    <xdr:sp macro="" textlink="">
      <xdr:nvSpPr>
        <xdr:cNvPr id="204" name="扶助費該当値テキスト"/>
        <xdr:cNvSpPr txBox="1"/>
      </xdr:nvSpPr>
      <xdr:spPr>
        <a:xfrm>
          <a:off x="4914900" y="103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166007</xdr:rowOff>
    </xdr:from>
    <xdr:to>
      <xdr:col>5</xdr:col>
      <xdr:colOff>600075</xdr:colOff>
      <xdr:row>60</xdr:row>
      <xdr:rowOff>96157</xdr:rowOff>
    </xdr:to>
    <xdr:sp macro="" textlink="">
      <xdr:nvSpPr>
        <xdr:cNvPr id="205" name="円/楕円 204"/>
        <xdr:cNvSpPr/>
      </xdr:nvSpPr>
      <xdr:spPr>
        <a:xfrm>
          <a:off x="3937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80934</xdr:rowOff>
    </xdr:from>
    <xdr:ext cx="736600" cy="259045"/>
    <xdr:sp macro="" textlink="">
      <xdr:nvSpPr>
        <xdr:cNvPr id="206" name="テキスト ボックス 205"/>
        <xdr:cNvSpPr txBox="1"/>
      </xdr:nvSpPr>
      <xdr:spPr>
        <a:xfrm>
          <a:off x="3606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117022</xdr:rowOff>
    </xdr:from>
    <xdr:to>
      <xdr:col>4</xdr:col>
      <xdr:colOff>396875</xdr:colOff>
      <xdr:row>60</xdr:row>
      <xdr:rowOff>47172</xdr:rowOff>
    </xdr:to>
    <xdr:sp macro="" textlink="">
      <xdr:nvSpPr>
        <xdr:cNvPr id="207" name="円/楕円 206"/>
        <xdr:cNvSpPr/>
      </xdr:nvSpPr>
      <xdr:spPr>
        <a:xfrm>
          <a:off x="3048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31949</xdr:rowOff>
    </xdr:from>
    <xdr:ext cx="762000" cy="259045"/>
    <xdr:sp macro="" textlink="">
      <xdr:nvSpPr>
        <xdr:cNvPr id="208" name="テキスト ボックス 207"/>
        <xdr:cNvSpPr txBox="1"/>
      </xdr:nvSpPr>
      <xdr:spPr>
        <a:xfrm>
          <a:off x="2717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35378</xdr:rowOff>
    </xdr:from>
    <xdr:to>
      <xdr:col>3</xdr:col>
      <xdr:colOff>193675</xdr:colOff>
      <xdr:row>59</xdr:row>
      <xdr:rowOff>136978</xdr:rowOff>
    </xdr:to>
    <xdr:sp macro="" textlink="">
      <xdr:nvSpPr>
        <xdr:cNvPr id="209" name="円/楕円 208"/>
        <xdr:cNvSpPr/>
      </xdr:nvSpPr>
      <xdr:spPr>
        <a:xfrm>
          <a:off x="2159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121755</xdr:rowOff>
    </xdr:from>
    <xdr:ext cx="762000" cy="259045"/>
    <xdr:sp macro="" textlink="">
      <xdr:nvSpPr>
        <xdr:cNvPr id="210" name="テキスト ボックス 209"/>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125185</xdr:rowOff>
    </xdr:from>
    <xdr:to>
      <xdr:col>1</xdr:col>
      <xdr:colOff>676275</xdr:colOff>
      <xdr:row>59</xdr:row>
      <xdr:rowOff>55335</xdr:rowOff>
    </xdr:to>
    <xdr:sp macro="" textlink="">
      <xdr:nvSpPr>
        <xdr:cNvPr id="211" name="円/楕円 210"/>
        <xdr:cNvSpPr/>
      </xdr:nvSpPr>
      <xdr:spPr>
        <a:xfrm>
          <a:off x="1270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40112</xdr:rowOff>
    </xdr:from>
    <xdr:ext cx="762000" cy="259045"/>
    <xdr:sp macro="" textlink="">
      <xdr:nvSpPr>
        <xdr:cNvPr id="212" name="テキスト ボックス 211"/>
        <xdr:cNvSpPr txBox="1"/>
      </xdr:nvSpPr>
      <xdr:spPr>
        <a:xfrm>
          <a:off x="939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１０％を越える数値となっている。医療費増に伴う特別会計（国民健康保険特別会計・後期高齢者医療特別会計）への繰出金増が、その要因である。医療費抑制につながる健康増進事業の展開が必要である。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107950</xdr:rowOff>
    </xdr:from>
    <xdr:to>
      <xdr:col>24</xdr:col>
      <xdr:colOff>31750</xdr:colOff>
      <xdr:row>57</xdr:row>
      <xdr:rowOff>153670</xdr:rowOff>
    </xdr:to>
    <xdr:cxnSp macro="">
      <xdr:nvCxnSpPr>
        <xdr:cNvPr id="244" name="直線コネクタ 243"/>
        <xdr:cNvCxnSpPr/>
      </xdr:nvCxnSpPr>
      <xdr:spPr>
        <a:xfrm flipV="1">
          <a:off x="15671800" y="9880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52087</xdr:rowOff>
    </xdr:from>
    <xdr:ext cx="762000" cy="259045"/>
    <xdr:sp macro="" textlink="">
      <xdr:nvSpPr>
        <xdr:cNvPr id="245" name="その他平均値テキスト"/>
        <xdr:cNvSpPr txBox="1"/>
      </xdr:nvSpPr>
      <xdr:spPr>
        <a:xfrm>
          <a:off x="16598900" y="9824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153670</xdr:rowOff>
    </xdr:from>
    <xdr:to>
      <xdr:col>22</xdr:col>
      <xdr:colOff>565150</xdr:colOff>
      <xdr:row>57</xdr:row>
      <xdr:rowOff>168910</xdr:rowOff>
    </xdr:to>
    <xdr:cxnSp macro="">
      <xdr:nvCxnSpPr>
        <xdr:cNvPr id="247" name="直線コネクタ 246"/>
        <xdr:cNvCxnSpPr/>
      </xdr:nvCxnSpPr>
      <xdr:spPr>
        <a:xfrm flipV="1">
          <a:off x="14782800" y="9926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48" name="フローチャート : 判断 247"/>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168927</xdr:rowOff>
    </xdr:from>
    <xdr:ext cx="736600" cy="259045"/>
    <xdr:sp macro="" textlink="">
      <xdr:nvSpPr>
        <xdr:cNvPr id="249" name="テキスト ボックス 248"/>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130810</xdr:rowOff>
    </xdr:from>
    <xdr:to>
      <xdr:col>21</xdr:col>
      <xdr:colOff>361950</xdr:colOff>
      <xdr:row>57</xdr:row>
      <xdr:rowOff>168910</xdr:rowOff>
    </xdr:to>
    <xdr:cxnSp macro="">
      <xdr:nvCxnSpPr>
        <xdr:cNvPr id="250" name="直線コネクタ 249"/>
        <xdr:cNvCxnSpPr/>
      </xdr:nvCxnSpPr>
      <xdr:spPr>
        <a:xfrm>
          <a:off x="13893800" y="9903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118110</xdr:rowOff>
    </xdr:from>
    <xdr:to>
      <xdr:col>21</xdr:col>
      <xdr:colOff>412750</xdr:colOff>
      <xdr:row>58</xdr:row>
      <xdr:rowOff>48260</xdr:rowOff>
    </xdr:to>
    <xdr:sp macro="" textlink="">
      <xdr:nvSpPr>
        <xdr:cNvPr id="251" name="フローチャート : 判断 250"/>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58437</xdr:rowOff>
    </xdr:from>
    <xdr:ext cx="762000" cy="259045"/>
    <xdr:sp macro="" textlink="">
      <xdr:nvSpPr>
        <xdr:cNvPr id="252" name="テキスト ボックス 251"/>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100330</xdr:rowOff>
    </xdr:from>
    <xdr:to>
      <xdr:col>20</xdr:col>
      <xdr:colOff>158750</xdr:colOff>
      <xdr:row>57</xdr:row>
      <xdr:rowOff>130810</xdr:rowOff>
    </xdr:to>
    <xdr:cxnSp macro="">
      <xdr:nvCxnSpPr>
        <xdr:cNvPr id="253" name="直線コネクタ 252"/>
        <xdr:cNvCxnSpPr/>
      </xdr:nvCxnSpPr>
      <xdr:spPr>
        <a:xfrm>
          <a:off x="13004800" y="9872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12717</xdr:rowOff>
    </xdr:from>
    <xdr:ext cx="762000" cy="259045"/>
    <xdr:sp macro="" textlink="">
      <xdr:nvSpPr>
        <xdr:cNvPr id="255" name="テキスト ボックス 254"/>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56" name="フローチャート :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158767</xdr:rowOff>
    </xdr:from>
    <xdr:ext cx="762000" cy="259045"/>
    <xdr:sp macro="" textlink="">
      <xdr:nvSpPr>
        <xdr:cNvPr id="257" name="テキスト ボックス 256"/>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57150</xdr:rowOff>
    </xdr:from>
    <xdr:to>
      <xdr:col>24</xdr:col>
      <xdr:colOff>82550</xdr:colOff>
      <xdr:row>57</xdr:row>
      <xdr:rowOff>158750</xdr:rowOff>
    </xdr:to>
    <xdr:sp macro="" textlink="">
      <xdr:nvSpPr>
        <xdr:cNvPr id="263" name="円/楕円 262"/>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73677</xdr:rowOff>
    </xdr:from>
    <xdr:ext cx="762000" cy="259045"/>
    <xdr:sp macro="" textlink="">
      <xdr:nvSpPr>
        <xdr:cNvPr id="264" name="その他該当値テキスト"/>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102870</xdr:rowOff>
    </xdr:from>
    <xdr:to>
      <xdr:col>22</xdr:col>
      <xdr:colOff>615950</xdr:colOff>
      <xdr:row>58</xdr:row>
      <xdr:rowOff>33020</xdr:rowOff>
    </xdr:to>
    <xdr:sp macro="" textlink="">
      <xdr:nvSpPr>
        <xdr:cNvPr id="265" name="円/楕円 264"/>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17797</xdr:rowOff>
    </xdr:from>
    <xdr:ext cx="736600" cy="259045"/>
    <xdr:sp macro="" textlink="">
      <xdr:nvSpPr>
        <xdr:cNvPr id="266" name="テキスト ボックス 265"/>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118110</xdr:rowOff>
    </xdr:from>
    <xdr:to>
      <xdr:col>21</xdr:col>
      <xdr:colOff>412750</xdr:colOff>
      <xdr:row>58</xdr:row>
      <xdr:rowOff>48260</xdr:rowOff>
    </xdr:to>
    <xdr:sp macro="" textlink="">
      <xdr:nvSpPr>
        <xdr:cNvPr id="267" name="円/楕円 266"/>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33037</xdr:rowOff>
    </xdr:from>
    <xdr:ext cx="762000" cy="259045"/>
    <xdr:sp macro="" textlink="">
      <xdr:nvSpPr>
        <xdr:cNvPr id="268" name="テキスト ボックス 267"/>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80010</xdr:rowOff>
    </xdr:from>
    <xdr:to>
      <xdr:col>20</xdr:col>
      <xdr:colOff>209550</xdr:colOff>
      <xdr:row>58</xdr:row>
      <xdr:rowOff>10160</xdr:rowOff>
    </xdr:to>
    <xdr:sp macro="" textlink="">
      <xdr:nvSpPr>
        <xdr:cNvPr id="269" name="円/楕円 268"/>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166387</xdr:rowOff>
    </xdr:from>
    <xdr:ext cx="762000" cy="259045"/>
    <xdr:sp macro="" textlink="">
      <xdr:nvSpPr>
        <xdr:cNvPr id="270" name="テキスト ボックス 269"/>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49530</xdr:rowOff>
    </xdr:from>
    <xdr:to>
      <xdr:col>19</xdr:col>
      <xdr:colOff>6350</xdr:colOff>
      <xdr:row>57</xdr:row>
      <xdr:rowOff>151130</xdr:rowOff>
    </xdr:to>
    <xdr:sp macro="" textlink="">
      <xdr:nvSpPr>
        <xdr:cNvPr id="271" name="円/楕円 270"/>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161307</xdr:rowOff>
    </xdr:from>
    <xdr:ext cx="762000" cy="259045"/>
    <xdr:sp macro="" textlink="">
      <xdr:nvSpPr>
        <xdr:cNvPr id="272" name="テキスト ボックス 271"/>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類似団体平均を下回っているが、今後も一部事務組合負担金の増額が見込まれるため、抑制していく必要がある。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90424</xdr:rowOff>
    </xdr:from>
    <xdr:to>
      <xdr:col>24</xdr:col>
      <xdr:colOff>31750</xdr:colOff>
      <xdr:row>36</xdr:row>
      <xdr:rowOff>122428</xdr:rowOff>
    </xdr:to>
    <xdr:cxnSp macro="">
      <xdr:nvCxnSpPr>
        <xdr:cNvPr id="302" name="直線コネクタ 301"/>
        <xdr:cNvCxnSpPr/>
      </xdr:nvCxnSpPr>
      <xdr:spPr>
        <a:xfrm>
          <a:off x="15671800" y="62626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52849</xdr:rowOff>
    </xdr:from>
    <xdr:ext cx="762000" cy="259045"/>
    <xdr:sp macro="" textlink="">
      <xdr:nvSpPr>
        <xdr:cNvPr id="303" name="補助費等平均値テキスト"/>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90424</xdr:rowOff>
    </xdr:from>
    <xdr:to>
      <xdr:col>22</xdr:col>
      <xdr:colOff>565150</xdr:colOff>
      <xdr:row>36</xdr:row>
      <xdr:rowOff>113284</xdr:rowOff>
    </xdr:to>
    <xdr:cxnSp macro="">
      <xdr:nvCxnSpPr>
        <xdr:cNvPr id="305" name="直線コネクタ 304"/>
        <xdr:cNvCxnSpPr/>
      </xdr:nvCxnSpPr>
      <xdr:spPr>
        <a:xfrm flipV="1">
          <a:off x="14782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6" name="フローチャート : 判断 305"/>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162577</xdr:rowOff>
    </xdr:from>
    <xdr:ext cx="736600" cy="259045"/>
    <xdr:sp macro="" textlink="">
      <xdr:nvSpPr>
        <xdr:cNvPr id="307" name="テキスト ボックス 306"/>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108712</xdr:rowOff>
    </xdr:from>
    <xdr:to>
      <xdr:col>21</xdr:col>
      <xdr:colOff>361950</xdr:colOff>
      <xdr:row>36</xdr:row>
      <xdr:rowOff>113284</xdr:rowOff>
    </xdr:to>
    <xdr:cxnSp macro="">
      <xdr:nvCxnSpPr>
        <xdr:cNvPr id="308" name="直線コネクタ 307"/>
        <xdr:cNvCxnSpPr/>
      </xdr:nvCxnSpPr>
      <xdr:spPr>
        <a:xfrm>
          <a:off x="13893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09" name="フローチャート : 判断 308"/>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0" name="テキスト ボックス 309"/>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104140</xdr:rowOff>
    </xdr:from>
    <xdr:to>
      <xdr:col>20</xdr:col>
      <xdr:colOff>158750</xdr:colOff>
      <xdr:row>36</xdr:row>
      <xdr:rowOff>108712</xdr:rowOff>
    </xdr:to>
    <xdr:cxnSp macro="">
      <xdr:nvCxnSpPr>
        <xdr:cNvPr id="311" name="直線コネクタ 310"/>
        <xdr:cNvCxnSpPr/>
      </xdr:nvCxnSpPr>
      <xdr:spPr>
        <a:xfrm>
          <a:off x="13004800" y="6276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57912</xdr:rowOff>
    </xdr:from>
    <xdr:to>
      <xdr:col>20</xdr:col>
      <xdr:colOff>209550</xdr:colOff>
      <xdr:row>36</xdr:row>
      <xdr:rowOff>159512</xdr:rowOff>
    </xdr:to>
    <xdr:sp macro="" textlink="">
      <xdr:nvSpPr>
        <xdr:cNvPr id="312" name="フローチャート : 判断 311"/>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169689</xdr:rowOff>
    </xdr:from>
    <xdr:ext cx="762000" cy="259045"/>
    <xdr:sp macro="" textlink="">
      <xdr:nvSpPr>
        <xdr:cNvPr id="313" name="テキスト ボックス 312"/>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14" name="フローチャート : 判断 313"/>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165117</xdr:rowOff>
    </xdr:from>
    <xdr:ext cx="762000" cy="259045"/>
    <xdr:sp macro="" textlink="">
      <xdr:nvSpPr>
        <xdr:cNvPr id="315" name="テキスト ボックス 314"/>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71628</xdr:rowOff>
    </xdr:from>
    <xdr:to>
      <xdr:col>24</xdr:col>
      <xdr:colOff>82550</xdr:colOff>
      <xdr:row>37</xdr:row>
      <xdr:rowOff>1778</xdr:rowOff>
    </xdr:to>
    <xdr:sp macro="" textlink="">
      <xdr:nvSpPr>
        <xdr:cNvPr id="321" name="円/楕円 320"/>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88155</xdr:rowOff>
    </xdr:from>
    <xdr:ext cx="762000" cy="259045"/>
    <xdr:sp macro="" textlink="">
      <xdr:nvSpPr>
        <xdr:cNvPr id="322" name="補助費等該当値テキスト"/>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39624</xdr:rowOff>
    </xdr:from>
    <xdr:to>
      <xdr:col>22</xdr:col>
      <xdr:colOff>615950</xdr:colOff>
      <xdr:row>36</xdr:row>
      <xdr:rowOff>141224</xdr:rowOff>
    </xdr:to>
    <xdr:sp macro="" textlink="">
      <xdr:nvSpPr>
        <xdr:cNvPr id="323" name="円/楕円 322"/>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151401</xdr:rowOff>
    </xdr:from>
    <xdr:ext cx="736600" cy="259045"/>
    <xdr:sp macro="" textlink="">
      <xdr:nvSpPr>
        <xdr:cNvPr id="324" name="テキスト ボックス 323"/>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62484</xdr:rowOff>
    </xdr:from>
    <xdr:to>
      <xdr:col>21</xdr:col>
      <xdr:colOff>412750</xdr:colOff>
      <xdr:row>36</xdr:row>
      <xdr:rowOff>164084</xdr:rowOff>
    </xdr:to>
    <xdr:sp macro="" textlink="">
      <xdr:nvSpPr>
        <xdr:cNvPr id="325" name="円/楕円 324"/>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2811</xdr:rowOff>
    </xdr:from>
    <xdr:ext cx="762000" cy="259045"/>
    <xdr:sp macro="" textlink="">
      <xdr:nvSpPr>
        <xdr:cNvPr id="326" name="テキスト ボックス 325"/>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57912</xdr:rowOff>
    </xdr:from>
    <xdr:to>
      <xdr:col>20</xdr:col>
      <xdr:colOff>209550</xdr:colOff>
      <xdr:row>36</xdr:row>
      <xdr:rowOff>159512</xdr:rowOff>
    </xdr:to>
    <xdr:sp macro="" textlink="">
      <xdr:nvSpPr>
        <xdr:cNvPr id="327" name="円/楕円 326"/>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144289</xdr:rowOff>
    </xdr:from>
    <xdr:ext cx="762000" cy="259045"/>
    <xdr:sp macro="" textlink="">
      <xdr:nvSpPr>
        <xdr:cNvPr id="328" name="テキスト ボックス 327"/>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29" name="円/楕円 328"/>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139717</xdr:rowOff>
    </xdr:from>
    <xdr:ext cx="762000" cy="259045"/>
    <xdr:sp macro="" textlink="">
      <xdr:nvSpPr>
        <xdr:cNvPr id="330" name="テキスト ボックス 329"/>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銀行等引受債の計画的な繰上償還により、地方債借入残高が減少し類似団体平均を下回っている。今後も地方債借入及び借入残高の管理を的確に行い、公債費の縮減に努める。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8890</xdr:rowOff>
    </xdr:from>
    <xdr:to>
      <xdr:col>7</xdr:col>
      <xdr:colOff>15875</xdr:colOff>
      <xdr:row>75</xdr:row>
      <xdr:rowOff>92710</xdr:rowOff>
    </xdr:to>
    <xdr:cxnSp macro="">
      <xdr:nvCxnSpPr>
        <xdr:cNvPr id="362" name="直線コネクタ 361"/>
        <xdr:cNvCxnSpPr/>
      </xdr:nvCxnSpPr>
      <xdr:spPr>
        <a:xfrm flipV="1">
          <a:off x="3987800" y="128676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97807</xdr:rowOff>
    </xdr:from>
    <xdr:ext cx="762000" cy="259045"/>
    <xdr:sp macro="" textlink="">
      <xdr:nvSpPr>
        <xdr:cNvPr id="363" name="公債費平均値テキスト"/>
        <xdr:cNvSpPr txBox="1"/>
      </xdr:nvSpPr>
      <xdr:spPr>
        <a:xfrm>
          <a:off x="4914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92710</xdr:rowOff>
    </xdr:from>
    <xdr:to>
      <xdr:col>5</xdr:col>
      <xdr:colOff>549275</xdr:colOff>
      <xdr:row>76</xdr:row>
      <xdr:rowOff>16511</xdr:rowOff>
    </xdr:to>
    <xdr:cxnSp macro="">
      <xdr:nvCxnSpPr>
        <xdr:cNvPr id="365" name="直線コネクタ 364"/>
        <xdr:cNvCxnSpPr/>
      </xdr:nvCxnSpPr>
      <xdr:spPr>
        <a:xfrm flipV="1">
          <a:off x="3098800" y="12951460"/>
          <a:ext cx="88900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6" name="フローチャート : 判断 365"/>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113047</xdr:rowOff>
    </xdr:from>
    <xdr:ext cx="736600" cy="259045"/>
    <xdr:sp macro="" textlink="">
      <xdr:nvSpPr>
        <xdr:cNvPr id="367" name="テキスト ボックス 366"/>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146050</xdr:rowOff>
    </xdr:from>
    <xdr:to>
      <xdr:col>4</xdr:col>
      <xdr:colOff>346075</xdr:colOff>
      <xdr:row>76</xdr:row>
      <xdr:rowOff>16511</xdr:rowOff>
    </xdr:to>
    <xdr:cxnSp macro="">
      <xdr:nvCxnSpPr>
        <xdr:cNvPr id="368" name="直線コネクタ 367"/>
        <xdr:cNvCxnSpPr/>
      </xdr:nvCxnSpPr>
      <xdr:spPr>
        <a:xfrm>
          <a:off x="2209800" y="130048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9" name="フローチャート : 判断 368"/>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17797</xdr:rowOff>
    </xdr:from>
    <xdr:ext cx="762000" cy="259045"/>
    <xdr:sp macro="" textlink="">
      <xdr:nvSpPr>
        <xdr:cNvPr id="370" name="テキスト ボックス 369"/>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146050</xdr:rowOff>
    </xdr:from>
    <xdr:to>
      <xdr:col>3</xdr:col>
      <xdr:colOff>142875</xdr:colOff>
      <xdr:row>76</xdr:row>
      <xdr:rowOff>100330</xdr:rowOff>
    </xdr:to>
    <xdr:cxnSp macro="">
      <xdr:nvCxnSpPr>
        <xdr:cNvPr id="371" name="直線コネクタ 370"/>
        <xdr:cNvCxnSpPr/>
      </xdr:nvCxnSpPr>
      <xdr:spPr>
        <a:xfrm flipV="1">
          <a:off x="1320800" y="130048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102870</xdr:rowOff>
    </xdr:from>
    <xdr:to>
      <xdr:col>3</xdr:col>
      <xdr:colOff>193675</xdr:colOff>
      <xdr:row>77</xdr:row>
      <xdr:rowOff>33020</xdr:rowOff>
    </xdr:to>
    <xdr:sp macro="" textlink="">
      <xdr:nvSpPr>
        <xdr:cNvPr id="372" name="フローチャート :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17797</xdr:rowOff>
    </xdr:from>
    <xdr:ext cx="762000" cy="259045"/>
    <xdr:sp macro="" textlink="">
      <xdr:nvSpPr>
        <xdr:cNvPr id="373" name="テキスト ボックス 372"/>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74" name="フローチャート : 判断 373"/>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44466</xdr:rowOff>
    </xdr:from>
    <xdr:ext cx="762000" cy="259045"/>
    <xdr:sp macro="" textlink="">
      <xdr:nvSpPr>
        <xdr:cNvPr id="375" name="テキスト ボックス 374"/>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129540</xdr:rowOff>
    </xdr:from>
    <xdr:to>
      <xdr:col>7</xdr:col>
      <xdr:colOff>66675</xdr:colOff>
      <xdr:row>75</xdr:row>
      <xdr:rowOff>59690</xdr:rowOff>
    </xdr:to>
    <xdr:sp macro="" textlink="">
      <xdr:nvSpPr>
        <xdr:cNvPr id="381" name="円/楕円 380"/>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146067</xdr:rowOff>
    </xdr:from>
    <xdr:ext cx="762000" cy="259045"/>
    <xdr:sp macro="" textlink="">
      <xdr:nvSpPr>
        <xdr:cNvPr id="382"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41910</xdr:rowOff>
    </xdr:from>
    <xdr:to>
      <xdr:col>5</xdr:col>
      <xdr:colOff>600075</xdr:colOff>
      <xdr:row>75</xdr:row>
      <xdr:rowOff>143510</xdr:rowOff>
    </xdr:to>
    <xdr:sp macro="" textlink="">
      <xdr:nvSpPr>
        <xdr:cNvPr id="383" name="円/楕円 382"/>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153687</xdr:rowOff>
    </xdr:from>
    <xdr:ext cx="736600" cy="259045"/>
    <xdr:sp macro="" textlink="">
      <xdr:nvSpPr>
        <xdr:cNvPr id="384" name="テキスト ボックス 383"/>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137160</xdr:rowOff>
    </xdr:from>
    <xdr:to>
      <xdr:col>4</xdr:col>
      <xdr:colOff>396875</xdr:colOff>
      <xdr:row>76</xdr:row>
      <xdr:rowOff>67311</xdr:rowOff>
    </xdr:to>
    <xdr:sp macro="" textlink="">
      <xdr:nvSpPr>
        <xdr:cNvPr id="385" name="円/楕円 384"/>
        <xdr:cNvSpPr/>
      </xdr:nvSpPr>
      <xdr:spPr>
        <a:xfrm>
          <a:off x="3048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77487</xdr:rowOff>
    </xdr:from>
    <xdr:ext cx="762000" cy="259045"/>
    <xdr:sp macro="" textlink="">
      <xdr:nvSpPr>
        <xdr:cNvPr id="386" name="テキスト ボックス 385"/>
        <xdr:cNvSpPr txBox="1"/>
      </xdr:nvSpPr>
      <xdr:spPr>
        <a:xfrm>
          <a:off x="2717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95250</xdr:rowOff>
    </xdr:from>
    <xdr:to>
      <xdr:col>3</xdr:col>
      <xdr:colOff>193675</xdr:colOff>
      <xdr:row>76</xdr:row>
      <xdr:rowOff>25400</xdr:rowOff>
    </xdr:to>
    <xdr:sp macro="" textlink="">
      <xdr:nvSpPr>
        <xdr:cNvPr id="387" name="円/楕円 386"/>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35577</xdr:rowOff>
    </xdr:from>
    <xdr:ext cx="762000" cy="259045"/>
    <xdr:sp macro="" textlink="">
      <xdr:nvSpPr>
        <xdr:cNvPr id="388" name="テキスト ボックス 387"/>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49530</xdr:rowOff>
    </xdr:from>
    <xdr:to>
      <xdr:col>1</xdr:col>
      <xdr:colOff>676275</xdr:colOff>
      <xdr:row>76</xdr:row>
      <xdr:rowOff>151130</xdr:rowOff>
    </xdr:to>
    <xdr:sp macro="" textlink="">
      <xdr:nvSpPr>
        <xdr:cNvPr id="389" name="円/楕円 388"/>
        <xdr:cNvSpPr/>
      </xdr:nvSpPr>
      <xdr:spPr>
        <a:xfrm>
          <a:off x="1270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161307</xdr:rowOff>
    </xdr:from>
    <xdr:ext cx="762000" cy="259045"/>
    <xdr:sp macro="" textlink="">
      <xdr:nvSpPr>
        <xdr:cNvPr id="390" name="テキスト ボックス 389"/>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高齢化が進む中、住民の健康増進により医療費を含め経費の抑制を図っていく。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32294</xdr:rowOff>
    </xdr:from>
    <xdr:to>
      <xdr:col>24</xdr:col>
      <xdr:colOff>31750</xdr:colOff>
      <xdr:row>78</xdr:row>
      <xdr:rowOff>113937</xdr:rowOff>
    </xdr:to>
    <xdr:cxnSp macro="">
      <xdr:nvCxnSpPr>
        <xdr:cNvPr id="425" name="直線コネクタ 424"/>
        <xdr:cNvCxnSpPr/>
      </xdr:nvCxnSpPr>
      <xdr:spPr>
        <a:xfrm>
          <a:off x="15671800" y="13405394"/>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94359</xdr:rowOff>
    </xdr:from>
    <xdr:ext cx="762000" cy="259045"/>
    <xdr:sp macro="" textlink="">
      <xdr:nvSpPr>
        <xdr:cNvPr id="426" name="公債費以外平均値テキスト"/>
        <xdr:cNvSpPr txBox="1"/>
      </xdr:nvSpPr>
      <xdr:spPr>
        <a:xfrm>
          <a:off x="16598900" y="13124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32294</xdr:rowOff>
    </xdr:from>
    <xdr:to>
      <xdr:col>22</xdr:col>
      <xdr:colOff>565150</xdr:colOff>
      <xdr:row>78</xdr:row>
      <xdr:rowOff>87812</xdr:rowOff>
    </xdr:to>
    <xdr:cxnSp macro="">
      <xdr:nvCxnSpPr>
        <xdr:cNvPr id="428" name="直線コネクタ 427"/>
        <xdr:cNvCxnSpPr/>
      </xdr:nvCxnSpPr>
      <xdr:spPr>
        <a:xfrm flipV="1">
          <a:off x="14782800" y="1340539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9" name="フローチャート : 判断 428"/>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0" name="テキスト ボックス 429"/>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167821</xdr:rowOff>
    </xdr:from>
    <xdr:to>
      <xdr:col>21</xdr:col>
      <xdr:colOff>361950</xdr:colOff>
      <xdr:row>78</xdr:row>
      <xdr:rowOff>87812</xdr:rowOff>
    </xdr:to>
    <xdr:cxnSp macro="">
      <xdr:nvCxnSpPr>
        <xdr:cNvPr id="431" name="直線コネクタ 430"/>
        <xdr:cNvCxnSpPr/>
      </xdr:nvCxnSpPr>
      <xdr:spPr>
        <a:xfrm>
          <a:off x="13893800" y="1336947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61505</xdr:rowOff>
    </xdr:from>
    <xdr:to>
      <xdr:col>21</xdr:col>
      <xdr:colOff>412750</xdr:colOff>
      <xdr:row>77</xdr:row>
      <xdr:rowOff>163105</xdr:rowOff>
    </xdr:to>
    <xdr:sp macro="" textlink="">
      <xdr:nvSpPr>
        <xdr:cNvPr id="432" name="フローチャート : 判断 431"/>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1832</xdr:rowOff>
    </xdr:from>
    <xdr:ext cx="762000" cy="259045"/>
    <xdr:sp macro="" textlink="">
      <xdr:nvSpPr>
        <xdr:cNvPr id="433" name="テキスト ボックス 432"/>
        <xdr:cNvSpPr txBox="1"/>
      </xdr:nvSpPr>
      <xdr:spPr>
        <a:xfrm>
          <a:off x="14401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167821</xdr:rowOff>
    </xdr:from>
    <xdr:to>
      <xdr:col>20</xdr:col>
      <xdr:colOff>158750</xdr:colOff>
      <xdr:row>78</xdr:row>
      <xdr:rowOff>6169</xdr:rowOff>
    </xdr:to>
    <xdr:cxnSp macro="">
      <xdr:nvCxnSpPr>
        <xdr:cNvPr id="434" name="直線コネクタ 433"/>
        <xdr:cNvCxnSpPr/>
      </xdr:nvCxnSpPr>
      <xdr:spPr>
        <a:xfrm flipV="1">
          <a:off x="13004800" y="1336947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112123</xdr:rowOff>
    </xdr:from>
    <xdr:to>
      <xdr:col>20</xdr:col>
      <xdr:colOff>209550</xdr:colOff>
      <xdr:row>77</xdr:row>
      <xdr:rowOff>42273</xdr:rowOff>
    </xdr:to>
    <xdr:sp macro="" textlink="">
      <xdr:nvSpPr>
        <xdr:cNvPr id="435" name="フローチャート : 判断 434"/>
        <xdr:cNvSpPr/>
      </xdr:nvSpPr>
      <xdr:spPr>
        <a:xfrm>
          <a:off x="13843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52450</xdr:rowOff>
    </xdr:from>
    <xdr:ext cx="762000" cy="259045"/>
    <xdr:sp macro="" textlink="">
      <xdr:nvSpPr>
        <xdr:cNvPr id="436" name="テキスト ボックス 435"/>
        <xdr:cNvSpPr txBox="1"/>
      </xdr:nvSpPr>
      <xdr:spPr>
        <a:xfrm>
          <a:off x="13512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102326</xdr:rowOff>
    </xdr:from>
    <xdr:to>
      <xdr:col>19</xdr:col>
      <xdr:colOff>6350</xdr:colOff>
      <xdr:row>77</xdr:row>
      <xdr:rowOff>32476</xdr:rowOff>
    </xdr:to>
    <xdr:sp macro="" textlink="">
      <xdr:nvSpPr>
        <xdr:cNvPr id="437" name="フローチャート : 判断 436"/>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42653</xdr:rowOff>
    </xdr:from>
    <xdr:ext cx="762000" cy="259045"/>
    <xdr:sp macro="" textlink="">
      <xdr:nvSpPr>
        <xdr:cNvPr id="438" name="テキスト ボックス 437"/>
        <xdr:cNvSpPr txBox="1"/>
      </xdr:nvSpPr>
      <xdr:spPr>
        <a:xfrm>
          <a:off x="12623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63137</xdr:rowOff>
    </xdr:from>
    <xdr:to>
      <xdr:col>24</xdr:col>
      <xdr:colOff>82550</xdr:colOff>
      <xdr:row>78</xdr:row>
      <xdr:rowOff>164737</xdr:rowOff>
    </xdr:to>
    <xdr:sp macro="" textlink="">
      <xdr:nvSpPr>
        <xdr:cNvPr id="444" name="円/楕円 443"/>
        <xdr:cNvSpPr/>
      </xdr:nvSpPr>
      <xdr:spPr>
        <a:xfrm>
          <a:off x="164592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35214</xdr:rowOff>
    </xdr:from>
    <xdr:ext cx="762000" cy="259045"/>
    <xdr:sp macro="" textlink="">
      <xdr:nvSpPr>
        <xdr:cNvPr id="445" name="公債費以外該当値テキスト"/>
        <xdr:cNvSpPr txBox="1"/>
      </xdr:nvSpPr>
      <xdr:spPr>
        <a:xfrm>
          <a:off x="165989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152944</xdr:rowOff>
    </xdr:from>
    <xdr:to>
      <xdr:col>22</xdr:col>
      <xdr:colOff>615950</xdr:colOff>
      <xdr:row>78</xdr:row>
      <xdr:rowOff>83094</xdr:rowOff>
    </xdr:to>
    <xdr:sp macro="" textlink="">
      <xdr:nvSpPr>
        <xdr:cNvPr id="446" name="円/楕円 445"/>
        <xdr:cNvSpPr/>
      </xdr:nvSpPr>
      <xdr:spPr>
        <a:xfrm>
          <a:off x="15621000" y="133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67871</xdr:rowOff>
    </xdr:from>
    <xdr:ext cx="736600" cy="259045"/>
    <xdr:sp macro="" textlink="">
      <xdr:nvSpPr>
        <xdr:cNvPr id="447" name="テキスト ボックス 446"/>
        <xdr:cNvSpPr txBox="1"/>
      </xdr:nvSpPr>
      <xdr:spPr>
        <a:xfrm>
          <a:off x="15290800" y="13440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37012</xdr:rowOff>
    </xdr:from>
    <xdr:to>
      <xdr:col>21</xdr:col>
      <xdr:colOff>412750</xdr:colOff>
      <xdr:row>78</xdr:row>
      <xdr:rowOff>138612</xdr:rowOff>
    </xdr:to>
    <xdr:sp macro="" textlink="">
      <xdr:nvSpPr>
        <xdr:cNvPr id="448" name="円/楕円 447"/>
        <xdr:cNvSpPr/>
      </xdr:nvSpPr>
      <xdr:spPr>
        <a:xfrm>
          <a:off x="14732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123389</xdr:rowOff>
    </xdr:from>
    <xdr:ext cx="762000" cy="259045"/>
    <xdr:sp macro="" textlink="">
      <xdr:nvSpPr>
        <xdr:cNvPr id="449" name="テキスト ボックス 448"/>
        <xdr:cNvSpPr txBox="1"/>
      </xdr:nvSpPr>
      <xdr:spPr>
        <a:xfrm>
          <a:off x="14401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117021</xdr:rowOff>
    </xdr:from>
    <xdr:to>
      <xdr:col>20</xdr:col>
      <xdr:colOff>209550</xdr:colOff>
      <xdr:row>78</xdr:row>
      <xdr:rowOff>47171</xdr:rowOff>
    </xdr:to>
    <xdr:sp macro="" textlink="">
      <xdr:nvSpPr>
        <xdr:cNvPr id="450" name="円/楕円 449"/>
        <xdr:cNvSpPr/>
      </xdr:nvSpPr>
      <xdr:spPr>
        <a:xfrm>
          <a:off x="13843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31948</xdr:rowOff>
    </xdr:from>
    <xdr:ext cx="762000" cy="259045"/>
    <xdr:sp macro="" textlink="">
      <xdr:nvSpPr>
        <xdr:cNvPr id="451" name="テキスト ボックス 450"/>
        <xdr:cNvSpPr txBox="1"/>
      </xdr:nvSpPr>
      <xdr:spPr>
        <a:xfrm>
          <a:off x="13512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126819</xdr:rowOff>
    </xdr:from>
    <xdr:to>
      <xdr:col>19</xdr:col>
      <xdr:colOff>6350</xdr:colOff>
      <xdr:row>78</xdr:row>
      <xdr:rowOff>56969</xdr:rowOff>
    </xdr:to>
    <xdr:sp macro="" textlink="">
      <xdr:nvSpPr>
        <xdr:cNvPr id="452" name="円/楕円 451"/>
        <xdr:cNvSpPr/>
      </xdr:nvSpPr>
      <xdr:spPr>
        <a:xfrm>
          <a:off x="129540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41746</xdr:rowOff>
    </xdr:from>
    <xdr:ext cx="762000" cy="259045"/>
    <xdr:sp macro="" textlink="">
      <xdr:nvSpPr>
        <xdr:cNvPr id="453" name="テキスト ボックス 452"/>
        <xdr:cNvSpPr txBox="1"/>
      </xdr:nvSpPr>
      <xdr:spPr>
        <a:xfrm>
          <a:off x="12623800" y="1341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福岡県赤村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47878</xdr:rowOff>
    </xdr:from>
    <xdr:to>
      <xdr:col>4</xdr:col>
      <xdr:colOff>1117600</xdr:colOff>
      <xdr:row>19</xdr:row>
      <xdr:rowOff>52340</xdr:rowOff>
    </xdr:to>
    <xdr:cxnSp macro="">
      <xdr:nvCxnSpPr>
        <xdr:cNvPr id="51" name="直線コネクタ 50"/>
        <xdr:cNvCxnSpPr/>
      </xdr:nvCxnSpPr>
      <xdr:spPr bwMode="auto">
        <a:xfrm flipV="1">
          <a:off x="5003800" y="3353053"/>
          <a:ext cx="647700" cy="4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12401</xdr:rowOff>
    </xdr:from>
    <xdr:ext cx="762000" cy="259045"/>
    <xdr:sp macro="" textlink="">
      <xdr:nvSpPr>
        <xdr:cNvPr id="52" name="人口1人当たり決算額の推移平均値テキスト130"/>
        <xdr:cNvSpPr txBox="1"/>
      </xdr:nvSpPr>
      <xdr:spPr>
        <a:xfrm>
          <a:off x="5740400" y="2974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52340</xdr:rowOff>
    </xdr:from>
    <xdr:to>
      <xdr:col>4</xdr:col>
      <xdr:colOff>469900</xdr:colOff>
      <xdr:row>19</xdr:row>
      <xdr:rowOff>59517</xdr:rowOff>
    </xdr:to>
    <xdr:cxnSp macro="">
      <xdr:nvCxnSpPr>
        <xdr:cNvPr id="54" name="直線コネクタ 53"/>
        <xdr:cNvCxnSpPr/>
      </xdr:nvCxnSpPr>
      <xdr:spPr bwMode="auto">
        <a:xfrm flipV="1">
          <a:off x="4305300" y="3357515"/>
          <a:ext cx="698500" cy="7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30819</xdr:rowOff>
    </xdr:from>
    <xdr:to>
      <xdr:col>4</xdr:col>
      <xdr:colOff>520700</xdr:colOff>
      <xdr:row>18</xdr:row>
      <xdr:rowOff>132419</xdr:rowOff>
    </xdr:to>
    <xdr:sp macro="" textlink="">
      <xdr:nvSpPr>
        <xdr:cNvPr id="55" name="フローチャート : 判断 54"/>
        <xdr:cNvSpPr/>
      </xdr:nvSpPr>
      <xdr:spPr bwMode="auto">
        <a:xfrm>
          <a:off x="4953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142596</xdr:rowOff>
    </xdr:from>
    <xdr:ext cx="736600" cy="259045"/>
    <xdr:sp macro="" textlink="">
      <xdr:nvSpPr>
        <xdr:cNvPr id="56" name="テキスト ボックス 55"/>
        <xdr:cNvSpPr txBox="1"/>
      </xdr:nvSpPr>
      <xdr:spPr>
        <a:xfrm>
          <a:off x="4622800" y="293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59517</xdr:rowOff>
    </xdr:from>
    <xdr:to>
      <xdr:col>3</xdr:col>
      <xdr:colOff>904875</xdr:colOff>
      <xdr:row>19</xdr:row>
      <xdr:rowOff>68473</xdr:rowOff>
    </xdr:to>
    <xdr:cxnSp macro="">
      <xdr:nvCxnSpPr>
        <xdr:cNvPr id="57" name="直線コネクタ 56"/>
        <xdr:cNvCxnSpPr/>
      </xdr:nvCxnSpPr>
      <xdr:spPr bwMode="auto">
        <a:xfrm flipV="1">
          <a:off x="3606800" y="3364692"/>
          <a:ext cx="698500" cy="8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30163</xdr:rowOff>
    </xdr:from>
    <xdr:to>
      <xdr:col>3</xdr:col>
      <xdr:colOff>955675</xdr:colOff>
      <xdr:row>18</xdr:row>
      <xdr:rowOff>131763</xdr:rowOff>
    </xdr:to>
    <xdr:sp macro="" textlink="">
      <xdr:nvSpPr>
        <xdr:cNvPr id="58" name="フローチャート : 判断 57"/>
        <xdr:cNvSpPr/>
      </xdr:nvSpPr>
      <xdr:spPr bwMode="auto">
        <a:xfrm>
          <a:off x="4254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141940</xdr:rowOff>
    </xdr:from>
    <xdr:ext cx="762000" cy="259045"/>
    <xdr:sp macro="" textlink="">
      <xdr:nvSpPr>
        <xdr:cNvPr id="59" name="テキスト ボックス 58"/>
        <xdr:cNvSpPr txBox="1"/>
      </xdr:nvSpPr>
      <xdr:spPr>
        <a:xfrm>
          <a:off x="39243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64425</xdr:rowOff>
    </xdr:from>
    <xdr:to>
      <xdr:col>3</xdr:col>
      <xdr:colOff>206375</xdr:colOff>
      <xdr:row>19</xdr:row>
      <xdr:rowOff>68473</xdr:rowOff>
    </xdr:to>
    <xdr:cxnSp macro="">
      <xdr:nvCxnSpPr>
        <xdr:cNvPr id="60" name="直線コネクタ 59"/>
        <xdr:cNvCxnSpPr/>
      </xdr:nvCxnSpPr>
      <xdr:spPr bwMode="auto">
        <a:xfrm>
          <a:off x="2908300" y="3369600"/>
          <a:ext cx="698500" cy="4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45657</xdr:rowOff>
    </xdr:from>
    <xdr:to>
      <xdr:col>3</xdr:col>
      <xdr:colOff>257175</xdr:colOff>
      <xdr:row>18</xdr:row>
      <xdr:rowOff>147257</xdr:rowOff>
    </xdr:to>
    <xdr:sp macro="" textlink="">
      <xdr:nvSpPr>
        <xdr:cNvPr id="61" name="フローチャート : 判断 60"/>
        <xdr:cNvSpPr/>
      </xdr:nvSpPr>
      <xdr:spPr bwMode="auto">
        <a:xfrm>
          <a:off x="35560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157434</xdr:rowOff>
    </xdr:from>
    <xdr:ext cx="762000" cy="259045"/>
    <xdr:sp macro="" textlink="">
      <xdr:nvSpPr>
        <xdr:cNvPr id="62" name="テキスト ボックス 61"/>
        <xdr:cNvSpPr txBox="1"/>
      </xdr:nvSpPr>
      <xdr:spPr>
        <a:xfrm>
          <a:off x="3225800" y="294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48178</xdr:rowOff>
    </xdr:from>
    <xdr:to>
      <xdr:col>2</xdr:col>
      <xdr:colOff>692150</xdr:colOff>
      <xdr:row>18</xdr:row>
      <xdr:rowOff>149778</xdr:rowOff>
    </xdr:to>
    <xdr:sp macro="" textlink="">
      <xdr:nvSpPr>
        <xdr:cNvPr id="63" name="フローチャート : 判断 62"/>
        <xdr:cNvSpPr/>
      </xdr:nvSpPr>
      <xdr:spPr bwMode="auto">
        <a:xfrm>
          <a:off x="2857500" y="318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159955</xdr:rowOff>
    </xdr:from>
    <xdr:ext cx="762000" cy="259045"/>
    <xdr:sp macro="" textlink="">
      <xdr:nvSpPr>
        <xdr:cNvPr id="64" name="テキスト ボックス 63"/>
        <xdr:cNvSpPr txBox="1"/>
      </xdr:nvSpPr>
      <xdr:spPr>
        <a:xfrm>
          <a:off x="2527300" y="295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168528</xdr:rowOff>
    </xdr:from>
    <xdr:to>
      <xdr:col>5</xdr:col>
      <xdr:colOff>34925</xdr:colOff>
      <xdr:row>19</xdr:row>
      <xdr:rowOff>98678</xdr:rowOff>
    </xdr:to>
    <xdr:sp macro="" textlink="">
      <xdr:nvSpPr>
        <xdr:cNvPr id="70" name="円/楕円 69"/>
        <xdr:cNvSpPr/>
      </xdr:nvSpPr>
      <xdr:spPr bwMode="auto">
        <a:xfrm>
          <a:off x="5600700" y="3302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77105</xdr:rowOff>
    </xdr:from>
    <xdr:ext cx="762000" cy="259045"/>
    <xdr:sp macro="" textlink="">
      <xdr:nvSpPr>
        <xdr:cNvPr id="71" name="人口1人当たり決算額の推移該当値テキスト130"/>
        <xdr:cNvSpPr txBox="1"/>
      </xdr:nvSpPr>
      <xdr:spPr>
        <a:xfrm>
          <a:off x="5740400" y="321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157,623</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1540</xdr:rowOff>
    </xdr:from>
    <xdr:to>
      <xdr:col>4</xdr:col>
      <xdr:colOff>520700</xdr:colOff>
      <xdr:row>19</xdr:row>
      <xdr:rowOff>103140</xdr:rowOff>
    </xdr:to>
    <xdr:sp macro="" textlink="">
      <xdr:nvSpPr>
        <xdr:cNvPr id="72" name="円/楕円 71"/>
        <xdr:cNvSpPr/>
      </xdr:nvSpPr>
      <xdr:spPr bwMode="auto">
        <a:xfrm>
          <a:off x="4953000" y="330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87917</xdr:rowOff>
    </xdr:from>
    <xdr:ext cx="736600" cy="259045"/>
    <xdr:sp macro="" textlink="">
      <xdr:nvSpPr>
        <xdr:cNvPr id="73" name="テキスト ボックス 72"/>
        <xdr:cNvSpPr txBox="1"/>
      </xdr:nvSpPr>
      <xdr:spPr>
        <a:xfrm>
          <a:off x="4622800" y="3393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154,890</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8717</xdr:rowOff>
    </xdr:from>
    <xdr:to>
      <xdr:col>3</xdr:col>
      <xdr:colOff>955675</xdr:colOff>
      <xdr:row>19</xdr:row>
      <xdr:rowOff>110317</xdr:rowOff>
    </xdr:to>
    <xdr:sp macro="" textlink="">
      <xdr:nvSpPr>
        <xdr:cNvPr id="74" name="円/楕円 73"/>
        <xdr:cNvSpPr/>
      </xdr:nvSpPr>
      <xdr:spPr bwMode="auto">
        <a:xfrm>
          <a:off x="4254500" y="3313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95094</xdr:rowOff>
    </xdr:from>
    <xdr:ext cx="762000" cy="259045"/>
    <xdr:sp macro="" textlink="">
      <xdr:nvSpPr>
        <xdr:cNvPr id="75" name="テキスト ボックス 74"/>
        <xdr:cNvSpPr txBox="1"/>
      </xdr:nvSpPr>
      <xdr:spPr>
        <a:xfrm>
          <a:off x="3924300" y="34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150,495</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17673</xdr:rowOff>
    </xdr:from>
    <xdr:to>
      <xdr:col>3</xdr:col>
      <xdr:colOff>257175</xdr:colOff>
      <xdr:row>19</xdr:row>
      <xdr:rowOff>119273</xdr:rowOff>
    </xdr:to>
    <xdr:sp macro="" textlink="">
      <xdr:nvSpPr>
        <xdr:cNvPr id="76" name="円/楕円 75"/>
        <xdr:cNvSpPr/>
      </xdr:nvSpPr>
      <xdr:spPr bwMode="auto">
        <a:xfrm>
          <a:off x="3556000" y="3322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104050</xdr:rowOff>
    </xdr:from>
    <xdr:ext cx="762000" cy="259045"/>
    <xdr:sp macro="" textlink="">
      <xdr:nvSpPr>
        <xdr:cNvPr id="77" name="テキスト ボックス 76"/>
        <xdr:cNvSpPr txBox="1"/>
      </xdr:nvSpPr>
      <xdr:spPr>
        <a:xfrm>
          <a:off x="3225800" y="340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145,010</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13625</xdr:rowOff>
    </xdr:from>
    <xdr:to>
      <xdr:col>2</xdr:col>
      <xdr:colOff>692150</xdr:colOff>
      <xdr:row>19</xdr:row>
      <xdr:rowOff>115225</xdr:rowOff>
    </xdr:to>
    <xdr:sp macro="" textlink="">
      <xdr:nvSpPr>
        <xdr:cNvPr id="78" name="円/楕円 77"/>
        <xdr:cNvSpPr/>
      </xdr:nvSpPr>
      <xdr:spPr bwMode="auto">
        <a:xfrm>
          <a:off x="2857500" y="3318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100002</xdr:rowOff>
    </xdr:from>
    <xdr:ext cx="762000" cy="259045"/>
    <xdr:sp macro="" textlink="">
      <xdr:nvSpPr>
        <xdr:cNvPr id="79" name="テキスト ボックス 78"/>
        <xdr:cNvSpPr txBox="1"/>
      </xdr:nvSpPr>
      <xdr:spPr>
        <a:xfrm>
          <a:off x="2527300" y="340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147,489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117746</xdr:rowOff>
    </xdr:from>
    <xdr:to>
      <xdr:col>4</xdr:col>
      <xdr:colOff>1117600</xdr:colOff>
      <xdr:row>36</xdr:row>
      <xdr:rowOff>158995</xdr:rowOff>
    </xdr:to>
    <xdr:cxnSp macro="">
      <xdr:nvCxnSpPr>
        <xdr:cNvPr id="110" name="直線コネクタ 109"/>
        <xdr:cNvCxnSpPr/>
      </xdr:nvCxnSpPr>
      <xdr:spPr bwMode="auto">
        <a:xfrm>
          <a:off x="5003800" y="7070996"/>
          <a:ext cx="647700" cy="41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15506</xdr:rowOff>
    </xdr:from>
    <xdr:ext cx="762000" cy="259045"/>
    <xdr:sp macro="" textlink="">
      <xdr:nvSpPr>
        <xdr:cNvPr id="111" name="人口1人当たり決算額の推移平均値テキスト445"/>
        <xdr:cNvSpPr txBox="1"/>
      </xdr:nvSpPr>
      <xdr:spPr>
        <a:xfrm>
          <a:off x="5740400" y="6625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102595</xdr:rowOff>
    </xdr:from>
    <xdr:to>
      <xdr:col>4</xdr:col>
      <xdr:colOff>469900</xdr:colOff>
      <xdr:row>36</xdr:row>
      <xdr:rowOff>117746</xdr:rowOff>
    </xdr:to>
    <xdr:cxnSp macro="">
      <xdr:nvCxnSpPr>
        <xdr:cNvPr id="113" name="直線コネクタ 112"/>
        <xdr:cNvCxnSpPr/>
      </xdr:nvCxnSpPr>
      <xdr:spPr bwMode="auto">
        <a:xfrm>
          <a:off x="4305300" y="7055845"/>
          <a:ext cx="698500" cy="15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4" name="フローチャート : 判断 113"/>
        <xdr:cNvSpPr/>
      </xdr:nvSpPr>
      <xdr:spPr bwMode="auto">
        <a:xfrm>
          <a:off x="4953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318014</xdr:rowOff>
    </xdr:from>
    <xdr:ext cx="736600" cy="259045"/>
    <xdr:sp macro="" textlink="">
      <xdr:nvSpPr>
        <xdr:cNvPr id="115" name="テキスト ボックス 114"/>
        <xdr:cNvSpPr txBox="1"/>
      </xdr:nvSpPr>
      <xdr:spPr>
        <a:xfrm>
          <a:off x="4622800" y="6585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102595</xdr:rowOff>
    </xdr:from>
    <xdr:to>
      <xdr:col>3</xdr:col>
      <xdr:colOff>904875</xdr:colOff>
      <xdr:row>36</xdr:row>
      <xdr:rowOff>104300</xdr:rowOff>
    </xdr:to>
    <xdr:cxnSp macro="">
      <xdr:nvCxnSpPr>
        <xdr:cNvPr id="116" name="直線コネクタ 115"/>
        <xdr:cNvCxnSpPr/>
      </xdr:nvCxnSpPr>
      <xdr:spPr bwMode="auto">
        <a:xfrm flipV="1">
          <a:off x="3606800" y="7055845"/>
          <a:ext cx="698500" cy="1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181109</xdr:rowOff>
    </xdr:from>
    <xdr:to>
      <xdr:col>3</xdr:col>
      <xdr:colOff>955675</xdr:colOff>
      <xdr:row>35</xdr:row>
      <xdr:rowOff>282709</xdr:rowOff>
    </xdr:to>
    <xdr:sp macro="" textlink="">
      <xdr:nvSpPr>
        <xdr:cNvPr id="117" name="フローチャート : 判断 116"/>
        <xdr:cNvSpPr/>
      </xdr:nvSpPr>
      <xdr:spPr bwMode="auto">
        <a:xfrm>
          <a:off x="4254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292886</xdr:rowOff>
    </xdr:from>
    <xdr:ext cx="762000" cy="259045"/>
    <xdr:sp macro="" textlink="">
      <xdr:nvSpPr>
        <xdr:cNvPr id="118" name="テキスト ボックス 117"/>
        <xdr:cNvSpPr txBox="1"/>
      </xdr:nvSpPr>
      <xdr:spPr>
        <a:xfrm>
          <a:off x="3924300" y="656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44032</xdr:rowOff>
    </xdr:from>
    <xdr:to>
      <xdr:col>3</xdr:col>
      <xdr:colOff>206375</xdr:colOff>
      <xdr:row>36</xdr:row>
      <xdr:rowOff>104300</xdr:rowOff>
    </xdr:to>
    <xdr:cxnSp macro="">
      <xdr:nvCxnSpPr>
        <xdr:cNvPr id="119" name="直線コネクタ 118"/>
        <xdr:cNvCxnSpPr/>
      </xdr:nvCxnSpPr>
      <xdr:spPr bwMode="auto">
        <a:xfrm>
          <a:off x="2908300" y="6997282"/>
          <a:ext cx="698500" cy="60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157147</xdr:rowOff>
    </xdr:from>
    <xdr:to>
      <xdr:col>3</xdr:col>
      <xdr:colOff>257175</xdr:colOff>
      <xdr:row>35</xdr:row>
      <xdr:rowOff>258747</xdr:rowOff>
    </xdr:to>
    <xdr:sp macro="" textlink="">
      <xdr:nvSpPr>
        <xdr:cNvPr id="120" name="フローチャート : 判断 119"/>
        <xdr:cNvSpPr/>
      </xdr:nvSpPr>
      <xdr:spPr bwMode="auto">
        <a:xfrm>
          <a:off x="35560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268924</xdr:rowOff>
    </xdr:from>
    <xdr:ext cx="762000" cy="259045"/>
    <xdr:sp macro="" textlink="">
      <xdr:nvSpPr>
        <xdr:cNvPr id="121" name="テキスト ボックス 120"/>
        <xdr:cNvSpPr txBox="1"/>
      </xdr:nvSpPr>
      <xdr:spPr>
        <a:xfrm>
          <a:off x="3225800" y="653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134196</xdr:rowOff>
    </xdr:from>
    <xdr:to>
      <xdr:col>2</xdr:col>
      <xdr:colOff>692150</xdr:colOff>
      <xdr:row>35</xdr:row>
      <xdr:rowOff>235796</xdr:rowOff>
    </xdr:to>
    <xdr:sp macro="" textlink="">
      <xdr:nvSpPr>
        <xdr:cNvPr id="122" name="フローチャート : 判断 121"/>
        <xdr:cNvSpPr/>
      </xdr:nvSpPr>
      <xdr:spPr bwMode="auto">
        <a:xfrm>
          <a:off x="28575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245973</xdr:rowOff>
    </xdr:from>
    <xdr:ext cx="762000" cy="259045"/>
    <xdr:sp macro="" textlink="">
      <xdr:nvSpPr>
        <xdr:cNvPr id="123" name="テキスト ボックス 122"/>
        <xdr:cNvSpPr txBox="1"/>
      </xdr:nvSpPr>
      <xdr:spPr>
        <a:xfrm>
          <a:off x="2527300" y="651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108195</xdr:rowOff>
    </xdr:from>
    <xdr:to>
      <xdr:col>5</xdr:col>
      <xdr:colOff>34925</xdr:colOff>
      <xdr:row>37</xdr:row>
      <xdr:rowOff>38345</xdr:rowOff>
    </xdr:to>
    <xdr:sp macro="" textlink="">
      <xdr:nvSpPr>
        <xdr:cNvPr id="129" name="円/楕円 128"/>
        <xdr:cNvSpPr/>
      </xdr:nvSpPr>
      <xdr:spPr bwMode="auto">
        <a:xfrm>
          <a:off x="5600700" y="7061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16772</xdr:rowOff>
    </xdr:from>
    <xdr:ext cx="762000" cy="259045"/>
    <xdr:sp macro="" textlink="">
      <xdr:nvSpPr>
        <xdr:cNvPr id="130" name="人口1人当たり決算額の推移該当値テキスト445"/>
        <xdr:cNvSpPr txBox="1"/>
      </xdr:nvSpPr>
      <xdr:spPr>
        <a:xfrm>
          <a:off x="5740400" y="69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-19,498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66946</xdr:rowOff>
    </xdr:from>
    <xdr:to>
      <xdr:col>4</xdr:col>
      <xdr:colOff>520700</xdr:colOff>
      <xdr:row>36</xdr:row>
      <xdr:rowOff>168546</xdr:rowOff>
    </xdr:to>
    <xdr:sp macro="" textlink="">
      <xdr:nvSpPr>
        <xdr:cNvPr id="131" name="円/楕円 130"/>
        <xdr:cNvSpPr/>
      </xdr:nvSpPr>
      <xdr:spPr bwMode="auto">
        <a:xfrm>
          <a:off x="4953000" y="7020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153323</xdr:rowOff>
    </xdr:from>
    <xdr:ext cx="736600" cy="259045"/>
    <xdr:sp macro="" textlink="">
      <xdr:nvSpPr>
        <xdr:cNvPr id="132" name="テキスト ボックス 131"/>
        <xdr:cNvSpPr txBox="1"/>
      </xdr:nvSpPr>
      <xdr:spPr>
        <a:xfrm>
          <a:off x="4622800" y="7106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-10,476</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51795</xdr:rowOff>
    </xdr:from>
    <xdr:to>
      <xdr:col>3</xdr:col>
      <xdr:colOff>955675</xdr:colOff>
      <xdr:row>36</xdr:row>
      <xdr:rowOff>153395</xdr:rowOff>
    </xdr:to>
    <xdr:sp macro="" textlink="">
      <xdr:nvSpPr>
        <xdr:cNvPr id="133" name="円/楕円 132"/>
        <xdr:cNvSpPr/>
      </xdr:nvSpPr>
      <xdr:spPr bwMode="auto">
        <a:xfrm>
          <a:off x="4254500" y="7005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138172</xdr:rowOff>
    </xdr:from>
    <xdr:ext cx="762000" cy="259045"/>
    <xdr:sp macro="" textlink="">
      <xdr:nvSpPr>
        <xdr:cNvPr id="134" name="テキスト ボックス 133"/>
        <xdr:cNvSpPr txBox="1"/>
      </xdr:nvSpPr>
      <xdr:spPr>
        <a:xfrm>
          <a:off x="3924300" y="709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-7,162</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53500</xdr:rowOff>
    </xdr:from>
    <xdr:to>
      <xdr:col>3</xdr:col>
      <xdr:colOff>257175</xdr:colOff>
      <xdr:row>36</xdr:row>
      <xdr:rowOff>155100</xdr:rowOff>
    </xdr:to>
    <xdr:sp macro="" textlink="">
      <xdr:nvSpPr>
        <xdr:cNvPr id="135" name="円/楕円 134"/>
        <xdr:cNvSpPr/>
      </xdr:nvSpPr>
      <xdr:spPr bwMode="auto">
        <a:xfrm>
          <a:off x="3556000" y="7006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139877</xdr:rowOff>
    </xdr:from>
    <xdr:ext cx="762000" cy="259045"/>
    <xdr:sp macro="" textlink="">
      <xdr:nvSpPr>
        <xdr:cNvPr id="136" name="テキスト ボックス 135"/>
        <xdr:cNvSpPr txBox="1"/>
      </xdr:nvSpPr>
      <xdr:spPr>
        <a:xfrm>
          <a:off x="3225800" y="709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336132</xdr:rowOff>
    </xdr:from>
    <xdr:to>
      <xdr:col>2</xdr:col>
      <xdr:colOff>692150</xdr:colOff>
      <xdr:row>36</xdr:row>
      <xdr:rowOff>94832</xdr:rowOff>
    </xdr:to>
    <xdr:sp macro="" textlink="">
      <xdr:nvSpPr>
        <xdr:cNvPr id="137" name="円/楕円 136"/>
        <xdr:cNvSpPr/>
      </xdr:nvSpPr>
      <xdr:spPr bwMode="auto">
        <a:xfrm>
          <a:off x="2857500" y="6946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79609</xdr:rowOff>
    </xdr:from>
    <xdr:ext cx="762000" cy="259045"/>
    <xdr:sp macro="" textlink="">
      <xdr:nvSpPr>
        <xdr:cNvPr id="138" name="テキスト ボックス 137"/>
        <xdr:cNvSpPr txBox="1"/>
      </xdr:nvSpPr>
      <xdr:spPr>
        <a:xfrm>
          <a:off x="2527300" y="703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5,647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3,248
3,243
31.98
2,901,563
2,862,486
38,739
1,433,561
2,029,215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71610</xdr:rowOff>
    </xdr:from>
    <xdr:to>
      <xdr:col>6</xdr:col>
      <xdr:colOff>511175</xdr:colOff>
      <xdr:row>38</xdr:row>
      <xdr:rowOff>74192</xdr:rowOff>
    </xdr:to>
    <xdr:cxnSp macro="">
      <xdr:nvCxnSpPr>
        <xdr:cNvPr id="62" name="直線コネクタ 61"/>
        <xdr:cNvCxnSpPr/>
      </xdr:nvCxnSpPr>
      <xdr:spPr>
        <a:xfrm flipV="1">
          <a:off x="3797300" y="6586710"/>
          <a:ext cx="838200" cy="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63072</xdr:rowOff>
    </xdr:from>
    <xdr:ext cx="599010" cy="259045"/>
    <xdr:sp macro="" textlink="">
      <xdr:nvSpPr>
        <xdr:cNvPr id="63" name="人件費平均値テキスト"/>
        <xdr:cNvSpPr txBox="1"/>
      </xdr:nvSpPr>
      <xdr:spPr>
        <a:xfrm>
          <a:off x="4686300" y="6235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74192</xdr:rowOff>
    </xdr:from>
    <xdr:to>
      <xdr:col>5</xdr:col>
      <xdr:colOff>358775</xdr:colOff>
      <xdr:row>38</xdr:row>
      <xdr:rowOff>80040</xdr:rowOff>
    </xdr:to>
    <xdr:cxnSp macro="">
      <xdr:nvCxnSpPr>
        <xdr:cNvPr id="65" name="直線コネクタ 64"/>
        <xdr:cNvCxnSpPr/>
      </xdr:nvCxnSpPr>
      <xdr:spPr>
        <a:xfrm flipV="1">
          <a:off x="2908300" y="6589292"/>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65420</xdr:rowOff>
    </xdr:from>
    <xdr:to>
      <xdr:col>5</xdr:col>
      <xdr:colOff>409575</xdr:colOff>
      <xdr:row>37</xdr:row>
      <xdr:rowOff>167019</xdr:rowOff>
    </xdr:to>
    <xdr:sp macro="" textlink="">
      <xdr:nvSpPr>
        <xdr:cNvPr id="66" name="フローチャート : 判断 65"/>
        <xdr:cNvSpPr/>
      </xdr:nvSpPr>
      <xdr:spPr>
        <a:xfrm>
          <a:off x="3746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12097</xdr:rowOff>
    </xdr:from>
    <xdr:ext cx="599010" cy="259045"/>
    <xdr:sp macro="" textlink="">
      <xdr:nvSpPr>
        <xdr:cNvPr id="67" name="テキスト ボックス 66"/>
        <xdr:cNvSpPr txBox="1"/>
      </xdr:nvSpPr>
      <xdr:spPr>
        <a:xfrm>
          <a:off x="3497794" y="618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80040</xdr:rowOff>
    </xdr:from>
    <xdr:to>
      <xdr:col>4</xdr:col>
      <xdr:colOff>155575</xdr:colOff>
      <xdr:row>38</xdr:row>
      <xdr:rowOff>88236</xdr:rowOff>
    </xdr:to>
    <xdr:cxnSp macro="">
      <xdr:nvCxnSpPr>
        <xdr:cNvPr id="68" name="直線コネクタ 67"/>
        <xdr:cNvCxnSpPr/>
      </xdr:nvCxnSpPr>
      <xdr:spPr>
        <a:xfrm flipV="1">
          <a:off x="2019300" y="6595140"/>
          <a:ext cx="889000" cy="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66594</xdr:rowOff>
    </xdr:from>
    <xdr:to>
      <xdr:col>4</xdr:col>
      <xdr:colOff>206375</xdr:colOff>
      <xdr:row>37</xdr:row>
      <xdr:rowOff>168194</xdr:rowOff>
    </xdr:to>
    <xdr:sp macro="" textlink="">
      <xdr:nvSpPr>
        <xdr:cNvPr id="69" name="フローチャート : 判断 68"/>
        <xdr:cNvSpPr/>
      </xdr:nvSpPr>
      <xdr:spPr>
        <a:xfrm>
          <a:off x="2857500" y="641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13271</xdr:rowOff>
    </xdr:from>
    <xdr:ext cx="599010" cy="259045"/>
    <xdr:sp macro="" textlink="">
      <xdr:nvSpPr>
        <xdr:cNvPr id="70" name="テキスト ボックス 69"/>
        <xdr:cNvSpPr txBox="1"/>
      </xdr:nvSpPr>
      <xdr:spPr>
        <a:xfrm>
          <a:off x="2608794" y="618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73625</xdr:rowOff>
    </xdr:from>
    <xdr:to>
      <xdr:col>2</xdr:col>
      <xdr:colOff>638175</xdr:colOff>
      <xdr:row>38</xdr:row>
      <xdr:rowOff>88236</xdr:rowOff>
    </xdr:to>
    <xdr:cxnSp macro="">
      <xdr:nvCxnSpPr>
        <xdr:cNvPr id="71" name="直線コネクタ 70"/>
        <xdr:cNvCxnSpPr/>
      </xdr:nvCxnSpPr>
      <xdr:spPr>
        <a:xfrm>
          <a:off x="1130300" y="6588725"/>
          <a:ext cx="889000" cy="1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76887</xdr:rowOff>
    </xdr:from>
    <xdr:to>
      <xdr:col>3</xdr:col>
      <xdr:colOff>3175</xdr:colOff>
      <xdr:row>38</xdr:row>
      <xdr:rowOff>7037</xdr:rowOff>
    </xdr:to>
    <xdr:sp macro="" textlink="">
      <xdr:nvSpPr>
        <xdr:cNvPr id="72" name="フローチャート : 判断 71"/>
        <xdr:cNvSpPr/>
      </xdr:nvSpPr>
      <xdr:spPr>
        <a:xfrm>
          <a:off x="1968500" y="642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23564</xdr:rowOff>
    </xdr:from>
    <xdr:ext cx="599010" cy="259045"/>
    <xdr:sp macro="" textlink="">
      <xdr:nvSpPr>
        <xdr:cNvPr id="73" name="テキスト ボックス 72"/>
        <xdr:cNvSpPr txBox="1"/>
      </xdr:nvSpPr>
      <xdr:spPr>
        <a:xfrm>
          <a:off x="1719794" y="619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76658</xdr:rowOff>
    </xdr:from>
    <xdr:to>
      <xdr:col>1</xdr:col>
      <xdr:colOff>485775</xdr:colOff>
      <xdr:row>38</xdr:row>
      <xdr:rowOff>6809</xdr:rowOff>
    </xdr:to>
    <xdr:sp macro="" textlink="">
      <xdr:nvSpPr>
        <xdr:cNvPr id="74" name="フローチャート : 判断 73"/>
        <xdr:cNvSpPr/>
      </xdr:nvSpPr>
      <xdr:spPr>
        <a:xfrm>
          <a:off x="1079500" y="64203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23335</xdr:rowOff>
    </xdr:from>
    <xdr:ext cx="599010" cy="259045"/>
    <xdr:sp macro="" textlink="">
      <xdr:nvSpPr>
        <xdr:cNvPr id="75" name="テキスト ボックス 74"/>
        <xdr:cNvSpPr txBox="1"/>
      </xdr:nvSpPr>
      <xdr:spPr>
        <a:xfrm>
          <a:off x="830794" y="619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20810</xdr:rowOff>
    </xdr:from>
    <xdr:to>
      <xdr:col>6</xdr:col>
      <xdr:colOff>561975</xdr:colOff>
      <xdr:row>38</xdr:row>
      <xdr:rowOff>122410</xdr:rowOff>
    </xdr:to>
    <xdr:sp macro="" textlink="">
      <xdr:nvSpPr>
        <xdr:cNvPr id="81" name="円/楕円 80"/>
        <xdr:cNvSpPr/>
      </xdr:nvSpPr>
      <xdr:spPr>
        <a:xfrm>
          <a:off x="4584700" y="653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107187</xdr:rowOff>
    </xdr:from>
    <xdr:ext cx="599010" cy="259045"/>
    <xdr:sp macro="" textlink="">
      <xdr:nvSpPr>
        <xdr:cNvPr id="82" name="人件費該当値テキスト"/>
        <xdr:cNvSpPr txBox="1"/>
      </xdr:nvSpPr>
      <xdr:spPr>
        <a:xfrm>
          <a:off x="4686300" y="64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121,700</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23392</xdr:rowOff>
    </xdr:from>
    <xdr:to>
      <xdr:col>5</xdr:col>
      <xdr:colOff>409575</xdr:colOff>
      <xdr:row>38</xdr:row>
      <xdr:rowOff>124992</xdr:rowOff>
    </xdr:to>
    <xdr:sp macro="" textlink="">
      <xdr:nvSpPr>
        <xdr:cNvPr id="83" name="円/楕円 82"/>
        <xdr:cNvSpPr/>
      </xdr:nvSpPr>
      <xdr:spPr>
        <a:xfrm>
          <a:off x="3746500" y="653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116119</xdr:rowOff>
    </xdr:from>
    <xdr:ext cx="599010" cy="259045"/>
    <xdr:sp macro="" textlink="">
      <xdr:nvSpPr>
        <xdr:cNvPr id="84" name="テキスト ボックス 83"/>
        <xdr:cNvSpPr txBox="1"/>
      </xdr:nvSpPr>
      <xdr:spPr>
        <a:xfrm>
          <a:off x="3497794" y="663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120,119</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29240</xdr:rowOff>
    </xdr:from>
    <xdr:to>
      <xdr:col>4</xdr:col>
      <xdr:colOff>206375</xdr:colOff>
      <xdr:row>38</xdr:row>
      <xdr:rowOff>130840</xdr:rowOff>
    </xdr:to>
    <xdr:sp macro="" textlink="">
      <xdr:nvSpPr>
        <xdr:cNvPr id="85" name="円/楕円 84"/>
        <xdr:cNvSpPr/>
      </xdr:nvSpPr>
      <xdr:spPr>
        <a:xfrm>
          <a:off x="2857500" y="65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121967</xdr:rowOff>
    </xdr:from>
    <xdr:ext cx="599010" cy="259045"/>
    <xdr:sp macro="" textlink="">
      <xdr:nvSpPr>
        <xdr:cNvPr id="86" name="テキスト ボックス 85"/>
        <xdr:cNvSpPr txBox="1"/>
      </xdr:nvSpPr>
      <xdr:spPr>
        <a:xfrm>
          <a:off x="2608794" y="6637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116,537</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37436</xdr:rowOff>
    </xdr:from>
    <xdr:to>
      <xdr:col>3</xdr:col>
      <xdr:colOff>3175</xdr:colOff>
      <xdr:row>38</xdr:row>
      <xdr:rowOff>139036</xdr:rowOff>
    </xdr:to>
    <xdr:sp macro="" textlink="">
      <xdr:nvSpPr>
        <xdr:cNvPr id="87" name="円/楕円 86"/>
        <xdr:cNvSpPr/>
      </xdr:nvSpPr>
      <xdr:spPr>
        <a:xfrm>
          <a:off x="1968500" y="655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130163</xdr:rowOff>
    </xdr:from>
    <xdr:ext cx="599010" cy="259045"/>
    <xdr:sp macro="" textlink="">
      <xdr:nvSpPr>
        <xdr:cNvPr id="88" name="テキスト ボックス 87"/>
        <xdr:cNvSpPr txBox="1"/>
      </xdr:nvSpPr>
      <xdr:spPr>
        <a:xfrm>
          <a:off x="1719794" y="664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111,518</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22825</xdr:rowOff>
    </xdr:from>
    <xdr:to>
      <xdr:col>1</xdr:col>
      <xdr:colOff>485775</xdr:colOff>
      <xdr:row>38</xdr:row>
      <xdr:rowOff>124425</xdr:rowOff>
    </xdr:to>
    <xdr:sp macro="" textlink="">
      <xdr:nvSpPr>
        <xdr:cNvPr id="89" name="円/楕円 88"/>
        <xdr:cNvSpPr/>
      </xdr:nvSpPr>
      <xdr:spPr>
        <a:xfrm>
          <a:off x="1079500" y="653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115552</xdr:rowOff>
    </xdr:from>
    <xdr:ext cx="599010" cy="259045"/>
    <xdr:sp macro="" textlink="">
      <xdr:nvSpPr>
        <xdr:cNvPr id="90" name="テキスト ボックス 89"/>
        <xdr:cNvSpPr txBox="1"/>
      </xdr:nvSpPr>
      <xdr:spPr>
        <a:xfrm>
          <a:off x="830794" y="663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128829</xdr:rowOff>
    </xdr:from>
    <xdr:to>
      <xdr:col>6</xdr:col>
      <xdr:colOff>511175</xdr:colOff>
      <xdr:row>57</xdr:row>
      <xdr:rowOff>133671</xdr:rowOff>
    </xdr:to>
    <xdr:cxnSp macro="">
      <xdr:nvCxnSpPr>
        <xdr:cNvPr id="115" name="直線コネクタ 114"/>
        <xdr:cNvCxnSpPr/>
      </xdr:nvCxnSpPr>
      <xdr:spPr>
        <a:xfrm>
          <a:off x="3797300" y="9901479"/>
          <a:ext cx="838200" cy="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12995</xdr:rowOff>
    </xdr:from>
    <xdr:ext cx="599010" cy="259045"/>
    <xdr:sp macro="" textlink="">
      <xdr:nvSpPr>
        <xdr:cNvPr id="116" name="物件費平均値テキスト"/>
        <xdr:cNvSpPr txBox="1"/>
      </xdr:nvSpPr>
      <xdr:spPr>
        <a:xfrm>
          <a:off x="4686300" y="9614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128829</xdr:rowOff>
    </xdr:from>
    <xdr:to>
      <xdr:col>5</xdr:col>
      <xdr:colOff>358775</xdr:colOff>
      <xdr:row>57</xdr:row>
      <xdr:rowOff>137795</xdr:rowOff>
    </xdr:to>
    <xdr:cxnSp macro="">
      <xdr:nvCxnSpPr>
        <xdr:cNvPr id="118" name="直線コネクタ 117"/>
        <xdr:cNvCxnSpPr/>
      </xdr:nvCxnSpPr>
      <xdr:spPr>
        <a:xfrm flipV="1">
          <a:off x="2908300" y="9901479"/>
          <a:ext cx="889000" cy="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149825</xdr:rowOff>
    </xdr:from>
    <xdr:to>
      <xdr:col>5</xdr:col>
      <xdr:colOff>409575</xdr:colOff>
      <xdr:row>57</xdr:row>
      <xdr:rowOff>79975</xdr:rowOff>
    </xdr:to>
    <xdr:sp macro="" textlink="">
      <xdr:nvSpPr>
        <xdr:cNvPr id="119" name="フローチャート : 判断 118"/>
        <xdr:cNvSpPr/>
      </xdr:nvSpPr>
      <xdr:spPr>
        <a:xfrm>
          <a:off x="3746500" y="97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96502</xdr:rowOff>
    </xdr:from>
    <xdr:ext cx="599010" cy="259045"/>
    <xdr:sp macro="" textlink="">
      <xdr:nvSpPr>
        <xdr:cNvPr id="120" name="テキスト ボックス 119"/>
        <xdr:cNvSpPr txBox="1"/>
      </xdr:nvSpPr>
      <xdr:spPr>
        <a:xfrm>
          <a:off x="3497794" y="952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137795</xdr:rowOff>
    </xdr:from>
    <xdr:to>
      <xdr:col>4</xdr:col>
      <xdr:colOff>155575</xdr:colOff>
      <xdr:row>57</xdr:row>
      <xdr:rowOff>149137</xdr:rowOff>
    </xdr:to>
    <xdr:cxnSp macro="">
      <xdr:nvCxnSpPr>
        <xdr:cNvPr id="121" name="直線コネクタ 120"/>
        <xdr:cNvCxnSpPr/>
      </xdr:nvCxnSpPr>
      <xdr:spPr>
        <a:xfrm flipV="1">
          <a:off x="2019300" y="9910445"/>
          <a:ext cx="889000" cy="1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32997</xdr:rowOff>
    </xdr:from>
    <xdr:to>
      <xdr:col>4</xdr:col>
      <xdr:colOff>206375</xdr:colOff>
      <xdr:row>57</xdr:row>
      <xdr:rowOff>134597</xdr:rowOff>
    </xdr:to>
    <xdr:sp macro="" textlink="">
      <xdr:nvSpPr>
        <xdr:cNvPr id="122" name="フローチャート : 判断 121"/>
        <xdr:cNvSpPr/>
      </xdr:nvSpPr>
      <xdr:spPr>
        <a:xfrm>
          <a:off x="2857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151124</xdr:rowOff>
    </xdr:from>
    <xdr:ext cx="599010" cy="259045"/>
    <xdr:sp macro="" textlink="">
      <xdr:nvSpPr>
        <xdr:cNvPr id="123" name="テキスト ボックス 122"/>
        <xdr:cNvSpPr txBox="1"/>
      </xdr:nvSpPr>
      <xdr:spPr>
        <a:xfrm>
          <a:off x="2608794" y="958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147060</xdr:rowOff>
    </xdr:from>
    <xdr:to>
      <xdr:col>2</xdr:col>
      <xdr:colOff>638175</xdr:colOff>
      <xdr:row>57</xdr:row>
      <xdr:rowOff>149137</xdr:rowOff>
    </xdr:to>
    <xdr:cxnSp macro="">
      <xdr:nvCxnSpPr>
        <xdr:cNvPr id="124" name="直線コネクタ 123"/>
        <xdr:cNvCxnSpPr/>
      </xdr:nvCxnSpPr>
      <xdr:spPr>
        <a:xfrm>
          <a:off x="1130300" y="9919710"/>
          <a:ext cx="8890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39396</xdr:rowOff>
    </xdr:from>
    <xdr:to>
      <xdr:col>3</xdr:col>
      <xdr:colOff>3175</xdr:colOff>
      <xdr:row>57</xdr:row>
      <xdr:rowOff>140996</xdr:rowOff>
    </xdr:to>
    <xdr:sp macro="" textlink="">
      <xdr:nvSpPr>
        <xdr:cNvPr id="125" name="フローチャート : 判断 124"/>
        <xdr:cNvSpPr/>
      </xdr:nvSpPr>
      <xdr:spPr>
        <a:xfrm>
          <a:off x="1968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157523</xdr:rowOff>
    </xdr:from>
    <xdr:ext cx="599010" cy="259045"/>
    <xdr:sp macro="" textlink="">
      <xdr:nvSpPr>
        <xdr:cNvPr id="126" name="テキスト ボックス 125"/>
        <xdr:cNvSpPr txBox="1"/>
      </xdr:nvSpPr>
      <xdr:spPr>
        <a:xfrm>
          <a:off x="1719794" y="958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47093</xdr:rowOff>
    </xdr:from>
    <xdr:to>
      <xdr:col>1</xdr:col>
      <xdr:colOff>485775</xdr:colOff>
      <xdr:row>57</xdr:row>
      <xdr:rowOff>148693</xdr:rowOff>
    </xdr:to>
    <xdr:sp macro="" textlink="">
      <xdr:nvSpPr>
        <xdr:cNvPr id="127" name="フローチャート : 判断 126"/>
        <xdr:cNvSpPr/>
      </xdr:nvSpPr>
      <xdr:spPr>
        <a:xfrm>
          <a:off x="1079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165220</xdr:rowOff>
    </xdr:from>
    <xdr:ext cx="599010" cy="259045"/>
    <xdr:sp macro="" textlink="">
      <xdr:nvSpPr>
        <xdr:cNvPr id="128" name="テキスト ボックス 127"/>
        <xdr:cNvSpPr txBox="1"/>
      </xdr:nvSpPr>
      <xdr:spPr>
        <a:xfrm>
          <a:off x="830794" y="95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82871</xdr:rowOff>
    </xdr:from>
    <xdr:to>
      <xdr:col>6</xdr:col>
      <xdr:colOff>561975</xdr:colOff>
      <xdr:row>58</xdr:row>
      <xdr:rowOff>13021</xdr:rowOff>
    </xdr:to>
    <xdr:sp macro="" textlink="">
      <xdr:nvSpPr>
        <xdr:cNvPr id="134" name="円/楕円 133"/>
        <xdr:cNvSpPr/>
      </xdr:nvSpPr>
      <xdr:spPr>
        <a:xfrm>
          <a:off x="4584700" y="985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169248</xdr:rowOff>
    </xdr:from>
    <xdr:ext cx="599010" cy="259045"/>
    <xdr:sp macro="" textlink="">
      <xdr:nvSpPr>
        <xdr:cNvPr id="135" name="物件費該当値テキスト"/>
        <xdr:cNvSpPr txBox="1"/>
      </xdr:nvSpPr>
      <xdr:spPr>
        <a:xfrm>
          <a:off x="4686300" y="977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110,550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78029</xdr:rowOff>
    </xdr:from>
    <xdr:to>
      <xdr:col>5</xdr:col>
      <xdr:colOff>409575</xdr:colOff>
      <xdr:row>58</xdr:row>
      <xdr:rowOff>8179</xdr:rowOff>
    </xdr:to>
    <xdr:sp macro="" textlink="">
      <xdr:nvSpPr>
        <xdr:cNvPr id="136" name="円/楕円 135"/>
        <xdr:cNvSpPr/>
      </xdr:nvSpPr>
      <xdr:spPr>
        <a:xfrm>
          <a:off x="3746500" y="98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170756</xdr:rowOff>
    </xdr:from>
    <xdr:ext cx="599010" cy="259045"/>
    <xdr:sp macro="" textlink="">
      <xdr:nvSpPr>
        <xdr:cNvPr id="137" name="テキスト ボックス 136"/>
        <xdr:cNvSpPr txBox="1"/>
      </xdr:nvSpPr>
      <xdr:spPr>
        <a:xfrm>
          <a:off x="3497794" y="994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119,021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86995</xdr:rowOff>
    </xdr:from>
    <xdr:to>
      <xdr:col>4</xdr:col>
      <xdr:colOff>206375</xdr:colOff>
      <xdr:row>58</xdr:row>
      <xdr:rowOff>17145</xdr:rowOff>
    </xdr:to>
    <xdr:sp macro="" textlink="">
      <xdr:nvSpPr>
        <xdr:cNvPr id="138" name="円/楕円 137"/>
        <xdr:cNvSpPr/>
      </xdr:nvSpPr>
      <xdr:spPr>
        <a:xfrm>
          <a:off x="2857500" y="98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8272</xdr:rowOff>
    </xdr:from>
    <xdr:ext cx="599010" cy="259045"/>
    <xdr:sp macro="" textlink="">
      <xdr:nvSpPr>
        <xdr:cNvPr id="139" name="テキスト ボックス 138"/>
        <xdr:cNvSpPr txBox="1"/>
      </xdr:nvSpPr>
      <xdr:spPr>
        <a:xfrm>
          <a:off x="2608794" y="995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103,333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98337</xdr:rowOff>
    </xdr:from>
    <xdr:to>
      <xdr:col>3</xdr:col>
      <xdr:colOff>3175</xdr:colOff>
      <xdr:row>58</xdr:row>
      <xdr:rowOff>28487</xdr:rowOff>
    </xdr:to>
    <xdr:sp macro="" textlink="">
      <xdr:nvSpPr>
        <xdr:cNvPr id="140" name="円/楕円 139"/>
        <xdr:cNvSpPr/>
      </xdr:nvSpPr>
      <xdr:spPr>
        <a:xfrm>
          <a:off x="1968500" y="987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19614</xdr:rowOff>
    </xdr:from>
    <xdr:ext cx="534377" cy="259045"/>
    <xdr:sp macro="" textlink="">
      <xdr:nvSpPr>
        <xdr:cNvPr id="141" name="テキスト ボックス 140"/>
        <xdr:cNvSpPr txBox="1"/>
      </xdr:nvSpPr>
      <xdr:spPr>
        <a:xfrm>
          <a:off x="1752111" y="996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83,487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96260</xdr:rowOff>
    </xdr:from>
    <xdr:to>
      <xdr:col>1</xdr:col>
      <xdr:colOff>485775</xdr:colOff>
      <xdr:row>58</xdr:row>
      <xdr:rowOff>26410</xdr:rowOff>
    </xdr:to>
    <xdr:sp macro="" textlink="">
      <xdr:nvSpPr>
        <xdr:cNvPr id="142" name="円/楕円 141"/>
        <xdr:cNvSpPr/>
      </xdr:nvSpPr>
      <xdr:spPr>
        <a:xfrm>
          <a:off x="1079500" y="98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17537</xdr:rowOff>
    </xdr:from>
    <xdr:ext cx="534377" cy="259045"/>
    <xdr:sp macro="" textlink="">
      <xdr:nvSpPr>
        <xdr:cNvPr id="143" name="テキスト ボックス 142"/>
        <xdr:cNvSpPr txBox="1"/>
      </xdr:nvSpPr>
      <xdr:spPr>
        <a:xfrm>
          <a:off x="863111" y="996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87,121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126885</xdr:rowOff>
    </xdr:from>
    <xdr:to>
      <xdr:col>6</xdr:col>
      <xdr:colOff>511175</xdr:colOff>
      <xdr:row>78</xdr:row>
      <xdr:rowOff>127882</xdr:rowOff>
    </xdr:to>
    <xdr:cxnSp macro="">
      <xdr:nvCxnSpPr>
        <xdr:cNvPr id="170" name="直線コネクタ 169"/>
        <xdr:cNvCxnSpPr/>
      </xdr:nvCxnSpPr>
      <xdr:spPr>
        <a:xfrm flipV="1">
          <a:off x="3797300" y="13499985"/>
          <a:ext cx="8382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10292</xdr:rowOff>
    </xdr:from>
    <xdr:ext cx="534377" cy="259045"/>
    <xdr:sp macro="" textlink="">
      <xdr:nvSpPr>
        <xdr:cNvPr id="171" name="維持補修費平均値テキスト"/>
        <xdr:cNvSpPr txBox="1"/>
      </xdr:nvSpPr>
      <xdr:spPr>
        <a:xfrm>
          <a:off x="4686300" y="1321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125188</xdr:rowOff>
    </xdr:from>
    <xdr:to>
      <xdr:col>5</xdr:col>
      <xdr:colOff>358775</xdr:colOff>
      <xdr:row>78</xdr:row>
      <xdr:rowOff>127882</xdr:rowOff>
    </xdr:to>
    <xdr:cxnSp macro="">
      <xdr:nvCxnSpPr>
        <xdr:cNvPr id="173" name="直線コネクタ 172"/>
        <xdr:cNvCxnSpPr/>
      </xdr:nvCxnSpPr>
      <xdr:spPr>
        <a:xfrm>
          <a:off x="2908300" y="13498288"/>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5648</xdr:rowOff>
    </xdr:from>
    <xdr:to>
      <xdr:col>5</xdr:col>
      <xdr:colOff>409575</xdr:colOff>
      <xdr:row>78</xdr:row>
      <xdr:rowOff>107248</xdr:rowOff>
    </xdr:to>
    <xdr:sp macro="" textlink="">
      <xdr:nvSpPr>
        <xdr:cNvPr id="174" name="フローチャート : 判断 173"/>
        <xdr:cNvSpPr/>
      </xdr:nvSpPr>
      <xdr:spPr>
        <a:xfrm>
          <a:off x="3746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123775</xdr:rowOff>
    </xdr:from>
    <xdr:ext cx="534377" cy="259045"/>
    <xdr:sp macro="" textlink="">
      <xdr:nvSpPr>
        <xdr:cNvPr id="175" name="テキスト ボックス 174"/>
        <xdr:cNvSpPr txBox="1"/>
      </xdr:nvSpPr>
      <xdr:spPr>
        <a:xfrm>
          <a:off x="3530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123104</xdr:rowOff>
    </xdr:from>
    <xdr:to>
      <xdr:col>4</xdr:col>
      <xdr:colOff>155575</xdr:colOff>
      <xdr:row>78</xdr:row>
      <xdr:rowOff>125188</xdr:rowOff>
    </xdr:to>
    <xdr:cxnSp macro="">
      <xdr:nvCxnSpPr>
        <xdr:cNvPr id="176" name="直線コネクタ 175"/>
        <xdr:cNvCxnSpPr/>
      </xdr:nvCxnSpPr>
      <xdr:spPr>
        <a:xfrm>
          <a:off x="2019300" y="13496204"/>
          <a:ext cx="889000" cy="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2150</xdr:rowOff>
    </xdr:from>
    <xdr:to>
      <xdr:col>4</xdr:col>
      <xdr:colOff>206375</xdr:colOff>
      <xdr:row>78</xdr:row>
      <xdr:rowOff>103750</xdr:rowOff>
    </xdr:to>
    <xdr:sp macro="" textlink="">
      <xdr:nvSpPr>
        <xdr:cNvPr id="177" name="フローチャート : 判断 176"/>
        <xdr:cNvSpPr/>
      </xdr:nvSpPr>
      <xdr:spPr>
        <a:xfrm>
          <a:off x="2857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120277</xdr:rowOff>
    </xdr:from>
    <xdr:ext cx="534377" cy="259045"/>
    <xdr:sp macro="" textlink="">
      <xdr:nvSpPr>
        <xdr:cNvPr id="178" name="テキスト ボックス 177"/>
        <xdr:cNvSpPr txBox="1"/>
      </xdr:nvSpPr>
      <xdr:spPr>
        <a:xfrm>
          <a:off x="2641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114829</xdr:rowOff>
    </xdr:from>
    <xdr:to>
      <xdr:col>2</xdr:col>
      <xdr:colOff>638175</xdr:colOff>
      <xdr:row>78</xdr:row>
      <xdr:rowOff>123104</xdr:rowOff>
    </xdr:to>
    <xdr:cxnSp macro="">
      <xdr:nvCxnSpPr>
        <xdr:cNvPr id="179" name="直線コネクタ 178"/>
        <xdr:cNvCxnSpPr/>
      </xdr:nvCxnSpPr>
      <xdr:spPr>
        <a:xfrm>
          <a:off x="1130300" y="13487929"/>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10055</xdr:rowOff>
    </xdr:from>
    <xdr:to>
      <xdr:col>3</xdr:col>
      <xdr:colOff>3175</xdr:colOff>
      <xdr:row>78</xdr:row>
      <xdr:rowOff>111655</xdr:rowOff>
    </xdr:to>
    <xdr:sp macro="" textlink="">
      <xdr:nvSpPr>
        <xdr:cNvPr id="180" name="フローチャート : 判断 179"/>
        <xdr:cNvSpPr/>
      </xdr:nvSpPr>
      <xdr:spPr>
        <a:xfrm>
          <a:off x="1968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128182</xdr:rowOff>
    </xdr:from>
    <xdr:ext cx="534377" cy="259045"/>
    <xdr:sp macro="" textlink="">
      <xdr:nvSpPr>
        <xdr:cNvPr id="181" name="テキスト ボックス 180"/>
        <xdr:cNvSpPr txBox="1"/>
      </xdr:nvSpPr>
      <xdr:spPr>
        <a:xfrm>
          <a:off x="1752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17289</xdr:rowOff>
    </xdr:from>
    <xdr:to>
      <xdr:col>1</xdr:col>
      <xdr:colOff>485775</xdr:colOff>
      <xdr:row>78</xdr:row>
      <xdr:rowOff>118889</xdr:rowOff>
    </xdr:to>
    <xdr:sp macro="" textlink="">
      <xdr:nvSpPr>
        <xdr:cNvPr id="182" name="フローチャート : 判断 181"/>
        <xdr:cNvSpPr/>
      </xdr:nvSpPr>
      <xdr:spPr>
        <a:xfrm>
          <a:off x="1079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135416</xdr:rowOff>
    </xdr:from>
    <xdr:ext cx="534377" cy="259045"/>
    <xdr:sp macro="" textlink="">
      <xdr:nvSpPr>
        <xdr:cNvPr id="183" name="テキスト ボックス 182"/>
        <xdr:cNvSpPr txBox="1"/>
      </xdr:nvSpPr>
      <xdr:spPr>
        <a:xfrm>
          <a:off x="863111" y="131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76085</xdr:rowOff>
    </xdr:from>
    <xdr:to>
      <xdr:col>6</xdr:col>
      <xdr:colOff>561975</xdr:colOff>
      <xdr:row>79</xdr:row>
      <xdr:rowOff>6235</xdr:rowOff>
    </xdr:to>
    <xdr:sp macro="" textlink="">
      <xdr:nvSpPr>
        <xdr:cNvPr id="189" name="円/楕円 188"/>
        <xdr:cNvSpPr/>
      </xdr:nvSpPr>
      <xdr:spPr>
        <a:xfrm>
          <a:off x="4584700" y="134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162462</xdr:rowOff>
    </xdr:from>
    <xdr:ext cx="469744" cy="259045"/>
    <xdr:sp macro="" textlink="">
      <xdr:nvSpPr>
        <xdr:cNvPr id="190" name="維持補修費該当値テキスト"/>
        <xdr:cNvSpPr txBox="1"/>
      </xdr:nvSpPr>
      <xdr:spPr>
        <a:xfrm>
          <a:off x="4686300" y="1336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77082</xdr:rowOff>
    </xdr:from>
    <xdr:to>
      <xdr:col>5</xdr:col>
      <xdr:colOff>409575</xdr:colOff>
      <xdr:row>79</xdr:row>
      <xdr:rowOff>7232</xdr:rowOff>
    </xdr:to>
    <xdr:sp macro="" textlink="">
      <xdr:nvSpPr>
        <xdr:cNvPr id="191" name="円/楕円 190"/>
        <xdr:cNvSpPr/>
      </xdr:nvSpPr>
      <xdr:spPr>
        <a:xfrm>
          <a:off x="3746500" y="134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169809</xdr:rowOff>
    </xdr:from>
    <xdr:ext cx="469744" cy="259045"/>
    <xdr:sp macro="" textlink="">
      <xdr:nvSpPr>
        <xdr:cNvPr id="192" name="テキスト ボックス 191"/>
        <xdr:cNvSpPr txBox="1"/>
      </xdr:nvSpPr>
      <xdr:spPr>
        <a:xfrm>
          <a:off x="3562427" y="1354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74388</xdr:rowOff>
    </xdr:from>
    <xdr:to>
      <xdr:col>4</xdr:col>
      <xdr:colOff>206375</xdr:colOff>
      <xdr:row>79</xdr:row>
      <xdr:rowOff>4538</xdr:rowOff>
    </xdr:to>
    <xdr:sp macro="" textlink="">
      <xdr:nvSpPr>
        <xdr:cNvPr id="193" name="円/楕円 192"/>
        <xdr:cNvSpPr/>
      </xdr:nvSpPr>
      <xdr:spPr>
        <a:xfrm>
          <a:off x="2857500" y="1344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167115</xdr:rowOff>
    </xdr:from>
    <xdr:ext cx="469744" cy="259045"/>
    <xdr:sp macro="" textlink="">
      <xdr:nvSpPr>
        <xdr:cNvPr id="194" name="テキスト ボックス 193"/>
        <xdr:cNvSpPr txBox="1"/>
      </xdr:nvSpPr>
      <xdr:spPr>
        <a:xfrm>
          <a:off x="2673427" y="1354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72304</xdr:rowOff>
    </xdr:from>
    <xdr:to>
      <xdr:col>3</xdr:col>
      <xdr:colOff>3175</xdr:colOff>
      <xdr:row>79</xdr:row>
      <xdr:rowOff>2454</xdr:rowOff>
    </xdr:to>
    <xdr:sp macro="" textlink="">
      <xdr:nvSpPr>
        <xdr:cNvPr id="195" name="円/楕円 194"/>
        <xdr:cNvSpPr/>
      </xdr:nvSpPr>
      <xdr:spPr>
        <a:xfrm>
          <a:off x="1968500" y="134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165031</xdr:rowOff>
    </xdr:from>
    <xdr:ext cx="469744" cy="259045"/>
    <xdr:sp macro="" textlink="">
      <xdr:nvSpPr>
        <xdr:cNvPr id="196" name="テキスト ボックス 195"/>
        <xdr:cNvSpPr txBox="1"/>
      </xdr:nvSpPr>
      <xdr:spPr>
        <a:xfrm>
          <a:off x="1784427" y="135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64029</xdr:rowOff>
    </xdr:from>
    <xdr:to>
      <xdr:col>1</xdr:col>
      <xdr:colOff>485775</xdr:colOff>
      <xdr:row>78</xdr:row>
      <xdr:rowOff>165629</xdr:rowOff>
    </xdr:to>
    <xdr:sp macro="" textlink="">
      <xdr:nvSpPr>
        <xdr:cNvPr id="197" name="円/楕円 196"/>
        <xdr:cNvSpPr/>
      </xdr:nvSpPr>
      <xdr:spPr>
        <a:xfrm>
          <a:off x="1079500" y="134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156756</xdr:rowOff>
    </xdr:from>
    <xdr:ext cx="469744" cy="259045"/>
    <xdr:sp macro="" textlink="">
      <xdr:nvSpPr>
        <xdr:cNvPr id="198" name="テキスト ボックス 197"/>
        <xdr:cNvSpPr txBox="1"/>
      </xdr:nvSpPr>
      <xdr:spPr>
        <a:xfrm>
          <a:off x="895427" y="1352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152357</xdr:rowOff>
    </xdr:from>
    <xdr:to>
      <xdr:col>6</xdr:col>
      <xdr:colOff>511175</xdr:colOff>
      <xdr:row>94</xdr:row>
      <xdr:rowOff>61480</xdr:rowOff>
    </xdr:to>
    <xdr:cxnSp macro="">
      <xdr:nvCxnSpPr>
        <xdr:cNvPr id="227" name="直線コネクタ 226"/>
        <xdr:cNvCxnSpPr/>
      </xdr:nvCxnSpPr>
      <xdr:spPr>
        <a:xfrm flipV="1">
          <a:off x="3797300" y="16097207"/>
          <a:ext cx="838200" cy="8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118991</xdr:rowOff>
    </xdr:from>
    <xdr:ext cx="534377" cy="259045"/>
    <xdr:sp macro="" textlink="">
      <xdr:nvSpPr>
        <xdr:cNvPr id="228" name="扶助費平均値テキスト"/>
        <xdr:cNvSpPr txBox="1"/>
      </xdr:nvSpPr>
      <xdr:spPr>
        <a:xfrm>
          <a:off x="4686300" y="16406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61480</xdr:rowOff>
    </xdr:from>
    <xdr:to>
      <xdr:col>5</xdr:col>
      <xdr:colOff>358775</xdr:colOff>
      <xdr:row>94</xdr:row>
      <xdr:rowOff>126891</xdr:rowOff>
    </xdr:to>
    <xdr:cxnSp macro="">
      <xdr:nvCxnSpPr>
        <xdr:cNvPr id="230" name="直線コネクタ 229"/>
        <xdr:cNvCxnSpPr/>
      </xdr:nvCxnSpPr>
      <xdr:spPr>
        <a:xfrm flipV="1">
          <a:off x="2908300" y="16177780"/>
          <a:ext cx="889000" cy="6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34455</xdr:rowOff>
    </xdr:from>
    <xdr:to>
      <xdr:col>5</xdr:col>
      <xdr:colOff>409575</xdr:colOff>
      <xdr:row>96</xdr:row>
      <xdr:rowOff>136055</xdr:rowOff>
    </xdr:to>
    <xdr:sp macro="" textlink="">
      <xdr:nvSpPr>
        <xdr:cNvPr id="231" name="フローチャート : 判断 230"/>
        <xdr:cNvSpPr/>
      </xdr:nvSpPr>
      <xdr:spPr>
        <a:xfrm>
          <a:off x="3746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127182</xdr:rowOff>
    </xdr:from>
    <xdr:ext cx="534377" cy="259045"/>
    <xdr:sp macro="" textlink="">
      <xdr:nvSpPr>
        <xdr:cNvPr id="232" name="テキスト ボックス 231"/>
        <xdr:cNvSpPr txBox="1"/>
      </xdr:nvSpPr>
      <xdr:spPr>
        <a:xfrm>
          <a:off x="3530111" y="165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126891</xdr:rowOff>
    </xdr:from>
    <xdr:to>
      <xdr:col>4</xdr:col>
      <xdr:colOff>155575</xdr:colOff>
      <xdr:row>94</xdr:row>
      <xdr:rowOff>154026</xdr:rowOff>
    </xdr:to>
    <xdr:cxnSp macro="">
      <xdr:nvCxnSpPr>
        <xdr:cNvPr id="233" name="直線コネクタ 232"/>
        <xdr:cNvCxnSpPr/>
      </xdr:nvCxnSpPr>
      <xdr:spPr>
        <a:xfrm flipV="1">
          <a:off x="2019300" y="16243191"/>
          <a:ext cx="8890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33258</xdr:rowOff>
    </xdr:from>
    <xdr:to>
      <xdr:col>4</xdr:col>
      <xdr:colOff>206375</xdr:colOff>
      <xdr:row>96</xdr:row>
      <xdr:rowOff>134858</xdr:rowOff>
    </xdr:to>
    <xdr:sp macro="" textlink="">
      <xdr:nvSpPr>
        <xdr:cNvPr id="234" name="フローチャート : 判断 233"/>
        <xdr:cNvSpPr/>
      </xdr:nvSpPr>
      <xdr:spPr>
        <a:xfrm>
          <a:off x="2857500" y="1649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125985</xdr:rowOff>
    </xdr:from>
    <xdr:ext cx="534377" cy="259045"/>
    <xdr:sp macro="" textlink="">
      <xdr:nvSpPr>
        <xdr:cNvPr id="235" name="テキスト ボックス 234"/>
        <xdr:cNvSpPr txBox="1"/>
      </xdr:nvSpPr>
      <xdr:spPr>
        <a:xfrm>
          <a:off x="2641111" y="165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154026</xdr:rowOff>
    </xdr:from>
    <xdr:to>
      <xdr:col>2</xdr:col>
      <xdr:colOff>638175</xdr:colOff>
      <xdr:row>95</xdr:row>
      <xdr:rowOff>19075</xdr:rowOff>
    </xdr:to>
    <xdr:cxnSp macro="">
      <xdr:nvCxnSpPr>
        <xdr:cNvPr id="236" name="直線コネクタ 235"/>
        <xdr:cNvCxnSpPr/>
      </xdr:nvCxnSpPr>
      <xdr:spPr>
        <a:xfrm flipV="1">
          <a:off x="1130300" y="16270326"/>
          <a:ext cx="889000" cy="3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72592</xdr:rowOff>
    </xdr:from>
    <xdr:to>
      <xdr:col>3</xdr:col>
      <xdr:colOff>3175</xdr:colOff>
      <xdr:row>97</xdr:row>
      <xdr:rowOff>2742</xdr:rowOff>
    </xdr:to>
    <xdr:sp macro="" textlink="">
      <xdr:nvSpPr>
        <xdr:cNvPr id="237" name="フローチャート : 判断 236"/>
        <xdr:cNvSpPr/>
      </xdr:nvSpPr>
      <xdr:spPr>
        <a:xfrm>
          <a:off x="1968500" y="1653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165319</xdr:rowOff>
    </xdr:from>
    <xdr:ext cx="534377" cy="259045"/>
    <xdr:sp macro="" textlink="">
      <xdr:nvSpPr>
        <xdr:cNvPr id="238" name="テキスト ボックス 237"/>
        <xdr:cNvSpPr txBox="1"/>
      </xdr:nvSpPr>
      <xdr:spPr>
        <a:xfrm>
          <a:off x="1752111" y="1662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77440</xdr:rowOff>
    </xdr:from>
    <xdr:to>
      <xdr:col>1</xdr:col>
      <xdr:colOff>485775</xdr:colOff>
      <xdr:row>97</xdr:row>
      <xdr:rowOff>7590</xdr:rowOff>
    </xdr:to>
    <xdr:sp macro="" textlink="">
      <xdr:nvSpPr>
        <xdr:cNvPr id="239" name="フローチャート : 判断 238"/>
        <xdr:cNvSpPr/>
      </xdr:nvSpPr>
      <xdr:spPr>
        <a:xfrm>
          <a:off x="1079500" y="165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170167</xdr:rowOff>
    </xdr:from>
    <xdr:ext cx="534377" cy="259045"/>
    <xdr:sp macro="" textlink="">
      <xdr:nvSpPr>
        <xdr:cNvPr id="240" name="テキスト ボックス 239"/>
        <xdr:cNvSpPr txBox="1"/>
      </xdr:nvSpPr>
      <xdr:spPr>
        <a:xfrm>
          <a:off x="863111" y="166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101557</xdr:rowOff>
    </xdr:from>
    <xdr:to>
      <xdr:col>6</xdr:col>
      <xdr:colOff>561975</xdr:colOff>
      <xdr:row>94</xdr:row>
      <xdr:rowOff>31707</xdr:rowOff>
    </xdr:to>
    <xdr:sp macro="" textlink="">
      <xdr:nvSpPr>
        <xdr:cNvPr id="246" name="円/楕円 245"/>
        <xdr:cNvSpPr/>
      </xdr:nvSpPr>
      <xdr:spPr>
        <a:xfrm>
          <a:off x="4584700" y="1604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124434</xdr:rowOff>
    </xdr:from>
    <xdr:ext cx="599010" cy="259045"/>
    <xdr:sp macro="" textlink="">
      <xdr:nvSpPr>
        <xdr:cNvPr id="247" name="扶助費該当値テキスト"/>
        <xdr:cNvSpPr txBox="1"/>
      </xdr:nvSpPr>
      <xdr:spPr>
        <a:xfrm>
          <a:off x="4686300" y="1589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120,839</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10680</xdr:rowOff>
    </xdr:from>
    <xdr:to>
      <xdr:col>5</xdr:col>
      <xdr:colOff>409575</xdr:colOff>
      <xdr:row>94</xdr:row>
      <xdr:rowOff>112280</xdr:rowOff>
    </xdr:to>
    <xdr:sp macro="" textlink="">
      <xdr:nvSpPr>
        <xdr:cNvPr id="248" name="円/楕円 247"/>
        <xdr:cNvSpPr/>
      </xdr:nvSpPr>
      <xdr:spPr>
        <a:xfrm>
          <a:off x="3746500" y="16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128807</xdr:rowOff>
    </xdr:from>
    <xdr:ext cx="599010" cy="259045"/>
    <xdr:sp macro="" textlink="">
      <xdr:nvSpPr>
        <xdr:cNvPr id="249" name="テキスト ボックス 248"/>
        <xdr:cNvSpPr txBox="1"/>
      </xdr:nvSpPr>
      <xdr:spPr>
        <a:xfrm>
          <a:off x="3497794" y="159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110,265</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76091</xdr:rowOff>
    </xdr:from>
    <xdr:to>
      <xdr:col>4</xdr:col>
      <xdr:colOff>206375</xdr:colOff>
      <xdr:row>95</xdr:row>
      <xdr:rowOff>6241</xdr:rowOff>
    </xdr:to>
    <xdr:sp macro="" textlink="">
      <xdr:nvSpPr>
        <xdr:cNvPr id="250" name="円/楕円 249"/>
        <xdr:cNvSpPr/>
      </xdr:nvSpPr>
      <xdr:spPr>
        <a:xfrm>
          <a:off x="2857500" y="1619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22768</xdr:rowOff>
    </xdr:from>
    <xdr:ext cx="599010" cy="259045"/>
    <xdr:sp macro="" textlink="">
      <xdr:nvSpPr>
        <xdr:cNvPr id="251" name="テキスト ボックス 250"/>
        <xdr:cNvSpPr txBox="1"/>
      </xdr:nvSpPr>
      <xdr:spPr>
        <a:xfrm>
          <a:off x="2608794" y="1596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101,681</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103226</xdr:rowOff>
    </xdr:from>
    <xdr:to>
      <xdr:col>3</xdr:col>
      <xdr:colOff>3175</xdr:colOff>
      <xdr:row>95</xdr:row>
      <xdr:rowOff>33376</xdr:rowOff>
    </xdr:to>
    <xdr:sp macro="" textlink="">
      <xdr:nvSpPr>
        <xdr:cNvPr id="252" name="円/楕円 251"/>
        <xdr:cNvSpPr/>
      </xdr:nvSpPr>
      <xdr:spPr>
        <a:xfrm>
          <a:off x="1968500" y="162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49903</xdr:rowOff>
    </xdr:from>
    <xdr:ext cx="534377" cy="259045"/>
    <xdr:sp macro="" textlink="">
      <xdr:nvSpPr>
        <xdr:cNvPr id="253" name="テキスト ボックス 252"/>
        <xdr:cNvSpPr txBox="1"/>
      </xdr:nvSpPr>
      <xdr:spPr>
        <a:xfrm>
          <a:off x="1752111" y="1599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98,120</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139725</xdr:rowOff>
    </xdr:from>
    <xdr:to>
      <xdr:col>1</xdr:col>
      <xdr:colOff>485775</xdr:colOff>
      <xdr:row>95</xdr:row>
      <xdr:rowOff>69875</xdr:rowOff>
    </xdr:to>
    <xdr:sp macro="" textlink="">
      <xdr:nvSpPr>
        <xdr:cNvPr id="254" name="円/楕円 253"/>
        <xdr:cNvSpPr/>
      </xdr:nvSpPr>
      <xdr:spPr>
        <a:xfrm>
          <a:off x="1079500" y="162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86402</xdr:rowOff>
    </xdr:from>
    <xdr:ext cx="534377" cy="259045"/>
    <xdr:sp macro="" textlink="">
      <xdr:nvSpPr>
        <xdr:cNvPr id="255" name="テキスト ボックス 254"/>
        <xdr:cNvSpPr txBox="1"/>
      </xdr:nvSpPr>
      <xdr:spPr>
        <a:xfrm>
          <a:off x="863111" y="160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93,330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1" name="直線コネクタ 280"/>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2" name="補助費等最小値テキスト"/>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3" name="直線コネクタ 282"/>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4" name="補助費等最大値テキスト"/>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5" name="直線コネクタ 284"/>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18937</xdr:rowOff>
    </xdr:from>
    <xdr:to>
      <xdr:col>15</xdr:col>
      <xdr:colOff>180975</xdr:colOff>
      <xdr:row>38</xdr:row>
      <xdr:rowOff>46634</xdr:rowOff>
    </xdr:to>
    <xdr:cxnSp macro="">
      <xdr:nvCxnSpPr>
        <xdr:cNvPr id="286" name="直線コネクタ 285"/>
        <xdr:cNvCxnSpPr/>
      </xdr:nvCxnSpPr>
      <xdr:spPr>
        <a:xfrm>
          <a:off x="9639300" y="6534037"/>
          <a:ext cx="838200" cy="2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1324</xdr:rowOff>
    </xdr:from>
    <xdr:ext cx="599010" cy="259045"/>
    <xdr:sp macro="" textlink="">
      <xdr:nvSpPr>
        <xdr:cNvPr id="287" name="補助費等平均値テキスト"/>
        <xdr:cNvSpPr txBox="1"/>
      </xdr:nvSpPr>
      <xdr:spPr>
        <a:xfrm>
          <a:off x="10528300" y="6002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88" name="フローチャート : 判断 287"/>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18937</xdr:rowOff>
    </xdr:from>
    <xdr:to>
      <xdr:col>14</xdr:col>
      <xdr:colOff>28575</xdr:colOff>
      <xdr:row>38</xdr:row>
      <xdr:rowOff>61002</xdr:rowOff>
    </xdr:to>
    <xdr:cxnSp macro="">
      <xdr:nvCxnSpPr>
        <xdr:cNvPr id="289" name="直線コネクタ 288"/>
        <xdr:cNvCxnSpPr/>
      </xdr:nvCxnSpPr>
      <xdr:spPr>
        <a:xfrm flipV="1">
          <a:off x="8750300" y="6534037"/>
          <a:ext cx="889000" cy="4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290" name="フローチャート : 判断 289"/>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120753</xdr:rowOff>
    </xdr:from>
    <xdr:ext cx="599010" cy="259045"/>
    <xdr:sp macro="" textlink="">
      <xdr:nvSpPr>
        <xdr:cNvPr id="291" name="テキスト ボックス 290"/>
        <xdr:cNvSpPr txBox="1"/>
      </xdr:nvSpPr>
      <xdr:spPr>
        <a:xfrm>
          <a:off x="9339794" y="595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61002</xdr:rowOff>
    </xdr:from>
    <xdr:to>
      <xdr:col>12</xdr:col>
      <xdr:colOff>511175</xdr:colOff>
      <xdr:row>38</xdr:row>
      <xdr:rowOff>63295</xdr:rowOff>
    </xdr:to>
    <xdr:cxnSp macro="">
      <xdr:nvCxnSpPr>
        <xdr:cNvPr id="292" name="直線コネクタ 291"/>
        <xdr:cNvCxnSpPr/>
      </xdr:nvCxnSpPr>
      <xdr:spPr>
        <a:xfrm flipV="1">
          <a:off x="7861300" y="6576102"/>
          <a:ext cx="8890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59956</xdr:rowOff>
    </xdr:from>
    <xdr:to>
      <xdr:col>12</xdr:col>
      <xdr:colOff>561975</xdr:colOff>
      <xdr:row>36</xdr:row>
      <xdr:rowOff>161556</xdr:rowOff>
    </xdr:to>
    <xdr:sp macro="" textlink="">
      <xdr:nvSpPr>
        <xdr:cNvPr id="293" name="フローチャート : 判断 292"/>
        <xdr:cNvSpPr/>
      </xdr:nvSpPr>
      <xdr:spPr>
        <a:xfrm>
          <a:off x="8699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6633</xdr:rowOff>
    </xdr:from>
    <xdr:ext cx="599010" cy="259045"/>
    <xdr:sp macro="" textlink="">
      <xdr:nvSpPr>
        <xdr:cNvPr id="294" name="テキスト ボックス 293"/>
        <xdr:cNvSpPr txBox="1"/>
      </xdr:nvSpPr>
      <xdr:spPr>
        <a:xfrm>
          <a:off x="8450794" y="60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63295</xdr:rowOff>
    </xdr:from>
    <xdr:to>
      <xdr:col>11</xdr:col>
      <xdr:colOff>307975</xdr:colOff>
      <xdr:row>38</xdr:row>
      <xdr:rowOff>71959</xdr:rowOff>
    </xdr:to>
    <xdr:cxnSp macro="">
      <xdr:nvCxnSpPr>
        <xdr:cNvPr id="295" name="直線コネクタ 294"/>
        <xdr:cNvCxnSpPr/>
      </xdr:nvCxnSpPr>
      <xdr:spPr>
        <a:xfrm flipV="1">
          <a:off x="6972300" y="6578395"/>
          <a:ext cx="889000" cy="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90895</xdr:rowOff>
    </xdr:from>
    <xdr:to>
      <xdr:col>11</xdr:col>
      <xdr:colOff>358775</xdr:colOff>
      <xdr:row>37</xdr:row>
      <xdr:rowOff>21045</xdr:rowOff>
    </xdr:to>
    <xdr:sp macro="" textlink="">
      <xdr:nvSpPr>
        <xdr:cNvPr id="296" name="フローチャート : 判断 295"/>
        <xdr:cNvSpPr/>
      </xdr:nvSpPr>
      <xdr:spPr>
        <a:xfrm>
          <a:off x="7810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37572</xdr:rowOff>
    </xdr:from>
    <xdr:ext cx="599010" cy="259045"/>
    <xdr:sp macro="" textlink="">
      <xdr:nvSpPr>
        <xdr:cNvPr id="297" name="テキスト ボックス 296"/>
        <xdr:cNvSpPr txBox="1"/>
      </xdr:nvSpPr>
      <xdr:spPr>
        <a:xfrm>
          <a:off x="7561794" y="60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103769</xdr:rowOff>
    </xdr:from>
    <xdr:to>
      <xdr:col>10</xdr:col>
      <xdr:colOff>155575</xdr:colOff>
      <xdr:row>37</xdr:row>
      <xdr:rowOff>33919</xdr:rowOff>
    </xdr:to>
    <xdr:sp macro="" textlink="">
      <xdr:nvSpPr>
        <xdr:cNvPr id="298" name="フローチャート : 判断 297"/>
        <xdr:cNvSpPr/>
      </xdr:nvSpPr>
      <xdr:spPr>
        <a:xfrm>
          <a:off x="6921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50446</xdr:rowOff>
    </xdr:from>
    <xdr:ext cx="599010" cy="259045"/>
    <xdr:sp macro="" textlink="">
      <xdr:nvSpPr>
        <xdr:cNvPr id="299" name="テキスト ボックス 298"/>
        <xdr:cNvSpPr txBox="1"/>
      </xdr:nvSpPr>
      <xdr:spPr>
        <a:xfrm>
          <a:off x="6672794" y="605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167284</xdr:rowOff>
    </xdr:from>
    <xdr:to>
      <xdr:col>15</xdr:col>
      <xdr:colOff>231775</xdr:colOff>
      <xdr:row>38</xdr:row>
      <xdr:rowOff>97434</xdr:rowOff>
    </xdr:to>
    <xdr:sp macro="" textlink="">
      <xdr:nvSpPr>
        <xdr:cNvPr id="305" name="円/楕円 304"/>
        <xdr:cNvSpPr/>
      </xdr:nvSpPr>
      <xdr:spPr>
        <a:xfrm>
          <a:off x="10426700" y="651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82211</xdr:rowOff>
    </xdr:from>
    <xdr:ext cx="534377" cy="259045"/>
    <xdr:sp macro="" textlink="">
      <xdr:nvSpPr>
        <xdr:cNvPr id="306" name="補助費等該当値テキスト"/>
        <xdr:cNvSpPr txBox="1"/>
      </xdr:nvSpPr>
      <xdr:spPr>
        <a:xfrm>
          <a:off x="10528300" y="642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68,498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139587</xdr:rowOff>
    </xdr:from>
    <xdr:to>
      <xdr:col>14</xdr:col>
      <xdr:colOff>79375</xdr:colOff>
      <xdr:row>38</xdr:row>
      <xdr:rowOff>69737</xdr:rowOff>
    </xdr:to>
    <xdr:sp macro="" textlink="">
      <xdr:nvSpPr>
        <xdr:cNvPr id="307" name="円/楕円 306"/>
        <xdr:cNvSpPr/>
      </xdr:nvSpPr>
      <xdr:spPr>
        <a:xfrm>
          <a:off x="9588500" y="648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60864</xdr:rowOff>
    </xdr:from>
    <xdr:ext cx="534377" cy="259045"/>
    <xdr:sp macro="" textlink="">
      <xdr:nvSpPr>
        <xdr:cNvPr id="308" name="テキスト ボックス 307"/>
        <xdr:cNvSpPr txBox="1"/>
      </xdr:nvSpPr>
      <xdr:spPr>
        <a:xfrm>
          <a:off x="9372111" y="657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76,979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10202</xdr:rowOff>
    </xdr:from>
    <xdr:to>
      <xdr:col>12</xdr:col>
      <xdr:colOff>561975</xdr:colOff>
      <xdr:row>38</xdr:row>
      <xdr:rowOff>111802</xdr:rowOff>
    </xdr:to>
    <xdr:sp macro="" textlink="">
      <xdr:nvSpPr>
        <xdr:cNvPr id="309" name="円/楕円 308"/>
        <xdr:cNvSpPr/>
      </xdr:nvSpPr>
      <xdr:spPr>
        <a:xfrm>
          <a:off x="8699500" y="652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102929</xdr:rowOff>
    </xdr:from>
    <xdr:ext cx="534377" cy="259045"/>
    <xdr:sp macro="" textlink="">
      <xdr:nvSpPr>
        <xdr:cNvPr id="310" name="テキスト ボックス 309"/>
        <xdr:cNvSpPr txBox="1"/>
      </xdr:nvSpPr>
      <xdr:spPr>
        <a:xfrm>
          <a:off x="8483111" y="661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64,098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12495</xdr:rowOff>
    </xdr:from>
    <xdr:to>
      <xdr:col>11</xdr:col>
      <xdr:colOff>358775</xdr:colOff>
      <xdr:row>38</xdr:row>
      <xdr:rowOff>114095</xdr:rowOff>
    </xdr:to>
    <xdr:sp macro="" textlink="">
      <xdr:nvSpPr>
        <xdr:cNvPr id="311" name="円/楕円 310"/>
        <xdr:cNvSpPr/>
      </xdr:nvSpPr>
      <xdr:spPr>
        <a:xfrm>
          <a:off x="7810500" y="652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105222</xdr:rowOff>
    </xdr:from>
    <xdr:ext cx="534377" cy="259045"/>
    <xdr:sp macro="" textlink="">
      <xdr:nvSpPr>
        <xdr:cNvPr id="312" name="テキスト ボックス 311"/>
        <xdr:cNvSpPr txBox="1"/>
      </xdr:nvSpPr>
      <xdr:spPr>
        <a:xfrm>
          <a:off x="7594111" y="662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63,396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21159</xdr:rowOff>
    </xdr:from>
    <xdr:to>
      <xdr:col>10</xdr:col>
      <xdr:colOff>155575</xdr:colOff>
      <xdr:row>38</xdr:row>
      <xdr:rowOff>122759</xdr:rowOff>
    </xdr:to>
    <xdr:sp macro="" textlink="">
      <xdr:nvSpPr>
        <xdr:cNvPr id="313" name="円/楕円 312"/>
        <xdr:cNvSpPr/>
      </xdr:nvSpPr>
      <xdr:spPr>
        <a:xfrm>
          <a:off x="6921500" y="65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113886</xdr:rowOff>
    </xdr:from>
    <xdr:ext cx="534377" cy="259045"/>
    <xdr:sp macro="" textlink="">
      <xdr:nvSpPr>
        <xdr:cNvPr id="314" name="テキスト ボックス 313"/>
        <xdr:cNvSpPr txBox="1"/>
      </xdr:nvSpPr>
      <xdr:spPr>
        <a:xfrm>
          <a:off x="6705111" y="66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8" name="直線コネクタ 337"/>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9" name="普通建設事業費最小値テキスト"/>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0" name="直線コネクタ 339"/>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1" name="普通建設事業費最大値テキスト"/>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2" name="直線コネクタ 341"/>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116891</xdr:rowOff>
    </xdr:from>
    <xdr:to>
      <xdr:col>15</xdr:col>
      <xdr:colOff>180975</xdr:colOff>
      <xdr:row>58</xdr:row>
      <xdr:rowOff>138465</xdr:rowOff>
    </xdr:to>
    <xdr:cxnSp macro="">
      <xdr:nvCxnSpPr>
        <xdr:cNvPr id="343" name="直線コネクタ 342"/>
        <xdr:cNvCxnSpPr/>
      </xdr:nvCxnSpPr>
      <xdr:spPr>
        <a:xfrm flipV="1">
          <a:off x="9639300" y="10060991"/>
          <a:ext cx="838200" cy="2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69752</xdr:rowOff>
    </xdr:from>
    <xdr:ext cx="599010" cy="259045"/>
    <xdr:sp macro="" textlink="">
      <xdr:nvSpPr>
        <xdr:cNvPr id="344" name="普通建設事業費平均値テキスト"/>
        <xdr:cNvSpPr txBox="1"/>
      </xdr:nvSpPr>
      <xdr:spPr>
        <a:xfrm>
          <a:off x="10528300" y="9842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5" name="フローチャート : 判断 344"/>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107056</xdr:rowOff>
    </xdr:from>
    <xdr:to>
      <xdr:col>14</xdr:col>
      <xdr:colOff>28575</xdr:colOff>
      <xdr:row>58</xdr:row>
      <xdr:rowOff>138465</xdr:rowOff>
    </xdr:to>
    <xdr:cxnSp macro="">
      <xdr:nvCxnSpPr>
        <xdr:cNvPr id="346" name="直線コネクタ 345"/>
        <xdr:cNvCxnSpPr/>
      </xdr:nvCxnSpPr>
      <xdr:spPr>
        <a:xfrm>
          <a:off x="8750300" y="10051156"/>
          <a:ext cx="889000" cy="3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47" name="フローチャート : 判断 346"/>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2082</xdr:rowOff>
    </xdr:from>
    <xdr:ext cx="599010" cy="259045"/>
    <xdr:sp macro="" textlink="">
      <xdr:nvSpPr>
        <xdr:cNvPr id="348" name="テキスト ボックス 347"/>
        <xdr:cNvSpPr txBox="1"/>
      </xdr:nvSpPr>
      <xdr:spPr>
        <a:xfrm>
          <a:off x="9339794"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107056</xdr:rowOff>
    </xdr:from>
    <xdr:to>
      <xdr:col>12</xdr:col>
      <xdr:colOff>511175</xdr:colOff>
      <xdr:row>58</xdr:row>
      <xdr:rowOff>152417</xdr:rowOff>
    </xdr:to>
    <xdr:cxnSp macro="">
      <xdr:nvCxnSpPr>
        <xdr:cNvPr id="349" name="直線コネクタ 348"/>
        <xdr:cNvCxnSpPr/>
      </xdr:nvCxnSpPr>
      <xdr:spPr>
        <a:xfrm flipV="1">
          <a:off x="7861300" y="10051156"/>
          <a:ext cx="889000" cy="4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55163</xdr:rowOff>
    </xdr:from>
    <xdr:to>
      <xdr:col>12</xdr:col>
      <xdr:colOff>561975</xdr:colOff>
      <xdr:row>58</xdr:row>
      <xdr:rowOff>156763</xdr:rowOff>
    </xdr:to>
    <xdr:sp macro="" textlink="">
      <xdr:nvSpPr>
        <xdr:cNvPr id="350" name="フローチャート : 判断 349"/>
        <xdr:cNvSpPr/>
      </xdr:nvSpPr>
      <xdr:spPr>
        <a:xfrm>
          <a:off x="8699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1840</xdr:rowOff>
    </xdr:from>
    <xdr:ext cx="599010" cy="259045"/>
    <xdr:sp macro="" textlink="">
      <xdr:nvSpPr>
        <xdr:cNvPr id="351" name="テキスト ボックス 350"/>
        <xdr:cNvSpPr txBox="1"/>
      </xdr:nvSpPr>
      <xdr:spPr>
        <a:xfrm>
          <a:off x="8450794"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152417</xdr:rowOff>
    </xdr:from>
    <xdr:to>
      <xdr:col>11</xdr:col>
      <xdr:colOff>307975</xdr:colOff>
      <xdr:row>59</xdr:row>
      <xdr:rowOff>11916</xdr:rowOff>
    </xdr:to>
    <xdr:cxnSp macro="">
      <xdr:nvCxnSpPr>
        <xdr:cNvPr id="352" name="直線コネクタ 351"/>
        <xdr:cNvCxnSpPr/>
      </xdr:nvCxnSpPr>
      <xdr:spPr>
        <a:xfrm flipV="1">
          <a:off x="6972300" y="10096517"/>
          <a:ext cx="889000" cy="3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74116</xdr:rowOff>
    </xdr:from>
    <xdr:to>
      <xdr:col>11</xdr:col>
      <xdr:colOff>358775</xdr:colOff>
      <xdr:row>59</xdr:row>
      <xdr:rowOff>4266</xdr:rowOff>
    </xdr:to>
    <xdr:sp macro="" textlink="">
      <xdr:nvSpPr>
        <xdr:cNvPr id="353" name="フローチャート : 判断 352"/>
        <xdr:cNvSpPr/>
      </xdr:nvSpPr>
      <xdr:spPr>
        <a:xfrm>
          <a:off x="7810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20793</xdr:rowOff>
    </xdr:from>
    <xdr:ext cx="599010" cy="259045"/>
    <xdr:sp macro="" textlink="">
      <xdr:nvSpPr>
        <xdr:cNvPr id="354" name="テキスト ボックス 353"/>
        <xdr:cNvSpPr txBox="1"/>
      </xdr:nvSpPr>
      <xdr:spPr>
        <a:xfrm>
          <a:off x="7561794" y="979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94608</xdr:rowOff>
    </xdr:from>
    <xdr:to>
      <xdr:col>10</xdr:col>
      <xdr:colOff>155575</xdr:colOff>
      <xdr:row>59</xdr:row>
      <xdr:rowOff>24758</xdr:rowOff>
    </xdr:to>
    <xdr:sp macro="" textlink="">
      <xdr:nvSpPr>
        <xdr:cNvPr id="355" name="フローチャート : 判断 354"/>
        <xdr:cNvSpPr/>
      </xdr:nvSpPr>
      <xdr:spPr>
        <a:xfrm>
          <a:off x="6921500" y="100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41285</xdr:rowOff>
    </xdr:from>
    <xdr:ext cx="599010" cy="259045"/>
    <xdr:sp macro="" textlink="">
      <xdr:nvSpPr>
        <xdr:cNvPr id="356" name="テキスト ボックス 355"/>
        <xdr:cNvSpPr txBox="1"/>
      </xdr:nvSpPr>
      <xdr:spPr>
        <a:xfrm>
          <a:off x="6672794" y="981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66091</xdr:rowOff>
    </xdr:from>
    <xdr:to>
      <xdr:col>15</xdr:col>
      <xdr:colOff>231775</xdr:colOff>
      <xdr:row>58</xdr:row>
      <xdr:rowOff>167691</xdr:rowOff>
    </xdr:to>
    <xdr:sp macro="" textlink="">
      <xdr:nvSpPr>
        <xdr:cNvPr id="362" name="円/楕円 361"/>
        <xdr:cNvSpPr/>
      </xdr:nvSpPr>
      <xdr:spPr>
        <a:xfrm>
          <a:off x="10426700" y="100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25303</xdr:rowOff>
    </xdr:from>
    <xdr:ext cx="599010" cy="259045"/>
    <xdr:sp macro="" textlink="">
      <xdr:nvSpPr>
        <xdr:cNvPr id="363" name="普通建設事業費該当値テキスト"/>
        <xdr:cNvSpPr txBox="1"/>
      </xdr:nvSpPr>
      <xdr:spPr>
        <a:xfrm>
          <a:off x="10528300" y="996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259,868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87665</xdr:rowOff>
    </xdr:from>
    <xdr:to>
      <xdr:col>14</xdr:col>
      <xdr:colOff>79375</xdr:colOff>
      <xdr:row>59</xdr:row>
      <xdr:rowOff>17815</xdr:rowOff>
    </xdr:to>
    <xdr:sp macro="" textlink="">
      <xdr:nvSpPr>
        <xdr:cNvPr id="364" name="円/楕円 363"/>
        <xdr:cNvSpPr/>
      </xdr:nvSpPr>
      <xdr:spPr>
        <a:xfrm>
          <a:off x="9588500" y="100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8942</xdr:rowOff>
    </xdr:from>
    <xdr:ext cx="599010" cy="259045"/>
    <xdr:sp macro="" textlink="">
      <xdr:nvSpPr>
        <xdr:cNvPr id="365" name="テキスト ボックス 364"/>
        <xdr:cNvSpPr txBox="1"/>
      </xdr:nvSpPr>
      <xdr:spPr>
        <a:xfrm>
          <a:off x="9339794" y="1012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203,241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56256</xdr:rowOff>
    </xdr:from>
    <xdr:to>
      <xdr:col>12</xdr:col>
      <xdr:colOff>561975</xdr:colOff>
      <xdr:row>58</xdr:row>
      <xdr:rowOff>157856</xdr:rowOff>
    </xdr:to>
    <xdr:sp macro="" textlink="">
      <xdr:nvSpPr>
        <xdr:cNvPr id="366" name="円/楕円 365"/>
        <xdr:cNvSpPr/>
      </xdr:nvSpPr>
      <xdr:spPr>
        <a:xfrm>
          <a:off x="8699500" y="1000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148983</xdr:rowOff>
    </xdr:from>
    <xdr:ext cx="599010" cy="259045"/>
    <xdr:sp macro="" textlink="">
      <xdr:nvSpPr>
        <xdr:cNvPr id="367" name="テキスト ボックス 366"/>
        <xdr:cNvSpPr txBox="1"/>
      </xdr:nvSpPr>
      <xdr:spPr>
        <a:xfrm>
          <a:off x="8450794" y="1009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285,680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101617</xdr:rowOff>
    </xdr:from>
    <xdr:to>
      <xdr:col>11</xdr:col>
      <xdr:colOff>358775</xdr:colOff>
      <xdr:row>59</xdr:row>
      <xdr:rowOff>31767</xdr:rowOff>
    </xdr:to>
    <xdr:sp macro="" textlink="">
      <xdr:nvSpPr>
        <xdr:cNvPr id="368" name="円/楕円 367"/>
        <xdr:cNvSpPr/>
      </xdr:nvSpPr>
      <xdr:spPr>
        <a:xfrm>
          <a:off x="7810500" y="100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22894</xdr:rowOff>
    </xdr:from>
    <xdr:ext cx="599010" cy="259045"/>
    <xdr:sp macro="" textlink="">
      <xdr:nvSpPr>
        <xdr:cNvPr id="369" name="テキスト ボックス 368"/>
        <xdr:cNvSpPr txBox="1"/>
      </xdr:nvSpPr>
      <xdr:spPr>
        <a:xfrm>
          <a:off x="7561794" y="1013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166,621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132566</xdr:rowOff>
    </xdr:from>
    <xdr:to>
      <xdr:col>10</xdr:col>
      <xdr:colOff>155575</xdr:colOff>
      <xdr:row>59</xdr:row>
      <xdr:rowOff>62716</xdr:rowOff>
    </xdr:to>
    <xdr:sp macro="" textlink="">
      <xdr:nvSpPr>
        <xdr:cNvPr id="370" name="円/楕円 369"/>
        <xdr:cNvSpPr/>
      </xdr:nvSpPr>
      <xdr:spPr>
        <a:xfrm>
          <a:off x="6921500" y="1007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53843</xdr:rowOff>
    </xdr:from>
    <xdr:ext cx="534377" cy="259045"/>
    <xdr:sp macro="" textlink="">
      <xdr:nvSpPr>
        <xdr:cNvPr id="371" name="テキスト ボックス 370"/>
        <xdr:cNvSpPr txBox="1"/>
      </xdr:nvSpPr>
      <xdr:spPr>
        <a:xfrm>
          <a:off x="6705111" y="1016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85,393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3" name="直線コネクタ 392"/>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6" name="普通建設事業費 （ うち新規整備　）最大値テキスト"/>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7" name="直線コネクタ 396"/>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126398</xdr:rowOff>
    </xdr:from>
    <xdr:to>
      <xdr:col>15</xdr:col>
      <xdr:colOff>180975</xdr:colOff>
      <xdr:row>78</xdr:row>
      <xdr:rowOff>135029</xdr:rowOff>
    </xdr:to>
    <xdr:cxnSp macro="">
      <xdr:nvCxnSpPr>
        <xdr:cNvPr id="398" name="直線コネクタ 397"/>
        <xdr:cNvCxnSpPr/>
      </xdr:nvCxnSpPr>
      <xdr:spPr>
        <a:xfrm>
          <a:off x="9639300" y="13499498"/>
          <a:ext cx="838200" cy="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57047</xdr:rowOff>
    </xdr:from>
    <xdr:ext cx="599010" cy="259045"/>
    <xdr:sp macro="" textlink="">
      <xdr:nvSpPr>
        <xdr:cNvPr id="399" name="普通建設事業費 （ うち新規整備　）平均値テキスト"/>
        <xdr:cNvSpPr txBox="1"/>
      </xdr:nvSpPr>
      <xdr:spPr>
        <a:xfrm>
          <a:off x="10528300" y="1325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0" name="フローチャート : 判断 399"/>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101198</xdr:rowOff>
    </xdr:from>
    <xdr:to>
      <xdr:col>14</xdr:col>
      <xdr:colOff>28575</xdr:colOff>
      <xdr:row>78</xdr:row>
      <xdr:rowOff>126398</xdr:rowOff>
    </xdr:to>
    <xdr:cxnSp macro="">
      <xdr:nvCxnSpPr>
        <xdr:cNvPr id="401" name="直線コネクタ 400"/>
        <xdr:cNvCxnSpPr/>
      </xdr:nvCxnSpPr>
      <xdr:spPr>
        <a:xfrm>
          <a:off x="8750300" y="13474298"/>
          <a:ext cx="889000" cy="2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32522</xdr:rowOff>
    </xdr:from>
    <xdr:to>
      <xdr:col>14</xdr:col>
      <xdr:colOff>79375</xdr:colOff>
      <xdr:row>78</xdr:row>
      <xdr:rowOff>134122</xdr:rowOff>
    </xdr:to>
    <xdr:sp macro="" textlink="">
      <xdr:nvSpPr>
        <xdr:cNvPr id="402" name="フローチャート : 判断 401"/>
        <xdr:cNvSpPr/>
      </xdr:nvSpPr>
      <xdr:spPr>
        <a:xfrm>
          <a:off x="9588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150649</xdr:rowOff>
    </xdr:from>
    <xdr:ext cx="599010" cy="259045"/>
    <xdr:sp macro="" textlink="">
      <xdr:nvSpPr>
        <xdr:cNvPr id="403" name="テキスト ボックス 402"/>
        <xdr:cNvSpPr txBox="1"/>
      </xdr:nvSpPr>
      <xdr:spPr>
        <a:xfrm>
          <a:off x="9339794" y="1318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30586</xdr:rowOff>
    </xdr:from>
    <xdr:to>
      <xdr:col>12</xdr:col>
      <xdr:colOff>561975</xdr:colOff>
      <xdr:row>78</xdr:row>
      <xdr:rowOff>132186</xdr:rowOff>
    </xdr:to>
    <xdr:sp macro="" textlink="">
      <xdr:nvSpPr>
        <xdr:cNvPr id="404" name="フローチャート : 判断 403"/>
        <xdr:cNvSpPr/>
      </xdr:nvSpPr>
      <xdr:spPr>
        <a:xfrm>
          <a:off x="8699500" y="1340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148713</xdr:rowOff>
    </xdr:from>
    <xdr:ext cx="599010" cy="259045"/>
    <xdr:sp macro="" textlink="">
      <xdr:nvSpPr>
        <xdr:cNvPr id="405" name="テキスト ボックス 404"/>
        <xdr:cNvSpPr txBox="1"/>
      </xdr:nvSpPr>
      <xdr:spPr>
        <a:xfrm>
          <a:off x="8450794" y="1317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84229</xdr:rowOff>
    </xdr:from>
    <xdr:to>
      <xdr:col>15</xdr:col>
      <xdr:colOff>231775</xdr:colOff>
      <xdr:row>79</xdr:row>
      <xdr:rowOff>14379</xdr:rowOff>
    </xdr:to>
    <xdr:sp macro="" textlink="">
      <xdr:nvSpPr>
        <xdr:cNvPr id="411" name="円/楕円 410"/>
        <xdr:cNvSpPr/>
      </xdr:nvSpPr>
      <xdr:spPr>
        <a:xfrm>
          <a:off x="10426700" y="1345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12596</xdr:rowOff>
    </xdr:from>
    <xdr:ext cx="534377" cy="259045"/>
    <xdr:sp macro="" textlink="">
      <xdr:nvSpPr>
        <xdr:cNvPr id="412" name="普通建設事業費 （ うち新規整備　）該当値テキスト"/>
        <xdr:cNvSpPr txBox="1"/>
      </xdr:nvSpPr>
      <xdr:spPr>
        <a:xfrm>
          <a:off x="10528300" y="1338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10,215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75598</xdr:rowOff>
    </xdr:from>
    <xdr:to>
      <xdr:col>14</xdr:col>
      <xdr:colOff>79375</xdr:colOff>
      <xdr:row>79</xdr:row>
      <xdr:rowOff>5748</xdr:rowOff>
    </xdr:to>
    <xdr:sp macro="" textlink="">
      <xdr:nvSpPr>
        <xdr:cNvPr id="413" name="円/楕円 412"/>
        <xdr:cNvSpPr/>
      </xdr:nvSpPr>
      <xdr:spPr>
        <a:xfrm>
          <a:off x="9588500" y="134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168325</xdr:rowOff>
    </xdr:from>
    <xdr:ext cx="534377" cy="259045"/>
    <xdr:sp macro="" textlink="">
      <xdr:nvSpPr>
        <xdr:cNvPr id="414" name="テキスト ボックス 413"/>
        <xdr:cNvSpPr txBox="1"/>
      </xdr:nvSpPr>
      <xdr:spPr>
        <a:xfrm>
          <a:off x="9372111" y="135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29,094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50398</xdr:rowOff>
    </xdr:from>
    <xdr:to>
      <xdr:col>12</xdr:col>
      <xdr:colOff>561975</xdr:colOff>
      <xdr:row>78</xdr:row>
      <xdr:rowOff>151998</xdr:rowOff>
    </xdr:to>
    <xdr:sp macro="" textlink="">
      <xdr:nvSpPr>
        <xdr:cNvPr id="415" name="円/楕円 414"/>
        <xdr:cNvSpPr/>
      </xdr:nvSpPr>
      <xdr:spPr>
        <a:xfrm>
          <a:off x="8699500" y="1342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143125</xdr:rowOff>
    </xdr:from>
    <xdr:ext cx="534377" cy="259045"/>
    <xdr:sp macro="" textlink="">
      <xdr:nvSpPr>
        <xdr:cNvPr id="416" name="テキスト ボックス 415"/>
        <xdr:cNvSpPr txBox="1"/>
      </xdr:nvSpPr>
      <xdr:spPr>
        <a:xfrm>
          <a:off x="8483111" y="1351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84,213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0" name="テキスト ボックス 42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2" name="テキスト ボックス 43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4" name="テキスト ボックス 43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6" name="テキスト ボックス 43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8" name="テキスト ボックス 43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0" name="直線コネクタ 439"/>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3" name="普通建設事業費 （ うち更新整備　）最大値テキスト"/>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4" name="直線コネクタ 443"/>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32493</xdr:rowOff>
    </xdr:from>
    <xdr:to>
      <xdr:col>15</xdr:col>
      <xdr:colOff>180975</xdr:colOff>
      <xdr:row>98</xdr:row>
      <xdr:rowOff>89204</xdr:rowOff>
    </xdr:to>
    <xdr:cxnSp macro="">
      <xdr:nvCxnSpPr>
        <xdr:cNvPr id="445" name="直線コネクタ 444"/>
        <xdr:cNvCxnSpPr/>
      </xdr:nvCxnSpPr>
      <xdr:spPr>
        <a:xfrm flipV="1">
          <a:off x="9639300" y="16834593"/>
          <a:ext cx="838200" cy="5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23235</xdr:rowOff>
    </xdr:from>
    <xdr:ext cx="599010" cy="259045"/>
    <xdr:sp macro="" textlink="">
      <xdr:nvSpPr>
        <xdr:cNvPr id="446" name="普通建設事業費 （ うち更新整備　）平均値テキスト"/>
        <xdr:cNvSpPr txBox="1"/>
      </xdr:nvSpPr>
      <xdr:spPr>
        <a:xfrm>
          <a:off x="10528300" y="168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7" name="フローチャート : 判断 446"/>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64991</xdr:rowOff>
    </xdr:from>
    <xdr:to>
      <xdr:col>14</xdr:col>
      <xdr:colOff>28575</xdr:colOff>
      <xdr:row>98</xdr:row>
      <xdr:rowOff>89204</xdr:rowOff>
    </xdr:to>
    <xdr:cxnSp macro="">
      <xdr:nvCxnSpPr>
        <xdr:cNvPr id="448" name="直線コネクタ 447"/>
        <xdr:cNvCxnSpPr/>
      </xdr:nvCxnSpPr>
      <xdr:spPr>
        <a:xfrm>
          <a:off x="8750300" y="16867091"/>
          <a:ext cx="889000" cy="2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65433</xdr:rowOff>
    </xdr:from>
    <xdr:to>
      <xdr:col>14</xdr:col>
      <xdr:colOff>79375</xdr:colOff>
      <xdr:row>98</xdr:row>
      <xdr:rowOff>167033</xdr:rowOff>
    </xdr:to>
    <xdr:sp macro="" textlink="">
      <xdr:nvSpPr>
        <xdr:cNvPr id="449" name="フローチャート : 判断 448"/>
        <xdr:cNvSpPr/>
      </xdr:nvSpPr>
      <xdr:spPr>
        <a:xfrm>
          <a:off x="9588500" y="1686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158160</xdr:rowOff>
    </xdr:from>
    <xdr:ext cx="599010" cy="259045"/>
    <xdr:sp macro="" textlink="">
      <xdr:nvSpPr>
        <xdr:cNvPr id="450" name="テキスト ボックス 449"/>
        <xdr:cNvSpPr txBox="1"/>
      </xdr:nvSpPr>
      <xdr:spPr>
        <a:xfrm>
          <a:off x="9339794" y="1696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64272</xdr:rowOff>
    </xdr:from>
    <xdr:to>
      <xdr:col>12</xdr:col>
      <xdr:colOff>561975</xdr:colOff>
      <xdr:row>98</xdr:row>
      <xdr:rowOff>165872</xdr:rowOff>
    </xdr:to>
    <xdr:sp macro="" textlink="">
      <xdr:nvSpPr>
        <xdr:cNvPr id="451" name="フローチャート : 判断 450"/>
        <xdr:cNvSpPr/>
      </xdr:nvSpPr>
      <xdr:spPr>
        <a:xfrm>
          <a:off x="8699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156999</xdr:rowOff>
    </xdr:from>
    <xdr:ext cx="599010" cy="259045"/>
    <xdr:sp macro="" textlink="">
      <xdr:nvSpPr>
        <xdr:cNvPr id="452" name="テキスト ボックス 451"/>
        <xdr:cNvSpPr txBox="1"/>
      </xdr:nvSpPr>
      <xdr:spPr>
        <a:xfrm>
          <a:off x="8450794" y="1695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153143</xdr:rowOff>
    </xdr:from>
    <xdr:to>
      <xdr:col>15</xdr:col>
      <xdr:colOff>231775</xdr:colOff>
      <xdr:row>98</xdr:row>
      <xdr:rowOff>83293</xdr:rowOff>
    </xdr:to>
    <xdr:sp macro="" textlink="">
      <xdr:nvSpPr>
        <xdr:cNvPr id="458" name="円/楕円 457"/>
        <xdr:cNvSpPr/>
      </xdr:nvSpPr>
      <xdr:spPr>
        <a:xfrm>
          <a:off x="10426700" y="1678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4570</xdr:rowOff>
    </xdr:from>
    <xdr:ext cx="599010" cy="259045"/>
    <xdr:sp macro="" textlink="">
      <xdr:nvSpPr>
        <xdr:cNvPr id="459" name="普通建設事業費 （ うち更新整備　）該当値テキスト"/>
        <xdr:cNvSpPr txBox="1"/>
      </xdr:nvSpPr>
      <xdr:spPr>
        <a:xfrm>
          <a:off x="10528300" y="1663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240,692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38404</xdr:rowOff>
    </xdr:from>
    <xdr:to>
      <xdr:col>14</xdr:col>
      <xdr:colOff>79375</xdr:colOff>
      <xdr:row>98</xdr:row>
      <xdr:rowOff>140004</xdr:rowOff>
    </xdr:to>
    <xdr:sp macro="" textlink="">
      <xdr:nvSpPr>
        <xdr:cNvPr id="460" name="円/楕円 459"/>
        <xdr:cNvSpPr/>
      </xdr:nvSpPr>
      <xdr:spPr>
        <a:xfrm>
          <a:off x="9588500" y="1684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156531</xdr:rowOff>
    </xdr:from>
    <xdr:ext cx="599010" cy="259045"/>
    <xdr:sp macro="" textlink="">
      <xdr:nvSpPr>
        <xdr:cNvPr id="461" name="テキスト ボックス 460"/>
        <xdr:cNvSpPr txBox="1"/>
      </xdr:nvSpPr>
      <xdr:spPr>
        <a:xfrm>
          <a:off x="9339794" y="1661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166,267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14191</xdr:rowOff>
    </xdr:from>
    <xdr:to>
      <xdr:col>12</xdr:col>
      <xdr:colOff>561975</xdr:colOff>
      <xdr:row>98</xdr:row>
      <xdr:rowOff>115791</xdr:rowOff>
    </xdr:to>
    <xdr:sp macro="" textlink="">
      <xdr:nvSpPr>
        <xdr:cNvPr id="462" name="円/楕円 461"/>
        <xdr:cNvSpPr/>
      </xdr:nvSpPr>
      <xdr:spPr>
        <a:xfrm>
          <a:off x="8699500" y="1681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132318</xdr:rowOff>
    </xdr:from>
    <xdr:ext cx="599010" cy="259045"/>
    <xdr:sp macro="" textlink="">
      <xdr:nvSpPr>
        <xdr:cNvPr id="463" name="テキスト ボックス 462"/>
        <xdr:cNvSpPr txBox="1"/>
      </xdr:nvSpPr>
      <xdr:spPr>
        <a:xfrm>
          <a:off x="8450794" y="1659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4" name="直線コネクタ 47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5" name="テキスト ボックス 47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6" name="直線コネクタ 47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7" name="テキスト ボックス 47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8" name="直線コネクタ 47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79" name="テキスト ボックス 47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0" name="直線コネクタ 47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1" name="テキスト ボックス 48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2" name="直線コネクタ 48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83" name="テキスト ボックス 48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4" name="直線コネクタ 48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5" name="テキスト ボックス 48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7" name="テキスト ボックス 48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89" name="直線コネクタ 488"/>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90" name="災害復旧事業費最小値テキスト"/>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1" name="直線コネクタ 49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92" name="災害復旧事業費最大値テキスト"/>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93" name="直線コネクタ 492"/>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72852</xdr:rowOff>
    </xdr:from>
    <xdr:to>
      <xdr:col>23</xdr:col>
      <xdr:colOff>517525</xdr:colOff>
      <xdr:row>39</xdr:row>
      <xdr:rowOff>96341</xdr:rowOff>
    </xdr:to>
    <xdr:cxnSp macro="">
      <xdr:nvCxnSpPr>
        <xdr:cNvPr id="494" name="直線コネクタ 493"/>
        <xdr:cNvCxnSpPr/>
      </xdr:nvCxnSpPr>
      <xdr:spPr>
        <a:xfrm>
          <a:off x="15481300" y="6759402"/>
          <a:ext cx="838200" cy="2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53136</xdr:rowOff>
    </xdr:from>
    <xdr:ext cx="534377" cy="259045"/>
    <xdr:sp macro="" textlink="">
      <xdr:nvSpPr>
        <xdr:cNvPr id="495" name="災害復旧事業費平均値テキスト"/>
        <xdr:cNvSpPr txBox="1"/>
      </xdr:nvSpPr>
      <xdr:spPr>
        <a:xfrm>
          <a:off x="16370300" y="6568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6" name="フローチャート : 判断 495"/>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72852</xdr:rowOff>
    </xdr:from>
    <xdr:to>
      <xdr:col>22</xdr:col>
      <xdr:colOff>365125</xdr:colOff>
      <xdr:row>39</xdr:row>
      <xdr:rowOff>98015</xdr:rowOff>
    </xdr:to>
    <xdr:cxnSp macro="">
      <xdr:nvCxnSpPr>
        <xdr:cNvPr id="497" name="直線コネクタ 496"/>
        <xdr:cNvCxnSpPr/>
      </xdr:nvCxnSpPr>
      <xdr:spPr>
        <a:xfrm flipV="1">
          <a:off x="14592300" y="6759402"/>
          <a:ext cx="889000" cy="2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20521</xdr:rowOff>
    </xdr:from>
    <xdr:to>
      <xdr:col>22</xdr:col>
      <xdr:colOff>415925</xdr:colOff>
      <xdr:row>39</xdr:row>
      <xdr:rowOff>122121</xdr:rowOff>
    </xdr:to>
    <xdr:sp macro="" textlink="">
      <xdr:nvSpPr>
        <xdr:cNvPr id="498" name="フローチャート : 判断 497"/>
        <xdr:cNvSpPr/>
      </xdr:nvSpPr>
      <xdr:spPr>
        <a:xfrm>
          <a:off x="15430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138648</xdr:rowOff>
    </xdr:from>
    <xdr:ext cx="534377" cy="259045"/>
    <xdr:sp macro="" textlink="">
      <xdr:nvSpPr>
        <xdr:cNvPr id="499" name="テキスト ボックス 498"/>
        <xdr:cNvSpPr txBox="1"/>
      </xdr:nvSpPr>
      <xdr:spPr>
        <a:xfrm>
          <a:off x="15214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134401</xdr:rowOff>
    </xdr:from>
    <xdr:to>
      <xdr:col>21</xdr:col>
      <xdr:colOff>161925</xdr:colOff>
      <xdr:row>39</xdr:row>
      <xdr:rowOff>98015</xdr:rowOff>
    </xdr:to>
    <xdr:cxnSp macro="">
      <xdr:nvCxnSpPr>
        <xdr:cNvPr id="500" name="直線コネクタ 499"/>
        <xdr:cNvCxnSpPr/>
      </xdr:nvCxnSpPr>
      <xdr:spPr>
        <a:xfrm>
          <a:off x="13703300" y="6649501"/>
          <a:ext cx="889000" cy="13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24832</xdr:rowOff>
    </xdr:from>
    <xdr:to>
      <xdr:col>21</xdr:col>
      <xdr:colOff>212725</xdr:colOff>
      <xdr:row>39</xdr:row>
      <xdr:rowOff>126432</xdr:rowOff>
    </xdr:to>
    <xdr:sp macro="" textlink="">
      <xdr:nvSpPr>
        <xdr:cNvPr id="501" name="フローチャート : 判断 500"/>
        <xdr:cNvSpPr/>
      </xdr:nvSpPr>
      <xdr:spPr>
        <a:xfrm>
          <a:off x="14541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142959</xdr:rowOff>
    </xdr:from>
    <xdr:ext cx="534377" cy="259045"/>
    <xdr:sp macro="" textlink="">
      <xdr:nvSpPr>
        <xdr:cNvPr id="502" name="テキスト ボックス 501"/>
        <xdr:cNvSpPr txBox="1"/>
      </xdr:nvSpPr>
      <xdr:spPr>
        <a:xfrm>
          <a:off x="14325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125489</xdr:rowOff>
    </xdr:from>
    <xdr:to>
      <xdr:col>19</xdr:col>
      <xdr:colOff>644525</xdr:colOff>
      <xdr:row>38</xdr:row>
      <xdr:rowOff>134401</xdr:rowOff>
    </xdr:to>
    <xdr:cxnSp macro="">
      <xdr:nvCxnSpPr>
        <xdr:cNvPr id="503" name="直線コネクタ 502"/>
        <xdr:cNvCxnSpPr/>
      </xdr:nvCxnSpPr>
      <xdr:spPr>
        <a:xfrm>
          <a:off x="12814300" y="6640589"/>
          <a:ext cx="889000" cy="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22469</xdr:rowOff>
    </xdr:from>
    <xdr:to>
      <xdr:col>20</xdr:col>
      <xdr:colOff>9525</xdr:colOff>
      <xdr:row>39</xdr:row>
      <xdr:rowOff>124069</xdr:rowOff>
    </xdr:to>
    <xdr:sp macro="" textlink="">
      <xdr:nvSpPr>
        <xdr:cNvPr id="504" name="フローチャート : 判断 503"/>
        <xdr:cNvSpPr/>
      </xdr:nvSpPr>
      <xdr:spPr>
        <a:xfrm>
          <a:off x="13652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115196</xdr:rowOff>
    </xdr:from>
    <xdr:ext cx="534377" cy="259045"/>
    <xdr:sp macro="" textlink="">
      <xdr:nvSpPr>
        <xdr:cNvPr id="505" name="テキスト ボックス 504"/>
        <xdr:cNvSpPr txBox="1"/>
      </xdr:nvSpPr>
      <xdr:spPr>
        <a:xfrm>
          <a:off x="13436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7200</xdr:rowOff>
    </xdr:from>
    <xdr:to>
      <xdr:col>18</xdr:col>
      <xdr:colOff>492125</xdr:colOff>
      <xdr:row>39</xdr:row>
      <xdr:rowOff>108800</xdr:rowOff>
    </xdr:to>
    <xdr:sp macro="" textlink="">
      <xdr:nvSpPr>
        <xdr:cNvPr id="506" name="フローチャート : 判断 505"/>
        <xdr:cNvSpPr/>
      </xdr:nvSpPr>
      <xdr:spPr>
        <a:xfrm>
          <a:off x="12763500" y="66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99927</xdr:rowOff>
    </xdr:from>
    <xdr:ext cx="534377" cy="259045"/>
    <xdr:sp macro="" textlink="">
      <xdr:nvSpPr>
        <xdr:cNvPr id="507" name="テキスト ボックス 506"/>
        <xdr:cNvSpPr txBox="1"/>
      </xdr:nvSpPr>
      <xdr:spPr>
        <a:xfrm>
          <a:off x="12547111" y="67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45541</xdr:rowOff>
    </xdr:from>
    <xdr:to>
      <xdr:col>23</xdr:col>
      <xdr:colOff>568325</xdr:colOff>
      <xdr:row>39</xdr:row>
      <xdr:rowOff>147141</xdr:rowOff>
    </xdr:to>
    <xdr:sp macro="" textlink="">
      <xdr:nvSpPr>
        <xdr:cNvPr id="513" name="円/楕円 512"/>
        <xdr:cNvSpPr/>
      </xdr:nvSpPr>
      <xdr:spPr>
        <a:xfrm>
          <a:off x="16268700" y="673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39</xdr:row>
      <xdr:rowOff>8686</xdr:rowOff>
    </xdr:from>
    <xdr:ext cx="469744" cy="259045"/>
    <xdr:sp macro="" textlink="">
      <xdr:nvSpPr>
        <xdr:cNvPr id="514" name="災害復旧事業費該当値テキスト"/>
        <xdr:cNvSpPr txBox="1"/>
      </xdr:nvSpPr>
      <xdr:spPr>
        <a:xfrm>
          <a:off x="16370300" y="669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1,554</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22052</xdr:rowOff>
    </xdr:from>
    <xdr:to>
      <xdr:col>22</xdr:col>
      <xdr:colOff>415925</xdr:colOff>
      <xdr:row>39</xdr:row>
      <xdr:rowOff>123652</xdr:rowOff>
    </xdr:to>
    <xdr:sp macro="" textlink="">
      <xdr:nvSpPr>
        <xdr:cNvPr id="515" name="円/楕円 514"/>
        <xdr:cNvSpPr/>
      </xdr:nvSpPr>
      <xdr:spPr>
        <a:xfrm>
          <a:off x="15430500" y="670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114779</xdr:rowOff>
    </xdr:from>
    <xdr:ext cx="534377" cy="259045"/>
    <xdr:sp macro="" textlink="">
      <xdr:nvSpPr>
        <xdr:cNvPr id="516" name="テキスト ボックス 515"/>
        <xdr:cNvSpPr txBox="1"/>
      </xdr:nvSpPr>
      <xdr:spPr>
        <a:xfrm>
          <a:off x="15214111" y="680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15,939</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47215</xdr:rowOff>
    </xdr:from>
    <xdr:to>
      <xdr:col>21</xdr:col>
      <xdr:colOff>212725</xdr:colOff>
      <xdr:row>39</xdr:row>
      <xdr:rowOff>148815</xdr:rowOff>
    </xdr:to>
    <xdr:sp macro="" textlink="">
      <xdr:nvSpPr>
        <xdr:cNvPr id="517" name="円/楕円 516"/>
        <xdr:cNvSpPr/>
      </xdr:nvSpPr>
      <xdr:spPr>
        <a:xfrm>
          <a:off x="14541500" y="67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139942</xdr:rowOff>
    </xdr:from>
    <xdr:ext cx="378565" cy="259045"/>
    <xdr:sp macro="" textlink="">
      <xdr:nvSpPr>
        <xdr:cNvPr id="518" name="テキスト ボックス 517"/>
        <xdr:cNvSpPr txBox="1"/>
      </xdr:nvSpPr>
      <xdr:spPr>
        <a:xfrm>
          <a:off x="14403017" y="682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83601</xdr:rowOff>
    </xdr:from>
    <xdr:to>
      <xdr:col>20</xdr:col>
      <xdr:colOff>9525</xdr:colOff>
      <xdr:row>39</xdr:row>
      <xdr:rowOff>13751</xdr:rowOff>
    </xdr:to>
    <xdr:sp macro="" textlink="">
      <xdr:nvSpPr>
        <xdr:cNvPr id="519" name="円/楕円 518"/>
        <xdr:cNvSpPr/>
      </xdr:nvSpPr>
      <xdr:spPr>
        <a:xfrm>
          <a:off x="13652500" y="659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30278</xdr:rowOff>
    </xdr:from>
    <xdr:ext cx="534377" cy="259045"/>
    <xdr:sp macro="" textlink="">
      <xdr:nvSpPr>
        <xdr:cNvPr id="520" name="テキスト ボックス 519"/>
        <xdr:cNvSpPr txBox="1"/>
      </xdr:nvSpPr>
      <xdr:spPr>
        <a:xfrm>
          <a:off x="13436111" y="637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83,245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74689</xdr:rowOff>
    </xdr:from>
    <xdr:to>
      <xdr:col>18</xdr:col>
      <xdr:colOff>492125</xdr:colOff>
      <xdr:row>39</xdr:row>
      <xdr:rowOff>4839</xdr:rowOff>
    </xdr:to>
    <xdr:sp macro="" textlink="">
      <xdr:nvSpPr>
        <xdr:cNvPr id="521" name="円/楕円 520"/>
        <xdr:cNvSpPr/>
      </xdr:nvSpPr>
      <xdr:spPr>
        <a:xfrm>
          <a:off x="12763500" y="658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21366</xdr:rowOff>
    </xdr:from>
    <xdr:ext cx="534377" cy="259045"/>
    <xdr:sp macro="" textlink="">
      <xdr:nvSpPr>
        <xdr:cNvPr id="522" name="テキスト ボックス 521"/>
        <xdr:cNvSpPr txBox="1"/>
      </xdr:nvSpPr>
      <xdr:spPr>
        <a:xfrm>
          <a:off x="12547111" y="636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33" name="直線コネクタ 53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34" name="テキスト ボックス 53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35" name="直線コネクタ 53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144434</xdr:rowOff>
    </xdr:from>
    <xdr:ext cx="377026" cy="259045"/>
    <xdr:sp macro="" textlink="">
      <xdr:nvSpPr>
        <xdr:cNvPr id="536" name="テキスト ボックス 535"/>
        <xdr:cNvSpPr txBox="1"/>
      </xdr:nvSpPr>
      <xdr:spPr>
        <a:xfrm>
          <a:off x="12068974" y="9745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37" name="直線コネクタ 53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54</xdr:row>
      <xdr:rowOff>160762</xdr:rowOff>
    </xdr:from>
    <xdr:ext cx="377026" cy="259045"/>
    <xdr:sp macro="" textlink="">
      <xdr:nvSpPr>
        <xdr:cNvPr id="538" name="テキスト ボックス 537"/>
        <xdr:cNvSpPr txBox="1"/>
      </xdr:nvSpPr>
      <xdr:spPr>
        <a:xfrm>
          <a:off x="12068974" y="9419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39" name="直線コネクタ 53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5642</xdr:rowOff>
    </xdr:from>
    <xdr:ext cx="377026" cy="259045"/>
    <xdr:sp macro="" textlink="">
      <xdr:nvSpPr>
        <xdr:cNvPr id="540" name="テキスト ボックス 539"/>
        <xdr:cNvSpPr txBox="1"/>
      </xdr:nvSpPr>
      <xdr:spPr>
        <a:xfrm>
          <a:off x="12068974" y="9092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41" name="直線コネクタ 54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51</xdr:row>
      <xdr:rowOff>21970</xdr:rowOff>
    </xdr:from>
    <xdr:ext cx="377026" cy="259045"/>
    <xdr:sp macro="" textlink="">
      <xdr:nvSpPr>
        <xdr:cNvPr id="542" name="テキスト ボックス 541"/>
        <xdr:cNvSpPr txBox="1"/>
      </xdr:nvSpPr>
      <xdr:spPr>
        <a:xfrm>
          <a:off x="12068974" y="8765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43" name="直線コネクタ 54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38299</xdr:rowOff>
    </xdr:from>
    <xdr:ext cx="467179" cy="259045"/>
    <xdr:sp macro="" textlink="">
      <xdr:nvSpPr>
        <xdr:cNvPr id="544" name="テキスト ボックス 543"/>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6" name="テキスト ボックス 54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48" name="直線コネクタ 547"/>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49"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0" name="直線コネクタ 54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51"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2" name="直線コネクタ 55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53" name="直線コネクタ 552"/>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54"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55" name="フローチャート : 判断 554"/>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56" name="直線コネクタ 555"/>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59</xdr:row>
      <xdr:rowOff>48078</xdr:rowOff>
    </xdr:from>
    <xdr:to>
      <xdr:col>22</xdr:col>
      <xdr:colOff>415925</xdr:colOff>
      <xdr:row>59</xdr:row>
      <xdr:rowOff>149678</xdr:rowOff>
    </xdr:to>
    <xdr:sp macro="" textlink="">
      <xdr:nvSpPr>
        <xdr:cNvPr id="557" name="フローチャート : 判断 556"/>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58" name="テキスト ボックス 557"/>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59" name="直線コネクタ 558"/>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59</xdr:row>
      <xdr:rowOff>48078</xdr:rowOff>
    </xdr:from>
    <xdr:to>
      <xdr:col>21</xdr:col>
      <xdr:colOff>212725</xdr:colOff>
      <xdr:row>59</xdr:row>
      <xdr:rowOff>149678</xdr:rowOff>
    </xdr:to>
    <xdr:sp macro="" textlink="">
      <xdr:nvSpPr>
        <xdr:cNvPr id="560" name="フローチャート : 判断 559"/>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61" name="テキスト ボックス 560"/>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50</xdr:row>
      <xdr:rowOff>22134</xdr:rowOff>
    </xdr:from>
    <xdr:to>
      <xdr:col>19</xdr:col>
      <xdr:colOff>644525</xdr:colOff>
      <xdr:row>59</xdr:row>
      <xdr:rowOff>98878</xdr:rowOff>
    </xdr:to>
    <xdr:cxnSp macro="">
      <xdr:nvCxnSpPr>
        <xdr:cNvPr id="562" name="直線コネクタ 561"/>
        <xdr:cNvCxnSpPr/>
      </xdr:nvCxnSpPr>
      <xdr:spPr>
        <a:xfrm>
          <a:off x="12814300" y="8594634"/>
          <a:ext cx="889000" cy="161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59</xdr:row>
      <xdr:rowOff>48078</xdr:rowOff>
    </xdr:from>
    <xdr:to>
      <xdr:col>20</xdr:col>
      <xdr:colOff>9525</xdr:colOff>
      <xdr:row>59</xdr:row>
      <xdr:rowOff>149678</xdr:rowOff>
    </xdr:to>
    <xdr:sp macro="" textlink="">
      <xdr:nvSpPr>
        <xdr:cNvPr id="563" name="フローチャート : 判断 562"/>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64" name="テキスト ボックス 563"/>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59</xdr:row>
      <xdr:rowOff>18687</xdr:rowOff>
    </xdr:from>
    <xdr:to>
      <xdr:col>18</xdr:col>
      <xdr:colOff>492125</xdr:colOff>
      <xdr:row>59</xdr:row>
      <xdr:rowOff>120287</xdr:rowOff>
    </xdr:to>
    <xdr:sp macro="" textlink="">
      <xdr:nvSpPr>
        <xdr:cNvPr id="565" name="フローチャート : 判断 564"/>
        <xdr:cNvSpPr/>
      </xdr:nvSpPr>
      <xdr:spPr>
        <a:xfrm>
          <a:off x="12763500" y="101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59</xdr:row>
      <xdr:rowOff>111414</xdr:rowOff>
    </xdr:from>
    <xdr:ext cx="313932" cy="259045"/>
    <xdr:sp macro="" textlink="">
      <xdr:nvSpPr>
        <xdr:cNvPr id="566" name="テキスト ボックス 565"/>
        <xdr:cNvSpPr txBox="1"/>
      </xdr:nvSpPr>
      <xdr:spPr>
        <a:xfrm>
          <a:off x="12657333" y="10226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72" name="円/楕円 571"/>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73"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74" name="円/楕円 573"/>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166205</xdr:rowOff>
    </xdr:from>
    <xdr:ext cx="249299" cy="259045"/>
    <xdr:sp macro="" textlink="">
      <xdr:nvSpPr>
        <xdr:cNvPr id="575" name="テキスト ボックス 574"/>
        <xdr:cNvSpPr txBox="1"/>
      </xdr:nvSpPr>
      <xdr:spPr>
        <a:xfrm>
          <a:off x="15356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76" name="円/楕円 575"/>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166205</xdr:rowOff>
    </xdr:from>
    <xdr:ext cx="249299" cy="259045"/>
    <xdr:sp macro="" textlink="">
      <xdr:nvSpPr>
        <xdr:cNvPr id="577" name="テキスト ボックス 576"/>
        <xdr:cNvSpPr txBox="1"/>
      </xdr:nvSpPr>
      <xdr:spPr>
        <a:xfrm>
          <a:off x="14467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78" name="円/楕円 577"/>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166205</xdr:rowOff>
    </xdr:from>
    <xdr:ext cx="249299" cy="259045"/>
    <xdr:sp macro="" textlink="">
      <xdr:nvSpPr>
        <xdr:cNvPr id="579" name="テキスト ボックス 578"/>
        <xdr:cNvSpPr txBox="1"/>
      </xdr:nvSpPr>
      <xdr:spPr>
        <a:xfrm>
          <a:off x="1357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49</xdr:row>
      <xdr:rowOff>142784</xdr:rowOff>
    </xdr:from>
    <xdr:to>
      <xdr:col>18</xdr:col>
      <xdr:colOff>492125</xdr:colOff>
      <xdr:row>50</xdr:row>
      <xdr:rowOff>72934</xdr:rowOff>
    </xdr:to>
    <xdr:sp macro="" textlink="">
      <xdr:nvSpPr>
        <xdr:cNvPr id="580" name="円/楕円 579"/>
        <xdr:cNvSpPr/>
      </xdr:nvSpPr>
      <xdr:spPr>
        <a:xfrm>
          <a:off x="12763500" y="854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48</xdr:row>
      <xdr:rowOff>89461</xdr:rowOff>
    </xdr:from>
    <xdr:ext cx="378565" cy="259045"/>
    <xdr:sp macro="" textlink="">
      <xdr:nvSpPr>
        <xdr:cNvPr id="581" name="テキスト ボックス 580"/>
        <xdr:cNvSpPr txBox="1"/>
      </xdr:nvSpPr>
      <xdr:spPr>
        <a:xfrm>
          <a:off x="12625017" y="8319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2" name="直線コネクタ 59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3" name="テキスト ボックス 59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4" name="直線コネクタ 59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95" name="テキスト ボックス 59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6" name="直線コネクタ 59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97" name="テキスト ボックス 59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8" name="直線コネクタ 59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99" name="テキスト ボックス 59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0" name="直線コネクタ 59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01" name="テキスト ボックス 60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2" name="直線コネクタ 60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03" name="テキスト ボックス 602"/>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05" name="テキスト ボックス 60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607" name="直線コネクタ 606"/>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608" name="公債費最小値テキスト"/>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609" name="直線コネクタ 608"/>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10" name="公債費最大値テキスト"/>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11" name="直線コネクタ 610"/>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129329</xdr:rowOff>
    </xdr:from>
    <xdr:to>
      <xdr:col>23</xdr:col>
      <xdr:colOff>517525</xdr:colOff>
      <xdr:row>78</xdr:row>
      <xdr:rowOff>146892</xdr:rowOff>
    </xdr:to>
    <xdr:cxnSp macro="">
      <xdr:nvCxnSpPr>
        <xdr:cNvPr id="612" name="直線コネクタ 611"/>
        <xdr:cNvCxnSpPr/>
      </xdr:nvCxnSpPr>
      <xdr:spPr>
        <a:xfrm>
          <a:off x="15481300" y="13502429"/>
          <a:ext cx="838200" cy="1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165626</xdr:rowOff>
    </xdr:from>
    <xdr:ext cx="599010" cy="259045"/>
    <xdr:sp macro="" textlink="">
      <xdr:nvSpPr>
        <xdr:cNvPr id="613" name="公債費平均値テキスト"/>
        <xdr:cNvSpPr txBox="1"/>
      </xdr:nvSpPr>
      <xdr:spPr>
        <a:xfrm>
          <a:off x="16370300" y="13195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14" name="フローチャート : 判断 613"/>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97585</xdr:rowOff>
    </xdr:from>
    <xdr:to>
      <xdr:col>22</xdr:col>
      <xdr:colOff>365125</xdr:colOff>
      <xdr:row>78</xdr:row>
      <xdr:rowOff>129329</xdr:rowOff>
    </xdr:to>
    <xdr:cxnSp macro="">
      <xdr:nvCxnSpPr>
        <xdr:cNvPr id="615" name="直線コネクタ 614"/>
        <xdr:cNvCxnSpPr/>
      </xdr:nvCxnSpPr>
      <xdr:spPr>
        <a:xfrm>
          <a:off x="14592300" y="13470685"/>
          <a:ext cx="889000" cy="3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23034</xdr:rowOff>
    </xdr:from>
    <xdr:to>
      <xdr:col>22</xdr:col>
      <xdr:colOff>415925</xdr:colOff>
      <xdr:row>78</xdr:row>
      <xdr:rowOff>124634</xdr:rowOff>
    </xdr:to>
    <xdr:sp macro="" textlink="">
      <xdr:nvSpPr>
        <xdr:cNvPr id="616" name="フローチャート : 判断 615"/>
        <xdr:cNvSpPr/>
      </xdr:nvSpPr>
      <xdr:spPr>
        <a:xfrm>
          <a:off x="15430500" y="133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141161</xdr:rowOff>
    </xdr:from>
    <xdr:ext cx="599010" cy="259045"/>
    <xdr:sp macro="" textlink="">
      <xdr:nvSpPr>
        <xdr:cNvPr id="617" name="テキスト ボックス 616"/>
        <xdr:cNvSpPr txBox="1"/>
      </xdr:nvSpPr>
      <xdr:spPr>
        <a:xfrm>
          <a:off x="15181794" y="1317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97585</xdr:rowOff>
    </xdr:from>
    <xdr:to>
      <xdr:col>21</xdr:col>
      <xdr:colOff>161925</xdr:colOff>
      <xdr:row>78</xdr:row>
      <xdr:rowOff>112347</xdr:rowOff>
    </xdr:to>
    <xdr:cxnSp macro="">
      <xdr:nvCxnSpPr>
        <xdr:cNvPr id="618" name="直線コネクタ 617"/>
        <xdr:cNvCxnSpPr/>
      </xdr:nvCxnSpPr>
      <xdr:spPr>
        <a:xfrm flipV="1">
          <a:off x="13703300" y="13470685"/>
          <a:ext cx="889000" cy="1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163854</xdr:rowOff>
    </xdr:from>
    <xdr:to>
      <xdr:col>21</xdr:col>
      <xdr:colOff>212725</xdr:colOff>
      <xdr:row>78</xdr:row>
      <xdr:rowOff>94004</xdr:rowOff>
    </xdr:to>
    <xdr:sp macro="" textlink="">
      <xdr:nvSpPr>
        <xdr:cNvPr id="619" name="フローチャート : 判断 618"/>
        <xdr:cNvSpPr/>
      </xdr:nvSpPr>
      <xdr:spPr>
        <a:xfrm>
          <a:off x="14541500" y="133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110531</xdr:rowOff>
    </xdr:from>
    <xdr:ext cx="599010" cy="259045"/>
    <xdr:sp macro="" textlink="">
      <xdr:nvSpPr>
        <xdr:cNvPr id="620" name="テキスト ボックス 619"/>
        <xdr:cNvSpPr txBox="1"/>
      </xdr:nvSpPr>
      <xdr:spPr>
        <a:xfrm>
          <a:off x="14292794" y="1314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112347</xdr:rowOff>
    </xdr:from>
    <xdr:to>
      <xdr:col>19</xdr:col>
      <xdr:colOff>644525</xdr:colOff>
      <xdr:row>78</xdr:row>
      <xdr:rowOff>156972</xdr:rowOff>
    </xdr:to>
    <xdr:cxnSp macro="">
      <xdr:nvCxnSpPr>
        <xdr:cNvPr id="621" name="直線コネクタ 620"/>
        <xdr:cNvCxnSpPr/>
      </xdr:nvCxnSpPr>
      <xdr:spPr>
        <a:xfrm flipV="1">
          <a:off x="12814300" y="13485447"/>
          <a:ext cx="889000" cy="4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161627</xdr:rowOff>
    </xdr:from>
    <xdr:to>
      <xdr:col>20</xdr:col>
      <xdr:colOff>9525</xdr:colOff>
      <xdr:row>78</xdr:row>
      <xdr:rowOff>91777</xdr:rowOff>
    </xdr:to>
    <xdr:sp macro="" textlink="">
      <xdr:nvSpPr>
        <xdr:cNvPr id="622" name="フローチャート : 判断 621"/>
        <xdr:cNvSpPr/>
      </xdr:nvSpPr>
      <xdr:spPr>
        <a:xfrm>
          <a:off x="136525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108304</xdr:rowOff>
    </xdr:from>
    <xdr:ext cx="599010" cy="259045"/>
    <xdr:sp macro="" textlink="">
      <xdr:nvSpPr>
        <xdr:cNvPr id="623" name="テキスト ボックス 622"/>
        <xdr:cNvSpPr txBox="1"/>
      </xdr:nvSpPr>
      <xdr:spPr>
        <a:xfrm>
          <a:off x="13403794" y="1313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150186</xdr:rowOff>
    </xdr:from>
    <xdr:to>
      <xdr:col>18</xdr:col>
      <xdr:colOff>492125</xdr:colOff>
      <xdr:row>78</xdr:row>
      <xdr:rowOff>80336</xdr:rowOff>
    </xdr:to>
    <xdr:sp macro="" textlink="">
      <xdr:nvSpPr>
        <xdr:cNvPr id="624" name="フローチャート : 判断 623"/>
        <xdr:cNvSpPr/>
      </xdr:nvSpPr>
      <xdr:spPr>
        <a:xfrm>
          <a:off x="12763500" y="1335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96863</xdr:rowOff>
    </xdr:from>
    <xdr:ext cx="599010" cy="259045"/>
    <xdr:sp macro="" textlink="">
      <xdr:nvSpPr>
        <xdr:cNvPr id="625" name="テキスト ボックス 624"/>
        <xdr:cNvSpPr txBox="1"/>
      </xdr:nvSpPr>
      <xdr:spPr>
        <a:xfrm>
          <a:off x="12514794" y="1312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96092</xdr:rowOff>
    </xdr:from>
    <xdr:to>
      <xdr:col>23</xdr:col>
      <xdr:colOff>568325</xdr:colOff>
      <xdr:row>79</xdr:row>
      <xdr:rowOff>26242</xdr:rowOff>
    </xdr:to>
    <xdr:sp macro="" textlink="">
      <xdr:nvSpPr>
        <xdr:cNvPr id="631" name="円/楕円 630"/>
        <xdr:cNvSpPr/>
      </xdr:nvSpPr>
      <xdr:spPr>
        <a:xfrm>
          <a:off x="16268700" y="1346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11019</xdr:rowOff>
    </xdr:from>
    <xdr:ext cx="534377" cy="259045"/>
    <xdr:sp macro="" textlink="">
      <xdr:nvSpPr>
        <xdr:cNvPr id="632" name="公債費該当値テキスト"/>
        <xdr:cNvSpPr txBox="1"/>
      </xdr:nvSpPr>
      <xdr:spPr>
        <a:xfrm>
          <a:off x="16370300" y="1338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75,596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78529</xdr:rowOff>
    </xdr:from>
    <xdr:to>
      <xdr:col>22</xdr:col>
      <xdr:colOff>415925</xdr:colOff>
      <xdr:row>79</xdr:row>
      <xdr:rowOff>8679</xdr:rowOff>
    </xdr:to>
    <xdr:sp macro="" textlink="">
      <xdr:nvSpPr>
        <xdr:cNvPr id="633" name="円/楕円 632"/>
        <xdr:cNvSpPr/>
      </xdr:nvSpPr>
      <xdr:spPr>
        <a:xfrm>
          <a:off x="15430500" y="1345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171256</xdr:rowOff>
    </xdr:from>
    <xdr:ext cx="534377" cy="259045"/>
    <xdr:sp macro="" textlink="">
      <xdr:nvSpPr>
        <xdr:cNvPr id="634" name="テキスト ボックス 633"/>
        <xdr:cNvSpPr txBox="1"/>
      </xdr:nvSpPr>
      <xdr:spPr>
        <a:xfrm>
          <a:off x="15214111" y="1354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86,352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46785</xdr:rowOff>
    </xdr:from>
    <xdr:to>
      <xdr:col>21</xdr:col>
      <xdr:colOff>212725</xdr:colOff>
      <xdr:row>78</xdr:row>
      <xdr:rowOff>148385</xdr:rowOff>
    </xdr:to>
    <xdr:sp macro="" textlink="">
      <xdr:nvSpPr>
        <xdr:cNvPr id="635" name="円/楕円 634"/>
        <xdr:cNvSpPr/>
      </xdr:nvSpPr>
      <xdr:spPr>
        <a:xfrm>
          <a:off x="14541500" y="1341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139512</xdr:rowOff>
    </xdr:from>
    <xdr:ext cx="599010" cy="259045"/>
    <xdr:sp macro="" textlink="">
      <xdr:nvSpPr>
        <xdr:cNvPr id="636" name="テキスト ボックス 635"/>
        <xdr:cNvSpPr txBox="1"/>
      </xdr:nvSpPr>
      <xdr:spPr>
        <a:xfrm>
          <a:off x="14292794" y="1351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105,792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61547</xdr:rowOff>
    </xdr:from>
    <xdr:to>
      <xdr:col>20</xdr:col>
      <xdr:colOff>9525</xdr:colOff>
      <xdr:row>78</xdr:row>
      <xdr:rowOff>163147</xdr:rowOff>
    </xdr:to>
    <xdr:sp macro="" textlink="">
      <xdr:nvSpPr>
        <xdr:cNvPr id="637" name="円/楕円 636"/>
        <xdr:cNvSpPr/>
      </xdr:nvSpPr>
      <xdr:spPr>
        <a:xfrm>
          <a:off x="13652500" y="1343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154274</xdr:rowOff>
    </xdr:from>
    <xdr:ext cx="534377" cy="259045"/>
    <xdr:sp macro="" textlink="">
      <xdr:nvSpPr>
        <xdr:cNvPr id="638" name="テキスト ボックス 637"/>
        <xdr:cNvSpPr txBox="1"/>
      </xdr:nvSpPr>
      <xdr:spPr>
        <a:xfrm>
          <a:off x="13436111" y="1352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96,752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106172</xdr:rowOff>
    </xdr:from>
    <xdr:to>
      <xdr:col>18</xdr:col>
      <xdr:colOff>492125</xdr:colOff>
      <xdr:row>79</xdr:row>
      <xdr:rowOff>36322</xdr:rowOff>
    </xdr:to>
    <xdr:sp macro="" textlink="">
      <xdr:nvSpPr>
        <xdr:cNvPr id="639" name="円/楕円 638"/>
        <xdr:cNvSpPr/>
      </xdr:nvSpPr>
      <xdr:spPr>
        <a:xfrm>
          <a:off x="12763500" y="134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27449</xdr:rowOff>
    </xdr:from>
    <xdr:ext cx="534377" cy="259045"/>
    <xdr:sp macro="" textlink="">
      <xdr:nvSpPr>
        <xdr:cNvPr id="640" name="テキスト ボックス 639"/>
        <xdr:cNvSpPr txBox="1"/>
      </xdr:nvSpPr>
      <xdr:spPr>
        <a:xfrm>
          <a:off x="12547111" y="135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60" name="テキスト ボックス 65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64" name="直線コネクタ 663"/>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65" name="積立金最小値テキスト"/>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66" name="直線コネクタ 665"/>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67" name="積立金最大値テキスト"/>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68" name="直線コネクタ 667"/>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138717</xdr:rowOff>
    </xdr:from>
    <xdr:to>
      <xdr:col>23</xdr:col>
      <xdr:colOff>517525</xdr:colOff>
      <xdr:row>98</xdr:row>
      <xdr:rowOff>146951</xdr:rowOff>
    </xdr:to>
    <xdr:cxnSp macro="">
      <xdr:nvCxnSpPr>
        <xdr:cNvPr id="669" name="直線コネクタ 668"/>
        <xdr:cNvCxnSpPr/>
      </xdr:nvCxnSpPr>
      <xdr:spPr>
        <a:xfrm flipV="1">
          <a:off x="15481300" y="16940817"/>
          <a:ext cx="838200" cy="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76178</xdr:rowOff>
    </xdr:from>
    <xdr:ext cx="534377" cy="259045"/>
    <xdr:sp macro="" textlink="">
      <xdr:nvSpPr>
        <xdr:cNvPr id="670" name="積立金平均値テキスト"/>
        <xdr:cNvSpPr txBox="1"/>
      </xdr:nvSpPr>
      <xdr:spPr>
        <a:xfrm>
          <a:off x="16370300" y="16706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71" name="フローチャート : 判断 670"/>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146951</xdr:rowOff>
    </xdr:from>
    <xdr:to>
      <xdr:col>22</xdr:col>
      <xdr:colOff>365125</xdr:colOff>
      <xdr:row>99</xdr:row>
      <xdr:rowOff>13539</xdr:rowOff>
    </xdr:to>
    <xdr:cxnSp macro="">
      <xdr:nvCxnSpPr>
        <xdr:cNvPr id="672" name="直線コネクタ 671"/>
        <xdr:cNvCxnSpPr/>
      </xdr:nvCxnSpPr>
      <xdr:spPr>
        <a:xfrm flipV="1">
          <a:off x="14592300" y="16949051"/>
          <a:ext cx="889000" cy="3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124513</xdr:rowOff>
    </xdr:from>
    <xdr:to>
      <xdr:col>22</xdr:col>
      <xdr:colOff>415925</xdr:colOff>
      <xdr:row>98</xdr:row>
      <xdr:rowOff>54663</xdr:rowOff>
    </xdr:to>
    <xdr:sp macro="" textlink="">
      <xdr:nvSpPr>
        <xdr:cNvPr id="673" name="フローチャート : 判断 672"/>
        <xdr:cNvSpPr/>
      </xdr:nvSpPr>
      <xdr:spPr>
        <a:xfrm>
          <a:off x="154305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71190</xdr:rowOff>
    </xdr:from>
    <xdr:ext cx="599010" cy="259045"/>
    <xdr:sp macro="" textlink="">
      <xdr:nvSpPr>
        <xdr:cNvPr id="674" name="テキスト ボックス 673"/>
        <xdr:cNvSpPr txBox="1"/>
      </xdr:nvSpPr>
      <xdr:spPr>
        <a:xfrm>
          <a:off x="15181794" y="165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13539</xdr:rowOff>
    </xdr:from>
    <xdr:to>
      <xdr:col>21</xdr:col>
      <xdr:colOff>161925</xdr:colOff>
      <xdr:row>99</xdr:row>
      <xdr:rowOff>33751</xdr:rowOff>
    </xdr:to>
    <xdr:cxnSp macro="">
      <xdr:nvCxnSpPr>
        <xdr:cNvPr id="675" name="直線コネクタ 674"/>
        <xdr:cNvCxnSpPr/>
      </xdr:nvCxnSpPr>
      <xdr:spPr>
        <a:xfrm flipV="1">
          <a:off x="13703300" y="16987089"/>
          <a:ext cx="889000" cy="2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90940</xdr:rowOff>
    </xdr:from>
    <xdr:to>
      <xdr:col>21</xdr:col>
      <xdr:colOff>212725</xdr:colOff>
      <xdr:row>99</xdr:row>
      <xdr:rowOff>21090</xdr:rowOff>
    </xdr:to>
    <xdr:sp macro="" textlink="">
      <xdr:nvSpPr>
        <xdr:cNvPr id="676" name="フローチャート : 判断 675"/>
        <xdr:cNvSpPr/>
      </xdr:nvSpPr>
      <xdr:spPr>
        <a:xfrm>
          <a:off x="14541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37617</xdr:rowOff>
    </xdr:from>
    <xdr:ext cx="534377" cy="259045"/>
    <xdr:sp macro="" textlink="">
      <xdr:nvSpPr>
        <xdr:cNvPr id="677" name="テキスト ボックス 676"/>
        <xdr:cNvSpPr txBox="1"/>
      </xdr:nvSpPr>
      <xdr:spPr>
        <a:xfrm>
          <a:off x="14325111" y="166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42321</xdr:rowOff>
    </xdr:from>
    <xdr:to>
      <xdr:col>19</xdr:col>
      <xdr:colOff>644525</xdr:colOff>
      <xdr:row>99</xdr:row>
      <xdr:rowOff>33751</xdr:rowOff>
    </xdr:to>
    <xdr:cxnSp macro="">
      <xdr:nvCxnSpPr>
        <xdr:cNvPr id="678" name="直線コネクタ 677"/>
        <xdr:cNvCxnSpPr/>
      </xdr:nvCxnSpPr>
      <xdr:spPr>
        <a:xfrm>
          <a:off x="12814300" y="16844421"/>
          <a:ext cx="889000" cy="16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39089</xdr:rowOff>
    </xdr:from>
    <xdr:to>
      <xdr:col>20</xdr:col>
      <xdr:colOff>9525</xdr:colOff>
      <xdr:row>98</xdr:row>
      <xdr:rowOff>140689</xdr:rowOff>
    </xdr:to>
    <xdr:sp macro="" textlink="">
      <xdr:nvSpPr>
        <xdr:cNvPr id="679" name="フローチャート : 判断 678"/>
        <xdr:cNvSpPr/>
      </xdr:nvSpPr>
      <xdr:spPr>
        <a:xfrm>
          <a:off x="13652500" y="168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157216</xdr:rowOff>
    </xdr:from>
    <xdr:ext cx="534377" cy="259045"/>
    <xdr:sp macro="" textlink="">
      <xdr:nvSpPr>
        <xdr:cNvPr id="680" name="テキスト ボックス 679"/>
        <xdr:cNvSpPr txBox="1"/>
      </xdr:nvSpPr>
      <xdr:spPr>
        <a:xfrm>
          <a:off x="13436111" y="1661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21814</xdr:rowOff>
    </xdr:from>
    <xdr:to>
      <xdr:col>18</xdr:col>
      <xdr:colOff>492125</xdr:colOff>
      <xdr:row>98</xdr:row>
      <xdr:rowOff>123414</xdr:rowOff>
    </xdr:to>
    <xdr:sp macro="" textlink="">
      <xdr:nvSpPr>
        <xdr:cNvPr id="681" name="フローチャート : 判断 680"/>
        <xdr:cNvSpPr/>
      </xdr:nvSpPr>
      <xdr:spPr>
        <a:xfrm>
          <a:off x="12763500" y="168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114541</xdr:rowOff>
    </xdr:from>
    <xdr:ext cx="599010" cy="259045"/>
    <xdr:sp macro="" textlink="">
      <xdr:nvSpPr>
        <xdr:cNvPr id="682" name="テキスト ボックス 681"/>
        <xdr:cNvSpPr txBox="1"/>
      </xdr:nvSpPr>
      <xdr:spPr>
        <a:xfrm>
          <a:off x="12514794" y="1691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87917</xdr:rowOff>
    </xdr:from>
    <xdr:to>
      <xdr:col>23</xdr:col>
      <xdr:colOff>568325</xdr:colOff>
      <xdr:row>99</xdr:row>
      <xdr:rowOff>18067</xdr:rowOff>
    </xdr:to>
    <xdr:sp macro="" textlink="">
      <xdr:nvSpPr>
        <xdr:cNvPr id="688" name="円/楕円 687"/>
        <xdr:cNvSpPr/>
      </xdr:nvSpPr>
      <xdr:spPr>
        <a:xfrm>
          <a:off x="16268700" y="168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31728</xdr:rowOff>
    </xdr:from>
    <xdr:ext cx="534377" cy="259045"/>
    <xdr:sp macro="" textlink="">
      <xdr:nvSpPr>
        <xdr:cNvPr id="689" name="積立金該当値テキスト"/>
        <xdr:cNvSpPr txBox="1"/>
      </xdr:nvSpPr>
      <xdr:spPr>
        <a:xfrm>
          <a:off x="16370300" y="1683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60,774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96151</xdr:rowOff>
    </xdr:from>
    <xdr:to>
      <xdr:col>22</xdr:col>
      <xdr:colOff>415925</xdr:colOff>
      <xdr:row>99</xdr:row>
      <xdr:rowOff>26301</xdr:rowOff>
    </xdr:to>
    <xdr:sp macro="" textlink="">
      <xdr:nvSpPr>
        <xdr:cNvPr id="690" name="円/楕円 689"/>
        <xdr:cNvSpPr/>
      </xdr:nvSpPr>
      <xdr:spPr>
        <a:xfrm>
          <a:off x="15430500" y="1689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17428</xdr:rowOff>
    </xdr:from>
    <xdr:ext cx="534377" cy="259045"/>
    <xdr:sp macro="" textlink="">
      <xdr:nvSpPr>
        <xdr:cNvPr id="691" name="テキスト ボックス 690"/>
        <xdr:cNvSpPr txBox="1"/>
      </xdr:nvSpPr>
      <xdr:spPr>
        <a:xfrm>
          <a:off x="15214111" y="1699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54,291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134189</xdr:rowOff>
    </xdr:from>
    <xdr:to>
      <xdr:col>21</xdr:col>
      <xdr:colOff>212725</xdr:colOff>
      <xdr:row>99</xdr:row>
      <xdr:rowOff>64339</xdr:rowOff>
    </xdr:to>
    <xdr:sp macro="" textlink="">
      <xdr:nvSpPr>
        <xdr:cNvPr id="692" name="円/楕円 691"/>
        <xdr:cNvSpPr/>
      </xdr:nvSpPr>
      <xdr:spPr>
        <a:xfrm>
          <a:off x="14541500" y="1693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55466</xdr:rowOff>
    </xdr:from>
    <xdr:ext cx="534377" cy="259045"/>
    <xdr:sp macro="" textlink="">
      <xdr:nvSpPr>
        <xdr:cNvPr id="693" name="テキスト ボックス 692"/>
        <xdr:cNvSpPr txBox="1"/>
      </xdr:nvSpPr>
      <xdr:spPr>
        <a:xfrm>
          <a:off x="14325111" y="1702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24,340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154401</xdr:rowOff>
    </xdr:from>
    <xdr:to>
      <xdr:col>20</xdr:col>
      <xdr:colOff>9525</xdr:colOff>
      <xdr:row>99</xdr:row>
      <xdr:rowOff>84551</xdr:rowOff>
    </xdr:to>
    <xdr:sp macro="" textlink="">
      <xdr:nvSpPr>
        <xdr:cNvPr id="694" name="円/楕円 693"/>
        <xdr:cNvSpPr/>
      </xdr:nvSpPr>
      <xdr:spPr>
        <a:xfrm>
          <a:off x="13652500" y="1695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75678</xdr:rowOff>
    </xdr:from>
    <xdr:ext cx="469744" cy="259045"/>
    <xdr:sp macro="" textlink="">
      <xdr:nvSpPr>
        <xdr:cNvPr id="695" name="テキスト ボックス 694"/>
        <xdr:cNvSpPr txBox="1"/>
      </xdr:nvSpPr>
      <xdr:spPr>
        <a:xfrm>
          <a:off x="13468427" y="1704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162971</xdr:rowOff>
    </xdr:from>
    <xdr:to>
      <xdr:col>18</xdr:col>
      <xdr:colOff>492125</xdr:colOff>
      <xdr:row>98</xdr:row>
      <xdr:rowOff>93121</xdr:rowOff>
    </xdr:to>
    <xdr:sp macro="" textlink="">
      <xdr:nvSpPr>
        <xdr:cNvPr id="696" name="円/楕円 695"/>
        <xdr:cNvSpPr/>
      </xdr:nvSpPr>
      <xdr:spPr>
        <a:xfrm>
          <a:off x="12763500" y="1679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109648</xdr:rowOff>
    </xdr:from>
    <xdr:ext cx="599010" cy="259045"/>
    <xdr:sp macro="" textlink="">
      <xdr:nvSpPr>
        <xdr:cNvPr id="697" name="テキスト ボックス 696"/>
        <xdr:cNvSpPr txBox="1"/>
      </xdr:nvSpPr>
      <xdr:spPr>
        <a:xfrm>
          <a:off x="12514794" y="1656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116520</xdr:rowOff>
    </xdr:from>
    <xdr:to>
      <xdr:col>32</xdr:col>
      <xdr:colOff>186689</xdr:colOff>
      <xdr:row>38</xdr:row>
      <xdr:rowOff>139700</xdr:rowOff>
    </xdr:to>
    <xdr:cxnSp macro="">
      <xdr:nvCxnSpPr>
        <xdr:cNvPr id="719" name="直線コネクタ 718"/>
        <xdr:cNvCxnSpPr/>
      </xdr:nvCxnSpPr>
      <xdr:spPr>
        <a:xfrm flipV="1">
          <a:off x="22159595" y="5431470"/>
          <a:ext cx="1269" cy="122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63197</xdr:rowOff>
    </xdr:from>
    <xdr:ext cx="534377" cy="259045"/>
    <xdr:sp macro="" textlink="">
      <xdr:nvSpPr>
        <xdr:cNvPr id="722" name="投資及び出資金最大値テキスト"/>
        <xdr:cNvSpPr txBox="1"/>
      </xdr:nvSpPr>
      <xdr:spPr>
        <a:xfrm>
          <a:off x="22212300" y="52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31</xdr:row>
      <xdr:rowOff>116520</xdr:rowOff>
    </xdr:from>
    <xdr:to>
      <xdr:col>32</xdr:col>
      <xdr:colOff>276225</xdr:colOff>
      <xdr:row>31</xdr:row>
      <xdr:rowOff>116520</xdr:rowOff>
    </xdr:to>
    <xdr:cxnSp macro="">
      <xdr:nvCxnSpPr>
        <xdr:cNvPr id="723" name="直線コネクタ 722"/>
        <xdr:cNvCxnSpPr/>
      </xdr:nvCxnSpPr>
      <xdr:spPr>
        <a:xfrm>
          <a:off x="22072600" y="543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4" name="直線コネクタ 72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59702</xdr:rowOff>
    </xdr:from>
    <xdr:ext cx="469744" cy="259045"/>
    <xdr:sp macro="" textlink="">
      <xdr:nvSpPr>
        <xdr:cNvPr id="725" name="投資及び出資金平均値テキスト"/>
        <xdr:cNvSpPr txBox="1"/>
      </xdr:nvSpPr>
      <xdr:spPr>
        <a:xfrm>
          <a:off x="22212300" y="640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36825</xdr:rowOff>
    </xdr:from>
    <xdr:to>
      <xdr:col>32</xdr:col>
      <xdr:colOff>238125</xdr:colOff>
      <xdr:row>38</xdr:row>
      <xdr:rowOff>138425</xdr:rowOff>
    </xdr:to>
    <xdr:sp macro="" textlink="">
      <xdr:nvSpPr>
        <xdr:cNvPr id="726" name="フローチャート : 判断 725"/>
        <xdr:cNvSpPr/>
      </xdr:nvSpPr>
      <xdr:spPr>
        <a:xfrm>
          <a:off x="221107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7" name="直線コネクタ 72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37602</xdr:rowOff>
    </xdr:from>
    <xdr:to>
      <xdr:col>31</xdr:col>
      <xdr:colOff>85725</xdr:colOff>
      <xdr:row>38</xdr:row>
      <xdr:rowOff>139202</xdr:rowOff>
    </xdr:to>
    <xdr:sp macro="" textlink="">
      <xdr:nvSpPr>
        <xdr:cNvPr id="728" name="フローチャート : 判断 727"/>
        <xdr:cNvSpPr/>
      </xdr:nvSpPr>
      <xdr:spPr>
        <a:xfrm>
          <a:off x="21272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155729</xdr:rowOff>
    </xdr:from>
    <xdr:ext cx="469744" cy="259045"/>
    <xdr:sp macro="" textlink="">
      <xdr:nvSpPr>
        <xdr:cNvPr id="729" name="テキスト ボックス 728"/>
        <xdr:cNvSpPr txBox="1"/>
      </xdr:nvSpPr>
      <xdr:spPr>
        <a:xfrm>
          <a:off x="21088427" y="63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0" name="直線コネクタ 72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71664</xdr:rowOff>
    </xdr:from>
    <xdr:to>
      <xdr:col>29</xdr:col>
      <xdr:colOff>568325</xdr:colOff>
      <xdr:row>39</xdr:row>
      <xdr:rowOff>1814</xdr:rowOff>
    </xdr:to>
    <xdr:sp macro="" textlink="">
      <xdr:nvSpPr>
        <xdr:cNvPr id="731" name="フローチャート : 判断 730"/>
        <xdr:cNvSpPr/>
      </xdr:nvSpPr>
      <xdr:spPr>
        <a:xfrm>
          <a:off x="20383500" y="658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18340</xdr:rowOff>
    </xdr:from>
    <xdr:ext cx="378565" cy="259045"/>
    <xdr:sp macro="" textlink="">
      <xdr:nvSpPr>
        <xdr:cNvPr id="732" name="テキスト ボックス 731"/>
        <xdr:cNvSpPr txBox="1"/>
      </xdr:nvSpPr>
      <xdr:spPr>
        <a:xfrm>
          <a:off x="20245017" y="6361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3" name="直線コネクタ 73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29281</xdr:rowOff>
    </xdr:from>
    <xdr:to>
      <xdr:col>28</xdr:col>
      <xdr:colOff>365125</xdr:colOff>
      <xdr:row>38</xdr:row>
      <xdr:rowOff>130881</xdr:rowOff>
    </xdr:to>
    <xdr:sp macro="" textlink="">
      <xdr:nvSpPr>
        <xdr:cNvPr id="734" name="フローチャート : 判断 733"/>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147408</xdr:rowOff>
    </xdr:from>
    <xdr:ext cx="469744" cy="259045"/>
    <xdr:sp macro="" textlink="">
      <xdr:nvSpPr>
        <xdr:cNvPr id="735" name="テキスト ボックス 734"/>
        <xdr:cNvSpPr txBox="1"/>
      </xdr:nvSpPr>
      <xdr:spPr>
        <a:xfrm>
          <a:off x="19310427" y="631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162418</xdr:rowOff>
    </xdr:from>
    <xdr:to>
      <xdr:col>27</xdr:col>
      <xdr:colOff>161925</xdr:colOff>
      <xdr:row>38</xdr:row>
      <xdr:rowOff>92568</xdr:rowOff>
    </xdr:to>
    <xdr:sp macro="" textlink="">
      <xdr:nvSpPr>
        <xdr:cNvPr id="736" name="フローチャート : 判断 735"/>
        <xdr:cNvSpPr/>
      </xdr:nvSpPr>
      <xdr:spPr>
        <a:xfrm>
          <a:off x="18605500" y="650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109095</xdr:rowOff>
    </xdr:from>
    <xdr:ext cx="469744" cy="259045"/>
    <xdr:sp macro="" textlink="">
      <xdr:nvSpPr>
        <xdr:cNvPr id="737" name="テキスト ボックス 736"/>
        <xdr:cNvSpPr txBox="1"/>
      </xdr:nvSpPr>
      <xdr:spPr>
        <a:xfrm>
          <a:off x="18421427" y="628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3" name="円/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15252</xdr:rowOff>
    </xdr:from>
    <xdr:ext cx="249299" cy="259045"/>
    <xdr:sp macro="" textlink="">
      <xdr:nvSpPr>
        <xdr:cNvPr id="744" name="投資及び出資金該当値テキスト"/>
        <xdr:cNvSpPr txBox="1"/>
      </xdr:nvSpPr>
      <xdr:spPr>
        <a:xfrm>
          <a:off x="22212300" y="653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5" name="円/楕円 74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6" name="テキスト ボックス 74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7" name="円/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8" name="テキスト ボックス 74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9" name="円/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0" name="テキスト ボックス 74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1" name="円/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2" name="テキスト ボックス 75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6" name="テキスト ボックス 765"/>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8" name="テキスト ボックス 76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70" name="テキスト ボックス 76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6" name="直線コネクタ 775"/>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7" name="貸付金最小値テキスト"/>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9" name="貸付金最大値テキスト"/>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80" name="直線コネクタ 779"/>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43959</xdr:rowOff>
    </xdr:from>
    <xdr:to>
      <xdr:col>32</xdr:col>
      <xdr:colOff>187325</xdr:colOff>
      <xdr:row>59</xdr:row>
      <xdr:rowOff>43962</xdr:rowOff>
    </xdr:to>
    <xdr:cxnSp macro="">
      <xdr:nvCxnSpPr>
        <xdr:cNvPr id="781" name="直線コネクタ 780"/>
        <xdr:cNvCxnSpPr/>
      </xdr:nvCxnSpPr>
      <xdr:spPr>
        <a:xfrm flipV="1">
          <a:off x="21323300" y="10159509"/>
          <a:ext cx="8382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141800</xdr:rowOff>
    </xdr:from>
    <xdr:ext cx="534377" cy="259045"/>
    <xdr:sp macro="" textlink="">
      <xdr:nvSpPr>
        <xdr:cNvPr id="782" name="貸付金平均値テキスト"/>
        <xdr:cNvSpPr txBox="1"/>
      </xdr:nvSpPr>
      <xdr:spPr>
        <a:xfrm>
          <a:off x="22212300" y="9914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83" name="フローチャート : 判断 782"/>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43924</xdr:rowOff>
    </xdr:from>
    <xdr:to>
      <xdr:col>31</xdr:col>
      <xdr:colOff>34925</xdr:colOff>
      <xdr:row>59</xdr:row>
      <xdr:rowOff>43962</xdr:rowOff>
    </xdr:to>
    <xdr:cxnSp macro="">
      <xdr:nvCxnSpPr>
        <xdr:cNvPr id="784" name="直線コネクタ 783"/>
        <xdr:cNvCxnSpPr/>
      </xdr:nvCxnSpPr>
      <xdr:spPr>
        <a:xfrm>
          <a:off x="20434300" y="1015947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144080</xdr:rowOff>
    </xdr:from>
    <xdr:to>
      <xdr:col>31</xdr:col>
      <xdr:colOff>85725</xdr:colOff>
      <xdr:row>59</xdr:row>
      <xdr:rowOff>74230</xdr:rowOff>
    </xdr:to>
    <xdr:sp macro="" textlink="">
      <xdr:nvSpPr>
        <xdr:cNvPr id="785" name="フローチャート : 判断 784"/>
        <xdr:cNvSpPr/>
      </xdr:nvSpPr>
      <xdr:spPr>
        <a:xfrm>
          <a:off x="21272500" y="1008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90757</xdr:rowOff>
    </xdr:from>
    <xdr:ext cx="469744" cy="259045"/>
    <xdr:sp macro="" textlink="">
      <xdr:nvSpPr>
        <xdr:cNvPr id="786" name="テキスト ボックス 785"/>
        <xdr:cNvSpPr txBox="1"/>
      </xdr:nvSpPr>
      <xdr:spPr>
        <a:xfrm>
          <a:off x="21088427" y="98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43924</xdr:rowOff>
    </xdr:from>
    <xdr:to>
      <xdr:col>29</xdr:col>
      <xdr:colOff>517525</xdr:colOff>
      <xdr:row>59</xdr:row>
      <xdr:rowOff>44450</xdr:rowOff>
    </xdr:to>
    <xdr:cxnSp macro="">
      <xdr:nvCxnSpPr>
        <xdr:cNvPr id="787" name="直線コネクタ 786"/>
        <xdr:cNvCxnSpPr/>
      </xdr:nvCxnSpPr>
      <xdr:spPr>
        <a:xfrm flipV="1">
          <a:off x="19545300" y="10159474"/>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126664</xdr:rowOff>
    </xdr:from>
    <xdr:to>
      <xdr:col>29</xdr:col>
      <xdr:colOff>568325</xdr:colOff>
      <xdr:row>59</xdr:row>
      <xdr:rowOff>56814</xdr:rowOff>
    </xdr:to>
    <xdr:sp macro="" textlink="">
      <xdr:nvSpPr>
        <xdr:cNvPr id="788" name="フローチャート : 判断 787"/>
        <xdr:cNvSpPr/>
      </xdr:nvSpPr>
      <xdr:spPr>
        <a:xfrm>
          <a:off x="20383500" y="100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73341</xdr:rowOff>
    </xdr:from>
    <xdr:ext cx="534377" cy="259045"/>
    <xdr:sp macro="" textlink="">
      <xdr:nvSpPr>
        <xdr:cNvPr id="789" name="テキスト ボックス 788"/>
        <xdr:cNvSpPr txBox="1"/>
      </xdr:nvSpPr>
      <xdr:spPr>
        <a:xfrm>
          <a:off x="20167111" y="98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90" name="直線コネクタ 78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133503</xdr:rowOff>
    </xdr:from>
    <xdr:to>
      <xdr:col>28</xdr:col>
      <xdr:colOff>365125</xdr:colOff>
      <xdr:row>59</xdr:row>
      <xdr:rowOff>63653</xdr:rowOff>
    </xdr:to>
    <xdr:sp macro="" textlink="">
      <xdr:nvSpPr>
        <xdr:cNvPr id="791" name="フローチャート : 判断 790"/>
        <xdr:cNvSpPr/>
      </xdr:nvSpPr>
      <xdr:spPr>
        <a:xfrm>
          <a:off x="19494500" y="100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80180</xdr:rowOff>
    </xdr:from>
    <xdr:ext cx="469744" cy="259045"/>
    <xdr:sp macro="" textlink="">
      <xdr:nvSpPr>
        <xdr:cNvPr id="792" name="テキスト ボックス 791"/>
        <xdr:cNvSpPr txBox="1"/>
      </xdr:nvSpPr>
      <xdr:spPr>
        <a:xfrm>
          <a:off x="19310427" y="985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138323</xdr:rowOff>
    </xdr:from>
    <xdr:to>
      <xdr:col>27</xdr:col>
      <xdr:colOff>161925</xdr:colOff>
      <xdr:row>59</xdr:row>
      <xdr:rowOff>68473</xdr:rowOff>
    </xdr:to>
    <xdr:sp macro="" textlink="">
      <xdr:nvSpPr>
        <xdr:cNvPr id="793" name="フローチャート : 判断 792"/>
        <xdr:cNvSpPr/>
      </xdr:nvSpPr>
      <xdr:spPr>
        <a:xfrm>
          <a:off x="18605500" y="1008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85000</xdr:rowOff>
    </xdr:from>
    <xdr:ext cx="469744" cy="259045"/>
    <xdr:sp macro="" textlink="">
      <xdr:nvSpPr>
        <xdr:cNvPr id="794" name="テキスト ボックス 793"/>
        <xdr:cNvSpPr txBox="1"/>
      </xdr:nvSpPr>
      <xdr:spPr>
        <a:xfrm>
          <a:off x="18421427" y="985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164609</xdr:rowOff>
    </xdr:from>
    <xdr:to>
      <xdr:col>32</xdr:col>
      <xdr:colOff>238125</xdr:colOff>
      <xdr:row>59</xdr:row>
      <xdr:rowOff>94759</xdr:rowOff>
    </xdr:to>
    <xdr:sp macro="" textlink="">
      <xdr:nvSpPr>
        <xdr:cNvPr id="800" name="円/楕円 799"/>
        <xdr:cNvSpPr/>
      </xdr:nvSpPr>
      <xdr:spPr>
        <a:xfrm>
          <a:off x="22110700" y="1010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97350</xdr:rowOff>
    </xdr:from>
    <xdr:ext cx="378565" cy="259045"/>
    <xdr:sp macro="" textlink="">
      <xdr:nvSpPr>
        <xdr:cNvPr id="801" name="貸付金該当値テキスト"/>
        <xdr:cNvSpPr txBox="1"/>
      </xdr:nvSpPr>
      <xdr:spPr>
        <a:xfrm>
          <a:off x="22212300" y="10041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164612</xdr:rowOff>
    </xdr:from>
    <xdr:to>
      <xdr:col>31</xdr:col>
      <xdr:colOff>85725</xdr:colOff>
      <xdr:row>59</xdr:row>
      <xdr:rowOff>94762</xdr:rowOff>
    </xdr:to>
    <xdr:sp macro="" textlink="">
      <xdr:nvSpPr>
        <xdr:cNvPr id="802" name="円/楕円 801"/>
        <xdr:cNvSpPr/>
      </xdr:nvSpPr>
      <xdr:spPr>
        <a:xfrm>
          <a:off x="21272500" y="101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85889</xdr:rowOff>
    </xdr:from>
    <xdr:ext cx="378565" cy="259045"/>
    <xdr:sp macro="" textlink="">
      <xdr:nvSpPr>
        <xdr:cNvPr id="803" name="テキスト ボックス 802"/>
        <xdr:cNvSpPr txBox="1"/>
      </xdr:nvSpPr>
      <xdr:spPr>
        <a:xfrm>
          <a:off x="21134017" y="10201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164574</xdr:rowOff>
    </xdr:from>
    <xdr:to>
      <xdr:col>29</xdr:col>
      <xdr:colOff>568325</xdr:colOff>
      <xdr:row>59</xdr:row>
      <xdr:rowOff>94724</xdr:rowOff>
    </xdr:to>
    <xdr:sp macro="" textlink="">
      <xdr:nvSpPr>
        <xdr:cNvPr id="804" name="円/楕円 803"/>
        <xdr:cNvSpPr/>
      </xdr:nvSpPr>
      <xdr:spPr>
        <a:xfrm>
          <a:off x="20383500" y="101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85851</xdr:rowOff>
    </xdr:from>
    <xdr:ext cx="378565" cy="259045"/>
    <xdr:sp macro="" textlink="">
      <xdr:nvSpPr>
        <xdr:cNvPr id="805" name="テキスト ボックス 804"/>
        <xdr:cNvSpPr txBox="1"/>
      </xdr:nvSpPr>
      <xdr:spPr>
        <a:xfrm>
          <a:off x="20245017" y="10201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6" name="円/楕円 80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7" name="テキスト ボックス 80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8" name="円/楕円 80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9" name="テキスト ボックス 80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0" name="直線コネクタ 81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1" name="テキスト ボックス 82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2" name="直線コネクタ 82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3" name="テキスト ボックス 82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4" name="直線コネクタ 82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5" name="テキスト ボックス 82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6" name="直線コネクタ 82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7" name="テキスト ボックス 82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8" name="直線コネクタ 82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9" name="テキスト ボックス 82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31" name="直線コネクタ 830"/>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32" name="繰出金最小値テキスト"/>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33" name="直線コネクタ 832"/>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34" name="繰出金最大値テキスト"/>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35" name="直線コネクタ 834"/>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4411</xdr:rowOff>
    </xdr:from>
    <xdr:to>
      <xdr:col>32</xdr:col>
      <xdr:colOff>187325</xdr:colOff>
      <xdr:row>78</xdr:row>
      <xdr:rowOff>4835</xdr:rowOff>
    </xdr:to>
    <xdr:cxnSp macro="">
      <xdr:nvCxnSpPr>
        <xdr:cNvPr id="836" name="直線コネクタ 835"/>
        <xdr:cNvCxnSpPr/>
      </xdr:nvCxnSpPr>
      <xdr:spPr>
        <a:xfrm>
          <a:off x="21323300" y="13377511"/>
          <a:ext cx="8382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7659</xdr:rowOff>
    </xdr:from>
    <xdr:ext cx="599010" cy="259045"/>
    <xdr:sp macro="" textlink="">
      <xdr:nvSpPr>
        <xdr:cNvPr id="837" name="繰出金平均値テキスト"/>
        <xdr:cNvSpPr txBox="1"/>
      </xdr:nvSpPr>
      <xdr:spPr>
        <a:xfrm>
          <a:off x="22212300" y="13037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8" name="フローチャート : 判断 837"/>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171224</xdr:rowOff>
    </xdr:from>
    <xdr:to>
      <xdr:col>31</xdr:col>
      <xdr:colOff>34925</xdr:colOff>
      <xdr:row>78</xdr:row>
      <xdr:rowOff>4411</xdr:rowOff>
    </xdr:to>
    <xdr:cxnSp macro="">
      <xdr:nvCxnSpPr>
        <xdr:cNvPr id="839" name="直線コネクタ 838"/>
        <xdr:cNvCxnSpPr/>
      </xdr:nvCxnSpPr>
      <xdr:spPr>
        <a:xfrm>
          <a:off x="20434300" y="13372874"/>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164041</xdr:rowOff>
    </xdr:from>
    <xdr:to>
      <xdr:col>31</xdr:col>
      <xdr:colOff>85725</xdr:colOff>
      <xdr:row>77</xdr:row>
      <xdr:rowOff>94191</xdr:rowOff>
    </xdr:to>
    <xdr:sp macro="" textlink="">
      <xdr:nvSpPr>
        <xdr:cNvPr id="840" name="フローチャート : 判断 839"/>
        <xdr:cNvSpPr/>
      </xdr:nvSpPr>
      <xdr:spPr>
        <a:xfrm>
          <a:off x="21272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110718</xdr:rowOff>
    </xdr:from>
    <xdr:ext cx="599010" cy="259045"/>
    <xdr:sp macro="" textlink="">
      <xdr:nvSpPr>
        <xdr:cNvPr id="841" name="テキスト ボックス 840"/>
        <xdr:cNvSpPr txBox="1"/>
      </xdr:nvSpPr>
      <xdr:spPr>
        <a:xfrm>
          <a:off x="21023794" y="1296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171224</xdr:rowOff>
    </xdr:from>
    <xdr:to>
      <xdr:col>29</xdr:col>
      <xdr:colOff>517525</xdr:colOff>
      <xdr:row>78</xdr:row>
      <xdr:rowOff>23923</xdr:rowOff>
    </xdr:to>
    <xdr:cxnSp macro="">
      <xdr:nvCxnSpPr>
        <xdr:cNvPr id="842" name="直線コネクタ 841"/>
        <xdr:cNvCxnSpPr/>
      </xdr:nvCxnSpPr>
      <xdr:spPr>
        <a:xfrm flipV="1">
          <a:off x="19545300" y="13372874"/>
          <a:ext cx="889000" cy="2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165333</xdr:rowOff>
    </xdr:from>
    <xdr:to>
      <xdr:col>29</xdr:col>
      <xdr:colOff>568325</xdr:colOff>
      <xdr:row>77</xdr:row>
      <xdr:rowOff>95483</xdr:rowOff>
    </xdr:to>
    <xdr:sp macro="" textlink="">
      <xdr:nvSpPr>
        <xdr:cNvPr id="843" name="フローチャート : 判断 842"/>
        <xdr:cNvSpPr/>
      </xdr:nvSpPr>
      <xdr:spPr>
        <a:xfrm>
          <a:off x="20383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112010</xdr:rowOff>
    </xdr:from>
    <xdr:ext cx="599010" cy="259045"/>
    <xdr:sp macro="" textlink="">
      <xdr:nvSpPr>
        <xdr:cNvPr id="844" name="テキスト ボックス 843"/>
        <xdr:cNvSpPr txBox="1"/>
      </xdr:nvSpPr>
      <xdr:spPr>
        <a:xfrm>
          <a:off x="20134794" y="1297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23923</xdr:rowOff>
    </xdr:from>
    <xdr:to>
      <xdr:col>28</xdr:col>
      <xdr:colOff>314325</xdr:colOff>
      <xdr:row>78</xdr:row>
      <xdr:rowOff>29496</xdr:rowOff>
    </xdr:to>
    <xdr:cxnSp macro="">
      <xdr:nvCxnSpPr>
        <xdr:cNvPr id="845" name="直線コネクタ 844"/>
        <xdr:cNvCxnSpPr/>
      </xdr:nvCxnSpPr>
      <xdr:spPr>
        <a:xfrm flipV="1">
          <a:off x="18656300" y="13397023"/>
          <a:ext cx="889000" cy="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4149</xdr:rowOff>
    </xdr:from>
    <xdr:to>
      <xdr:col>28</xdr:col>
      <xdr:colOff>365125</xdr:colOff>
      <xdr:row>77</xdr:row>
      <xdr:rowOff>105749</xdr:rowOff>
    </xdr:to>
    <xdr:sp macro="" textlink="">
      <xdr:nvSpPr>
        <xdr:cNvPr id="846" name="フローチャート : 判断 845"/>
        <xdr:cNvSpPr/>
      </xdr:nvSpPr>
      <xdr:spPr>
        <a:xfrm>
          <a:off x="19494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122276</xdr:rowOff>
    </xdr:from>
    <xdr:ext cx="599010" cy="259045"/>
    <xdr:sp macro="" textlink="">
      <xdr:nvSpPr>
        <xdr:cNvPr id="847" name="テキスト ボックス 846"/>
        <xdr:cNvSpPr txBox="1"/>
      </xdr:nvSpPr>
      <xdr:spPr>
        <a:xfrm>
          <a:off x="19245794" y="1298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156359</xdr:rowOff>
    </xdr:from>
    <xdr:to>
      <xdr:col>27</xdr:col>
      <xdr:colOff>161925</xdr:colOff>
      <xdr:row>77</xdr:row>
      <xdr:rowOff>86509</xdr:rowOff>
    </xdr:to>
    <xdr:sp macro="" textlink="">
      <xdr:nvSpPr>
        <xdr:cNvPr id="848" name="フローチャート : 判断 847"/>
        <xdr:cNvSpPr/>
      </xdr:nvSpPr>
      <xdr:spPr>
        <a:xfrm>
          <a:off x="18605500" y="1318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103037</xdr:rowOff>
    </xdr:from>
    <xdr:ext cx="599010" cy="259045"/>
    <xdr:sp macro="" textlink="">
      <xdr:nvSpPr>
        <xdr:cNvPr id="849" name="テキスト ボックス 848"/>
        <xdr:cNvSpPr txBox="1"/>
      </xdr:nvSpPr>
      <xdr:spPr>
        <a:xfrm>
          <a:off x="18356794" y="1296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0" name="テキスト ボックス 84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1" name="テキスト ボックス 85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2" name="テキスト ボックス 85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3" name="テキスト ボックス 85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4" name="テキスト ボックス 85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125485</xdr:rowOff>
    </xdr:from>
    <xdr:to>
      <xdr:col>32</xdr:col>
      <xdr:colOff>238125</xdr:colOff>
      <xdr:row>78</xdr:row>
      <xdr:rowOff>55635</xdr:rowOff>
    </xdr:to>
    <xdr:sp macro="" textlink="">
      <xdr:nvSpPr>
        <xdr:cNvPr id="855" name="円/楕円 854"/>
        <xdr:cNvSpPr/>
      </xdr:nvSpPr>
      <xdr:spPr>
        <a:xfrm>
          <a:off x="22110700" y="1332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40412</xdr:rowOff>
    </xdr:from>
    <xdr:ext cx="534377" cy="259045"/>
    <xdr:sp macro="" textlink="">
      <xdr:nvSpPr>
        <xdr:cNvPr id="856" name="繰出金該当値テキスト"/>
        <xdr:cNvSpPr txBox="1"/>
      </xdr:nvSpPr>
      <xdr:spPr>
        <a:xfrm>
          <a:off x="22212300" y="132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58,996</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125061</xdr:rowOff>
    </xdr:from>
    <xdr:to>
      <xdr:col>31</xdr:col>
      <xdr:colOff>85725</xdr:colOff>
      <xdr:row>78</xdr:row>
      <xdr:rowOff>55211</xdr:rowOff>
    </xdr:to>
    <xdr:sp macro="" textlink="">
      <xdr:nvSpPr>
        <xdr:cNvPr id="857" name="円/楕円 856"/>
        <xdr:cNvSpPr/>
      </xdr:nvSpPr>
      <xdr:spPr>
        <a:xfrm>
          <a:off x="21272500" y="133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46338</xdr:rowOff>
    </xdr:from>
    <xdr:ext cx="534377" cy="259045"/>
    <xdr:sp macro="" textlink="">
      <xdr:nvSpPr>
        <xdr:cNvPr id="858" name="テキスト ボックス 857"/>
        <xdr:cNvSpPr txBox="1"/>
      </xdr:nvSpPr>
      <xdr:spPr>
        <a:xfrm>
          <a:off x="21056111" y="1341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59,182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120424</xdr:rowOff>
    </xdr:from>
    <xdr:to>
      <xdr:col>29</xdr:col>
      <xdr:colOff>568325</xdr:colOff>
      <xdr:row>78</xdr:row>
      <xdr:rowOff>50574</xdr:rowOff>
    </xdr:to>
    <xdr:sp macro="" textlink="">
      <xdr:nvSpPr>
        <xdr:cNvPr id="859" name="円/楕円 858"/>
        <xdr:cNvSpPr/>
      </xdr:nvSpPr>
      <xdr:spPr>
        <a:xfrm>
          <a:off x="20383500" y="1332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41701</xdr:rowOff>
    </xdr:from>
    <xdr:ext cx="534377" cy="259045"/>
    <xdr:sp macro="" textlink="">
      <xdr:nvSpPr>
        <xdr:cNvPr id="860" name="テキスト ボックス 859"/>
        <xdr:cNvSpPr txBox="1"/>
      </xdr:nvSpPr>
      <xdr:spPr>
        <a:xfrm>
          <a:off x="20167111" y="1341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61,210</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144573</xdr:rowOff>
    </xdr:from>
    <xdr:to>
      <xdr:col>28</xdr:col>
      <xdr:colOff>365125</xdr:colOff>
      <xdr:row>78</xdr:row>
      <xdr:rowOff>74723</xdr:rowOff>
    </xdr:to>
    <xdr:sp macro="" textlink="">
      <xdr:nvSpPr>
        <xdr:cNvPr id="861" name="円/楕円 860"/>
        <xdr:cNvSpPr/>
      </xdr:nvSpPr>
      <xdr:spPr>
        <a:xfrm>
          <a:off x="19494500" y="133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65850</xdr:rowOff>
    </xdr:from>
    <xdr:ext cx="534377" cy="259045"/>
    <xdr:sp macro="" textlink="">
      <xdr:nvSpPr>
        <xdr:cNvPr id="862" name="テキスト ボックス 861"/>
        <xdr:cNvSpPr txBox="1"/>
      </xdr:nvSpPr>
      <xdr:spPr>
        <a:xfrm>
          <a:off x="19278111" y="1343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50,646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150146</xdr:rowOff>
    </xdr:from>
    <xdr:to>
      <xdr:col>27</xdr:col>
      <xdr:colOff>161925</xdr:colOff>
      <xdr:row>78</xdr:row>
      <xdr:rowOff>80296</xdr:rowOff>
    </xdr:to>
    <xdr:sp macro="" textlink="">
      <xdr:nvSpPr>
        <xdr:cNvPr id="863" name="円/楕円 862"/>
        <xdr:cNvSpPr/>
      </xdr:nvSpPr>
      <xdr:spPr>
        <a:xfrm>
          <a:off x="18605500" y="133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71423</xdr:rowOff>
    </xdr:from>
    <xdr:ext cx="534377" cy="259045"/>
    <xdr:sp macro="" textlink="">
      <xdr:nvSpPr>
        <xdr:cNvPr id="864" name="テキスト ボックス 863"/>
        <xdr:cNvSpPr txBox="1"/>
      </xdr:nvSpPr>
      <xdr:spPr>
        <a:xfrm>
          <a:off x="18389111" y="1344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48,208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5" name="正方形/長方形 86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6" name="正方形/長方形 86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7" name="正方形/長方形 86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8" name="正方形/長方形 86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9" name="正方形/長方形 86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0" name="正方形/長方形 86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1" name="正方形/長方形 87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2" name="正方形/長方形 87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3" name="テキスト ボックス 87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4" name="直線コネクタ 87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5" name="直線コネクタ 87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6" name="テキスト ボックス 87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8" name="テキスト ボックス 87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0" name="直線コネクタ 87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5" name="直線コネクタ 88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7" name="フローチャート : 判断 88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8" name="直線コネクタ 88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9" name="フローチャート : 判断 88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0" name="テキスト ボックス 88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1" name="直線コネクタ 89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2" name="フローチャート : 判断 89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3" name="テキスト ボックス 89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4" name="直線コネクタ 89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5" name="フローチャート : 判断 89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6" name="テキスト ボックス 89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7" name="フローチャート : 判断 89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8" name="テキスト ボックス 89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4" name="円/楕円 90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6" name="円/楕円 90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7" name="テキスト ボックス 90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8" name="円/楕円 90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9" name="テキスト ボックス 90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0" name="円/楕円 90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1" name="テキスト ボックス 91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2" name="円/楕円 91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3" name="テキスト ボックス 91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歳出決算総額は、住民一人当たり</a:t>
          </a:r>
          <a:r>
            <a:rPr kumimoji="1" lang="en-US" altLang="ja-JP" sz="1100" baseline="0">
              <a:solidFill>
                <a:schemeClr val="dk1"/>
              </a:solidFill>
              <a:effectLst/>
              <a:latin typeface="+mn-lt"/>
              <a:ea typeface="+mn-ea"/>
              <a:cs typeface="+mn-cs"/>
            </a:rPr>
            <a:t>881,307</a:t>
          </a:r>
          <a:r>
            <a:rPr kumimoji="1" lang="ja-JP" altLang="ja-JP" sz="1100" baseline="0">
              <a:solidFill>
                <a:schemeClr val="dk1"/>
              </a:solidFill>
              <a:effectLst/>
              <a:latin typeface="+mn-lt"/>
              <a:ea typeface="+mn-ea"/>
              <a:cs typeface="+mn-cs"/>
            </a:rPr>
            <a:t>円となっている。人件費は、住民一人当たり</a:t>
          </a:r>
          <a:r>
            <a:rPr kumimoji="1" lang="en-US" altLang="ja-JP" sz="1100" baseline="0">
              <a:solidFill>
                <a:schemeClr val="dk1"/>
              </a:solidFill>
              <a:effectLst/>
              <a:latin typeface="+mn-lt"/>
              <a:ea typeface="+mn-ea"/>
              <a:cs typeface="+mn-cs"/>
            </a:rPr>
            <a:t>121,700</a:t>
          </a:r>
          <a:r>
            <a:rPr kumimoji="1" lang="ja-JP" altLang="ja-JP" sz="1100" baseline="0">
              <a:solidFill>
                <a:schemeClr val="dk1"/>
              </a:solidFill>
              <a:effectLst/>
              <a:latin typeface="+mn-lt"/>
              <a:ea typeface="+mn-ea"/>
              <a:cs typeface="+mn-cs"/>
            </a:rPr>
            <a:t>円となっており、類似団体と比較して一人当たりの経費が低い状況にある。これは、職員の新規採用を抑制してきたためである。また、扶助費については、住民一人当たり</a:t>
          </a:r>
          <a:r>
            <a:rPr kumimoji="1" lang="en-US" altLang="ja-JP" sz="1100" baseline="0">
              <a:solidFill>
                <a:schemeClr val="dk1"/>
              </a:solidFill>
              <a:effectLst/>
              <a:latin typeface="+mn-lt"/>
              <a:ea typeface="+mn-ea"/>
              <a:cs typeface="+mn-cs"/>
            </a:rPr>
            <a:t>120,839</a:t>
          </a:r>
          <a:r>
            <a:rPr kumimoji="1" lang="ja-JP" altLang="ja-JP" sz="1100" baseline="0">
              <a:solidFill>
                <a:schemeClr val="dk1"/>
              </a:solidFill>
              <a:effectLst/>
              <a:latin typeface="+mn-lt"/>
              <a:ea typeface="+mn-ea"/>
              <a:cs typeface="+mn-cs"/>
            </a:rPr>
            <a:t>円となっており、類似団体と比較して一人当たりの経費が高い状況にある。これは障がい者自立支援給付費の増加が要因である。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3,248
3,243
31.98
2,901,563
2,862,486
38,739
1,433,561
2,029,215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108648</xdr:rowOff>
    </xdr:from>
    <xdr:to>
      <xdr:col>6</xdr:col>
      <xdr:colOff>511175</xdr:colOff>
      <xdr:row>37</xdr:row>
      <xdr:rowOff>136093</xdr:rowOff>
    </xdr:to>
    <xdr:cxnSp macro="">
      <xdr:nvCxnSpPr>
        <xdr:cNvPr id="60" name="直線コネクタ 59"/>
        <xdr:cNvCxnSpPr/>
      </xdr:nvCxnSpPr>
      <xdr:spPr>
        <a:xfrm>
          <a:off x="3797300" y="6452298"/>
          <a:ext cx="838200" cy="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98683</xdr:rowOff>
    </xdr:from>
    <xdr:ext cx="534377" cy="259045"/>
    <xdr:sp macro="" textlink="">
      <xdr:nvSpPr>
        <xdr:cNvPr id="61" name="議会費平均値テキスト"/>
        <xdr:cNvSpPr txBox="1"/>
      </xdr:nvSpPr>
      <xdr:spPr>
        <a:xfrm>
          <a:off x="4686300" y="627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108648</xdr:rowOff>
    </xdr:from>
    <xdr:to>
      <xdr:col>5</xdr:col>
      <xdr:colOff>358775</xdr:colOff>
      <xdr:row>37</xdr:row>
      <xdr:rowOff>128435</xdr:rowOff>
    </xdr:to>
    <xdr:cxnSp macro="">
      <xdr:nvCxnSpPr>
        <xdr:cNvPr id="63" name="直線コネクタ 62"/>
        <xdr:cNvCxnSpPr/>
      </xdr:nvCxnSpPr>
      <xdr:spPr>
        <a:xfrm flipV="1">
          <a:off x="2908300" y="6452298"/>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73736</xdr:rowOff>
    </xdr:from>
    <xdr:to>
      <xdr:col>5</xdr:col>
      <xdr:colOff>409575</xdr:colOff>
      <xdr:row>38</xdr:row>
      <xdr:rowOff>3887</xdr:rowOff>
    </xdr:to>
    <xdr:sp macro="" textlink="">
      <xdr:nvSpPr>
        <xdr:cNvPr id="64" name="フローチャート : 判断 63"/>
        <xdr:cNvSpPr/>
      </xdr:nvSpPr>
      <xdr:spPr>
        <a:xfrm>
          <a:off x="3746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166464</xdr:rowOff>
    </xdr:from>
    <xdr:ext cx="534377" cy="259045"/>
    <xdr:sp macro="" textlink="">
      <xdr:nvSpPr>
        <xdr:cNvPr id="65" name="テキスト ボックス 64"/>
        <xdr:cNvSpPr txBox="1"/>
      </xdr:nvSpPr>
      <xdr:spPr>
        <a:xfrm>
          <a:off x="3530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128435</xdr:rowOff>
    </xdr:from>
    <xdr:to>
      <xdr:col>4</xdr:col>
      <xdr:colOff>155575</xdr:colOff>
      <xdr:row>37</xdr:row>
      <xdr:rowOff>134874</xdr:rowOff>
    </xdr:to>
    <xdr:cxnSp macro="">
      <xdr:nvCxnSpPr>
        <xdr:cNvPr id="66" name="直線コネクタ 65"/>
        <xdr:cNvCxnSpPr/>
      </xdr:nvCxnSpPr>
      <xdr:spPr>
        <a:xfrm flipV="1">
          <a:off x="2019300" y="6472085"/>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79604</xdr:rowOff>
    </xdr:from>
    <xdr:to>
      <xdr:col>4</xdr:col>
      <xdr:colOff>206375</xdr:colOff>
      <xdr:row>38</xdr:row>
      <xdr:rowOff>9754</xdr:rowOff>
    </xdr:to>
    <xdr:sp macro="" textlink="">
      <xdr:nvSpPr>
        <xdr:cNvPr id="67" name="フローチャート : 判断 66"/>
        <xdr:cNvSpPr/>
      </xdr:nvSpPr>
      <xdr:spPr>
        <a:xfrm>
          <a:off x="2857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881</xdr:rowOff>
    </xdr:from>
    <xdr:ext cx="534377" cy="259045"/>
    <xdr:sp macro="" textlink="">
      <xdr:nvSpPr>
        <xdr:cNvPr id="68" name="テキスト ボックス 67"/>
        <xdr:cNvSpPr txBox="1"/>
      </xdr:nvSpPr>
      <xdr:spPr>
        <a:xfrm>
          <a:off x="2641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126733</xdr:rowOff>
    </xdr:from>
    <xdr:to>
      <xdr:col>2</xdr:col>
      <xdr:colOff>638175</xdr:colOff>
      <xdr:row>37</xdr:row>
      <xdr:rowOff>134874</xdr:rowOff>
    </xdr:to>
    <xdr:cxnSp macro="">
      <xdr:nvCxnSpPr>
        <xdr:cNvPr id="69" name="直線コネクタ 68"/>
        <xdr:cNvCxnSpPr/>
      </xdr:nvCxnSpPr>
      <xdr:spPr>
        <a:xfrm>
          <a:off x="1130300" y="6470383"/>
          <a:ext cx="889000" cy="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84226</xdr:rowOff>
    </xdr:from>
    <xdr:to>
      <xdr:col>3</xdr:col>
      <xdr:colOff>3175</xdr:colOff>
      <xdr:row>38</xdr:row>
      <xdr:rowOff>14376</xdr:rowOff>
    </xdr:to>
    <xdr:sp macro="" textlink="">
      <xdr:nvSpPr>
        <xdr:cNvPr id="70" name="フローチャート : 判断 69"/>
        <xdr:cNvSpPr/>
      </xdr:nvSpPr>
      <xdr:spPr>
        <a:xfrm>
          <a:off x="1968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5504</xdr:rowOff>
    </xdr:from>
    <xdr:ext cx="534377" cy="259045"/>
    <xdr:sp macro="" textlink="">
      <xdr:nvSpPr>
        <xdr:cNvPr id="71" name="テキスト ボックス 70"/>
        <xdr:cNvSpPr txBox="1"/>
      </xdr:nvSpPr>
      <xdr:spPr>
        <a:xfrm>
          <a:off x="1752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77864</xdr:rowOff>
    </xdr:from>
    <xdr:to>
      <xdr:col>1</xdr:col>
      <xdr:colOff>485775</xdr:colOff>
      <xdr:row>38</xdr:row>
      <xdr:rowOff>8013</xdr:rowOff>
    </xdr:to>
    <xdr:sp macro="" textlink="">
      <xdr:nvSpPr>
        <xdr:cNvPr id="72" name="フローチャート : 判断 71"/>
        <xdr:cNvSpPr/>
      </xdr:nvSpPr>
      <xdr:spPr>
        <a:xfrm>
          <a:off x="1079500" y="64215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170590</xdr:rowOff>
    </xdr:from>
    <xdr:ext cx="534377" cy="259045"/>
    <xdr:sp macro="" textlink="">
      <xdr:nvSpPr>
        <xdr:cNvPr id="73" name="テキスト ボックス 72"/>
        <xdr:cNvSpPr txBox="1"/>
      </xdr:nvSpPr>
      <xdr:spPr>
        <a:xfrm>
          <a:off x="863111" y="651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85293</xdr:rowOff>
    </xdr:from>
    <xdr:to>
      <xdr:col>6</xdr:col>
      <xdr:colOff>561975</xdr:colOff>
      <xdr:row>38</xdr:row>
      <xdr:rowOff>15443</xdr:rowOff>
    </xdr:to>
    <xdr:sp macro="" textlink="">
      <xdr:nvSpPr>
        <xdr:cNvPr id="79" name="円/楕円 78"/>
        <xdr:cNvSpPr/>
      </xdr:nvSpPr>
      <xdr:spPr>
        <a:xfrm>
          <a:off x="4584700" y="64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63720</xdr:rowOff>
    </xdr:from>
    <xdr:ext cx="534377" cy="259045"/>
    <xdr:sp macro="" textlink="">
      <xdr:nvSpPr>
        <xdr:cNvPr id="80" name="議会費該当値テキスト"/>
        <xdr:cNvSpPr txBox="1"/>
      </xdr:nvSpPr>
      <xdr:spPr>
        <a:xfrm>
          <a:off x="4686300" y="64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19,784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57848</xdr:rowOff>
    </xdr:from>
    <xdr:to>
      <xdr:col>5</xdr:col>
      <xdr:colOff>409575</xdr:colOff>
      <xdr:row>37</xdr:row>
      <xdr:rowOff>159448</xdr:rowOff>
    </xdr:to>
    <xdr:sp macro="" textlink="">
      <xdr:nvSpPr>
        <xdr:cNvPr id="81" name="円/楕円 80"/>
        <xdr:cNvSpPr/>
      </xdr:nvSpPr>
      <xdr:spPr>
        <a:xfrm>
          <a:off x="3746500" y="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4525</xdr:rowOff>
    </xdr:from>
    <xdr:ext cx="534377" cy="259045"/>
    <xdr:sp macro="" textlink="">
      <xdr:nvSpPr>
        <xdr:cNvPr id="82" name="テキスト ボックス 81"/>
        <xdr:cNvSpPr txBox="1"/>
      </xdr:nvSpPr>
      <xdr:spPr>
        <a:xfrm>
          <a:off x="3530111" y="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21,945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77635</xdr:rowOff>
    </xdr:from>
    <xdr:to>
      <xdr:col>4</xdr:col>
      <xdr:colOff>206375</xdr:colOff>
      <xdr:row>38</xdr:row>
      <xdr:rowOff>7786</xdr:rowOff>
    </xdr:to>
    <xdr:sp macro="" textlink="">
      <xdr:nvSpPr>
        <xdr:cNvPr id="83" name="円/楕円 82"/>
        <xdr:cNvSpPr/>
      </xdr:nvSpPr>
      <xdr:spPr>
        <a:xfrm>
          <a:off x="2857500" y="6421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24312</xdr:rowOff>
    </xdr:from>
    <xdr:ext cx="534377" cy="259045"/>
    <xdr:sp macro="" textlink="">
      <xdr:nvSpPr>
        <xdr:cNvPr id="84" name="テキスト ボックス 83"/>
        <xdr:cNvSpPr txBox="1"/>
      </xdr:nvSpPr>
      <xdr:spPr>
        <a:xfrm>
          <a:off x="2641111" y="619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20,387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84074</xdr:rowOff>
    </xdr:from>
    <xdr:to>
      <xdr:col>3</xdr:col>
      <xdr:colOff>3175</xdr:colOff>
      <xdr:row>38</xdr:row>
      <xdr:rowOff>14224</xdr:rowOff>
    </xdr:to>
    <xdr:sp macro="" textlink="">
      <xdr:nvSpPr>
        <xdr:cNvPr id="85" name="円/楕円 84"/>
        <xdr:cNvSpPr/>
      </xdr:nvSpPr>
      <xdr:spPr>
        <a:xfrm>
          <a:off x="1968500" y="64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30751</xdr:rowOff>
    </xdr:from>
    <xdr:ext cx="534377" cy="259045"/>
    <xdr:sp macro="" textlink="">
      <xdr:nvSpPr>
        <xdr:cNvPr id="86" name="テキスト ボックス 85"/>
        <xdr:cNvSpPr txBox="1"/>
      </xdr:nvSpPr>
      <xdr:spPr>
        <a:xfrm>
          <a:off x="1752111" y="620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75933</xdr:rowOff>
    </xdr:from>
    <xdr:to>
      <xdr:col>1</xdr:col>
      <xdr:colOff>485775</xdr:colOff>
      <xdr:row>38</xdr:row>
      <xdr:rowOff>6083</xdr:rowOff>
    </xdr:to>
    <xdr:sp macro="" textlink="">
      <xdr:nvSpPr>
        <xdr:cNvPr id="87" name="円/楕円 86"/>
        <xdr:cNvSpPr/>
      </xdr:nvSpPr>
      <xdr:spPr>
        <a:xfrm>
          <a:off x="1079500" y="641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22610</xdr:rowOff>
    </xdr:from>
    <xdr:ext cx="534377" cy="259045"/>
    <xdr:sp macro="" textlink="">
      <xdr:nvSpPr>
        <xdr:cNvPr id="88" name="テキスト ボックス 87"/>
        <xdr:cNvSpPr txBox="1"/>
      </xdr:nvSpPr>
      <xdr:spPr>
        <a:xfrm>
          <a:off x="863111" y="619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44415</xdr:rowOff>
    </xdr:from>
    <xdr:to>
      <xdr:col>6</xdr:col>
      <xdr:colOff>511175</xdr:colOff>
      <xdr:row>59</xdr:row>
      <xdr:rowOff>48713</xdr:rowOff>
    </xdr:to>
    <xdr:cxnSp macro="">
      <xdr:nvCxnSpPr>
        <xdr:cNvPr id="119" name="直線コネクタ 118"/>
        <xdr:cNvCxnSpPr/>
      </xdr:nvCxnSpPr>
      <xdr:spPr>
        <a:xfrm flipV="1">
          <a:off x="3797300" y="10159965"/>
          <a:ext cx="8382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124906</xdr:rowOff>
    </xdr:from>
    <xdr:ext cx="599010" cy="259045"/>
    <xdr:sp macro="" textlink="">
      <xdr:nvSpPr>
        <xdr:cNvPr id="120" name="総務費平均値テキスト"/>
        <xdr:cNvSpPr txBox="1"/>
      </xdr:nvSpPr>
      <xdr:spPr>
        <a:xfrm>
          <a:off x="4686300" y="9897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48713</xdr:rowOff>
    </xdr:from>
    <xdr:to>
      <xdr:col>5</xdr:col>
      <xdr:colOff>358775</xdr:colOff>
      <xdr:row>59</xdr:row>
      <xdr:rowOff>58201</xdr:rowOff>
    </xdr:to>
    <xdr:cxnSp macro="">
      <xdr:nvCxnSpPr>
        <xdr:cNvPr id="122" name="直線コネクタ 121"/>
        <xdr:cNvCxnSpPr/>
      </xdr:nvCxnSpPr>
      <xdr:spPr>
        <a:xfrm flipV="1">
          <a:off x="2908300" y="10164263"/>
          <a:ext cx="8890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91546</xdr:rowOff>
    </xdr:from>
    <xdr:to>
      <xdr:col>5</xdr:col>
      <xdr:colOff>409575</xdr:colOff>
      <xdr:row>59</xdr:row>
      <xdr:rowOff>21696</xdr:rowOff>
    </xdr:to>
    <xdr:sp macro="" textlink="">
      <xdr:nvSpPr>
        <xdr:cNvPr id="123" name="フローチャート : 判断 122"/>
        <xdr:cNvSpPr/>
      </xdr:nvSpPr>
      <xdr:spPr>
        <a:xfrm>
          <a:off x="3746500" y="100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38223</xdr:rowOff>
    </xdr:from>
    <xdr:ext cx="599010" cy="259045"/>
    <xdr:sp macro="" textlink="">
      <xdr:nvSpPr>
        <xdr:cNvPr id="124" name="テキスト ボックス 123"/>
        <xdr:cNvSpPr txBox="1"/>
      </xdr:nvSpPr>
      <xdr:spPr>
        <a:xfrm>
          <a:off x="3497794" y="981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58201</xdr:rowOff>
    </xdr:from>
    <xdr:to>
      <xdr:col>4</xdr:col>
      <xdr:colOff>155575</xdr:colOff>
      <xdr:row>59</xdr:row>
      <xdr:rowOff>60055</xdr:rowOff>
    </xdr:to>
    <xdr:cxnSp macro="">
      <xdr:nvCxnSpPr>
        <xdr:cNvPr id="125" name="直線コネクタ 124"/>
        <xdr:cNvCxnSpPr/>
      </xdr:nvCxnSpPr>
      <xdr:spPr>
        <a:xfrm flipV="1">
          <a:off x="2019300" y="10173751"/>
          <a:ext cx="889000" cy="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135330</xdr:rowOff>
    </xdr:from>
    <xdr:to>
      <xdr:col>4</xdr:col>
      <xdr:colOff>206375</xdr:colOff>
      <xdr:row>59</xdr:row>
      <xdr:rowOff>65480</xdr:rowOff>
    </xdr:to>
    <xdr:sp macro="" textlink="">
      <xdr:nvSpPr>
        <xdr:cNvPr id="126" name="フローチャート : 判断 125"/>
        <xdr:cNvSpPr/>
      </xdr:nvSpPr>
      <xdr:spPr>
        <a:xfrm>
          <a:off x="2857500" y="100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82007</xdr:rowOff>
    </xdr:from>
    <xdr:ext cx="599010" cy="259045"/>
    <xdr:sp macro="" textlink="">
      <xdr:nvSpPr>
        <xdr:cNvPr id="127" name="テキスト ボックス 126"/>
        <xdr:cNvSpPr txBox="1"/>
      </xdr:nvSpPr>
      <xdr:spPr>
        <a:xfrm>
          <a:off x="2608794" y="985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55689</xdr:rowOff>
    </xdr:from>
    <xdr:to>
      <xdr:col>2</xdr:col>
      <xdr:colOff>638175</xdr:colOff>
      <xdr:row>59</xdr:row>
      <xdr:rowOff>60055</xdr:rowOff>
    </xdr:to>
    <xdr:cxnSp macro="">
      <xdr:nvCxnSpPr>
        <xdr:cNvPr id="128" name="直線コネクタ 127"/>
        <xdr:cNvCxnSpPr/>
      </xdr:nvCxnSpPr>
      <xdr:spPr>
        <a:xfrm>
          <a:off x="1130300" y="10171239"/>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127889</xdr:rowOff>
    </xdr:from>
    <xdr:to>
      <xdr:col>3</xdr:col>
      <xdr:colOff>3175</xdr:colOff>
      <xdr:row>59</xdr:row>
      <xdr:rowOff>58039</xdr:rowOff>
    </xdr:to>
    <xdr:sp macro="" textlink="">
      <xdr:nvSpPr>
        <xdr:cNvPr id="129" name="フローチャート : 判断 128"/>
        <xdr:cNvSpPr/>
      </xdr:nvSpPr>
      <xdr:spPr>
        <a:xfrm>
          <a:off x="1968500" y="1007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74566</xdr:rowOff>
    </xdr:from>
    <xdr:ext cx="599010" cy="259045"/>
    <xdr:sp macro="" textlink="">
      <xdr:nvSpPr>
        <xdr:cNvPr id="130" name="テキスト ボックス 129"/>
        <xdr:cNvSpPr txBox="1"/>
      </xdr:nvSpPr>
      <xdr:spPr>
        <a:xfrm>
          <a:off x="1719794" y="984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132092</xdr:rowOff>
    </xdr:from>
    <xdr:to>
      <xdr:col>1</xdr:col>
      <xdr:colOff>485775</xdr:colOff>
      <xdr:row>59</xdr:row>
      <xdr:rowOff>62242</xdr:rowOff>
    </xdr:to>
    <xdr:sp macro="" textlink="">
      <xdr:nvSpPr>
        <xdr:cNvPr id="131" name="フローチャート : 判断 130"/>
        <xdr:cNvSpPr/>
      </xdr:nvSpPr>
      <xdr:spPr>
        <a:xfrm>
          <a:off x="1079500" y="1007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78769</xdr:rowOff>
    </xdr:from>
    <xdr:ext cx="599010" cy="259045"/>
    <xdr:sp macro="" textlink="">
      <xdr:nvSpPr>
        <xdr:cNvPr id="132" name="テキスト ボックス 131"/>
        <xdr:cNvSpPr txBox="1"/>
      </xdr:nvSpPr>
      <xdr:spPr>
        <a:xfrm>
          <a:off x="830794" y="985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165065</xdr:rowOff>
    </xdr:from>
    <xdr:to>
      <xdr:col>6</xdr:col>
      <xdr:colOff>561975</xdr:colOff>
      <xdr:row>59</xdr:row>
      <xdr:rowOff>95215</xdr:rowOff>
    </xdr:to>
    <xdr:sp macro="" textlink="">
      <xdr:nvSpPr>
        <xdr:cNvPr id="138" name="円/楕円 137"/>
        <xdr:cNvSpPr/>
      </xdr:nvSpPr>
      <xdr:spPr>
        <a:xfrm>
          <a:off x="4584700" y="1010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80455</xdr:rowOff>
    </xdr:from>
    <xdr:ext cx="599010" cy="259045"/>
    <xdr:sp macro="" textlink="">
      <xdr:nvSpPr>
        <xdr:cNvPr id="139" name="総務費該当値テキスト"/>
        <xdr:cNvSpPr txBox="1"/>
      </xdr:nvSpPr>
      <xdr:spPr>
        <a:xfrm>
          <a:off x="4686300" y="10024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166,773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169363</xdr:rowOff>
    </xdr:from>
    <xdr:to>
      <xdr:col>5</xdr:col>
      <xdr:colOff>409575</xdr:colOff>
      <xdr:row>59</xdr:row>
      <xdr:rowOff>99513</xdr:rowOff>
    </xdr:to>
    <xdr:sp macro="" textlink="">
      <xdr:nvSpPr>
        <xdr:cNvPr id="140" name="円/楕円 139"/>
        <xdr:cNvSpPr/>
      </xdr:nvSpPr>
      <xdr:spPr>
        <a:xfrm>
          <a:off x="3746500" y="1011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90640</xdr:rowOff>
    </xdr:from>
    <xdr:ext cx="599010" cy="259045"/>
    <xdr:sp macro="" textlink="">
      <xdr:nvSpPr>
        <xdr:cNvPr id="141" name="テキスト ボックス 140"/>
        <xdr:cNvSpPr txBox="1"/>
      </xdr:nvSpPr>
      <xdr:spPr>
        <a:xfrm>
          <a:off x="3497794" y="10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153,611</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7401</xdr:rowOff>
    </xdr:from>
    <xdr:to>
      <xdr:col>4</xdr:col>
      <xdr:colOff>206375</xdr:colOff>
      <xdr:row>59</xdr:row>
      <xdr:rowOff>109001</xdr:rowOff>
    </xdr:to>
    <xdr:sp macro="" textlink="">
      <xdr:nvSpPr>
        <xdr:cNvPr id="142" name="円/楕円 141"/>
        <xdr:cNvSpPr/>
      </xdr:nvSpPr>
      <xdr:spPr>
        <a:xfrm>
          <a:off x="2857500" y="1012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100128</xdr:rowOff>
    </xdr:from>
    <xdr:ext cx="599010" cy="259045"/>
    <xdr:sp macro="" textlink="">
      <xdr:nvSpPr>
        <xdr:cNvPr id="143" name="テキスト ボックス 142"/>
        <xdr:cNvSpPr txBox="1"/>
      </xdr:nvSpPr>
      <xdr:spPr>
        <a:xfrm>
          <a:off x="2608794" y="1021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124,560</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9255</xdr:rowOff>
    </xdr:from>
    <xdr:to>
      <xdr:col>3</xdr:col>
      <xdr:colOff>3175</xdr:colOff>
      <xdr:row>59</xdr:row>
      <xdr:rowOff>110855</xdr:rowOff>
    </xdr:to>
    <xdr:sp macro="" textlink="">
      <xdr:nvSpPr>
        <xdr:cNvPr id="144" name="円/楕円 143"/>
        <xdr:cNvSpPr/>
      </xdr:nvSpPr>
      <xdr:spPr>
        <a:xfrm>
          <a:off x="1968500" y="10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101982</xdr:rowOff>
    </xdr:from>
    <xdr:ext cx="599010" cy="259045"/>
    <xdr:sp macro="" textlink="">
      <xdr:nvSpPr>
        <xdr:cNvPr id="145" name="テキスト ボックス 144"/>
        <xdr:cNvSpPr txBox="1"/>
      </xdr:nvSpPr>
      <xdr:spPr>
        <a:xfrm>
          <a:off x="1719794" y="1021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118,881</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4889</xdr:rowOff>
    </xdr:from>
    <xdr:to>
      <xdr:col>1</xdr:col>
      <xdr:colOff>485775</xdr:colOff>
      <xdr:row>59</xdr:row>
      <xdr:rowOff>106489</xdr:rowOff>
    </xdr:to>
    <xdr:sp macro="" textlink="">
      <xdr:nvSpPr>
        <xdr:cNvPr id="146" name="円/楕円 145"/>
        <xdr:cNvSpPr/>
      </xdr:nvSpPr>
      <xdr:spPr>
        <a:xfrm>
          <a:off x="1079500" y="1012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97616</xdr:rowOff>
    </xdr:from>
    <xdr:ext cx="599010" cy="259045"/>
    <xdr:sp macro="" textlink="">
      <xdr:nvSpPr>
        <xdr:cNvPr id="147" name="テキスト ボックス 146"/>
        <xdr:cNvSpPr txBox="1"/>
      </xdr:nvSpPr>
      <xdr:spPr>
        <a:xfrm>
          <a:off x="830794" y="1021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7" name="テキスト ボックス 166"/>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9" name="テキスト ボックス 168"/>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71" name="テキスト ボックス 170"/>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141732</xdr:rowOff>
    </xdr:from>
    <xdr:to>
      <xdr:col>6</xdr:col>
      <xdr:colOff>510540</xdr:colOff>
      <xdr:row>79</xdr:row>
      <xdr:rowOff>5888</xdr:rowOff>
    </xdr:to>
    <xdr:cxnSp macro="">
      <xdr:nvCxnSpPr>
        <xdr:cNvPr id="175" name="直線コネクタ 174"/>
        <xdr:cNvCxnSpPr/>
      </xdr:nvCxnSpPr>
      <xdr:spPr>
        <a:xfrm flipV="1">
          <a:off x="4633595" y="12143232"/>
          <a:ext cx="1270" cy="140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9715</xdr:rowOff>
    </xdr:from>
    <xdr:ext cx="599010" cy="259045"/>
    <xdr:sp macro="" textlink="">
      <xdr:nvSpPr>
        <xdr:cNvPr id="176" name="民生費最小値テキスト"/>
        <xdr:cNvSpPr txBox="1"/>
      </xdr:nvSpPr>
      <xdr:spPr>
        <a:xfrm>
          <a:off x="4686300" y="135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79</xdr:row>
      <xdr:rowOff>5888</xdr:rowOff>
    </xdr:from>
    <xdr:to>
      <xdr:col>6</xdr:col>
      <xdr:colOff>600075</xdr:colOff>
      <xdr:row>79</xdr:row>
      <xdr:rowOff>5888</xdr:rowOff>
    </xdr:to>
    <xdr:cxnSp macro="">
      <xdr:nvCxnSpPr>
        <xdr:cNvPr id="177" name="直線コネクタ 176"/>
        <xdr:cNvCxnSpPr/>
      </xdr:nvCxnSpPr>
      <xdr:spPr>
        <a:xfrm>
          <a:off x="4546600" y="1355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88409</xdr:rowOff>
    </xdr:from>
    <xdr:ext cx="690189" cy="259045"/>
    <xdr:sp macro="" textlink="">
      <xdr:nvSpPr>
        <xdr:cNvPr id="178" name="民生費最大値テキスト"/>
        <xdr:cNvSpPr txBox="1"/>
      </xdr:nvSpPr>
      <xdr:spPr>
        <a:xfrm>
          <a:off x="4686300" y="1191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70</xdr:row>
      <xdr:rowOff>141732</xdr:rowOff>
    </xdr:from>
    <xdr:to>
      <xdr:col>6</xdr:col>
      <xdr:colOff>600075</xdr:colOff>
      <xdr:row>70</xdr:row>
      <xdr:rowOff>141732</xdr:rowOff>
    </xdr:to>
    <xdr:cxnSp macro="">
      <xdr:nvCxnSpPr>
        <xdr:cNvPr id="179" name="直線コネクタ 178"/>
        <xdr:cNvCxnSpPr/>
      </xdr:nvCxnSpPr>
      <xdr:spPr>
        <a:xfrm>
          <a:off x="4546600" y="121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110892</xdr:rowOff>
    </xdr:from>
    <xdr:to>
      <xdr:col>6</xdr:col>
      <xdr:colOff>511175</xdr:colOff>
      <xdr:row>78</xdr:row>
      <xdr:rowOff>117123</xdr:rowOff>
    </xdr:to>
    <xdr:cxnSp macro="">
      <xdr:nvCxnSpPr>
        <xdr:cNvPr id="180" name="直線コネクタ 179"/>
        <xdr:cNvCxnSpPr/>
      </xdr:nvCxnSpPr>
      <xdr:spPr>
        <a:xfrm flipV="1">
          <a:off x="3797300" y="13483992"/>
          <a:ext cx="838200" cy="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71217</xdr:rowOff>
    </xdr:from>
    <xdr:ext cx="599010" cy="259045"/>
    <xdr:sp macro="" textlink="">
      <xdr:nvSpPr>
        <xdr:cNvPr id="181" name="民生費平均値テキスト"/>
        <xdr:cNvSpPr txBox="1"/>
      </xdr:nvSpPr>
      <xdr:spPr>
        <a:xfrm>
          <a:off x="4686300" y="13272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48340</xdr:rowOff>
    </xdr:from>
    <xdr:to>
      <xdr:col>6</xdr:col>
      <xdr:colOff>561975</xdr:colOff>
      <xdr:row>78</xdr:row>
      <xdr:rowOff>149940</xdr:rowOff>
    </xdr:to>
    <xdr:sp macro="" textlink="">
      <xdr:nvSpPr>
        <xdr:cNvPr id="182" name="フローチャート : 判断 181"/>
        <xdr:cNvSpPr/>
      </xdr:nvSpPr>
      <xdr:spPr>
        <a:xfrm>
          <a:off x="45847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117123</xdr:rowOff>
    </xdr:from>
    <xdr:to>
      <xdr:col>5</xdr:col>
      <xdr:colOff>358775</xdr:colOff>
      <xdr:row>78</xdr:row>
      <xdr:rowOff>129783</xdr:rowOff>
    </xdr:to>
    <xdr:cxnSp macro="">
      <xdr:nvCxnSpPr>
        <xdr:cNvPr id="183" name="直線コネクタ 182"/>
        <xdr:cNvCxnSpPr/>
      </xdr:nvCxnSpPr>
      <xdr:spPr>
        <a:xfrm flipV="1">
          <a:off x="2908300" y="13490223"/>
          <a:ext cx="889000" cy="1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9821</xdr:rowOff>
    </xdr:from>
    <xdr:to>
      <xdr:col>5</xdr:col>
      <xdr:colOff>409575</xdr:colOff>
      <xdr:row>78</xdr:row>
      <xdr:rowOff>111421</xdr:rowOff>
    </xdr:to>
    <xdr:sp macro="" textlink="">
      <xdr:nvSpPr>
        <xdr:cNvPr id="184" name="フローチャート : 判断 183"/>
        <xdr:cNvSpPr/>
      </xdr:nvSpPr>
      <xdr:spPr>
        <a:xfrm>
          <a:off x="3746500" y="1338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127948</xdr:rowOff>
    </xdr:from>
    <xdr:ext cx="599010" cy="259045"/>
    <xdr:sp macro="" textlink="">
      <xdr:nvSpPr>
        <xdr:cNvPr id="185" name="テキスト ボックス 184"/>
        <xdr:cNvSpPr txBox="1"/>
      </xdr:nvSpPr>
      <xdr:spPr>
        <a:xfrm>
          <a:off x="3497794" y="1315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129783</xdr:rowOff>
    </xdr:from>
    <xdr:to>
      <xdr:col>4</xdr:col>
      <xdr:colOff>155575</xdr:colOff>
      <xdr:row>78</xdr:row>
      <xdr:rowOff>145095</xdr:rowOff>
    </xdr:to>
    <xdr:cxnSp macro="">
      <xdr:nvCxnSpPr>
        <xdr:cNvPr id="186" name="直線コネクタ 185"/>
        <xdr:cNvCxnSpPr/>
      </xdr:nvCxnSpPr>
      <xdr:spPr>
        <a:xfrm flipV="1">
          <a:off x="2019300" y="13502883"/>
          <a:ext cx="889000" cy="1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73335</xdr:rowOff>
    </xdr:from>
    <xdr:to>
      <xdr:col>4</xdr:col>
      <xdr:colOff>206375</xdr:colOff>
      <xdr:row>79</xdr:row>
      <xdr:rowOff>3485</xdr:rowOff>
    </xdr:to>
    <xdr:sp macro="" textlink="">
      <xdr:nvSpPr>
        <xdr:cNvPr id="187" name="フローチャート : 判断 186"/>
        <xdr:cNvSpPr/>
      </xdr:nvSpPr>
      <xdr:spPr>
        <a:xfrm>
          <a:off x="2857500" y="134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20012</xdr:rowOff>
    </xdr:from>
    <xdr:ext cx="599010" cy="259045"/>
    <xdr:sp macro="" textlink="">
      <xdr:nvSpPr>
        <xdr:cNvPr id="188" name="テキスト ボックス 187"/>
        <xdr:cNvSpPr txBox="1"/>
      </xdr:nvSpPr>
      <xdr:spPr>
        <a:xfrm>
          <a:off x="2608794" y="132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140356</xdr:rowOff>
    </xdr:from>
    <xdr:to>
      <xdr:col>2</xdr:col>
      <xdr:colOff>638175</xdr:colOff>
      <xdr:row>78</xdr:row>
      <xdr:rowOff>145095</xdr:rowOff>
    </xdr:to>
    <xdr:cxnSp macro="">
      <xdr:nvCxnSpPr>
        <xdr:cNvPr id="189" name="直線コネクタ 188"/>
        <xdr:cNvCxnSpPr/>
      </xdr:nvCxnSpPr>
      <xdr:spPr>
        <a:xfrm>
          <a:off x="1130300" y="13513456"/>
          <a:ext cx="889000" cy="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80890</xdr:rowOff>
    </xdr:from>
    <xdr:to>
      <xdr:col>3</xdr:col>
      <xdr:colOff>3175</xdr:colOff>
      <xdr:row>79</xdr:row>
      <xdr:rowOff>11040</xdr:rowOff>
    </xdr:to>
    <xdr:sp macro="" textlink="">
      <xdr:nvSpPr>
        <xdr:cNvPr id="190" name="フローチャート : 判断 189"/>
        <xdr:cNvSpPr/>
      </xdr:nvSpPr>
      <xdr:spPr>
        <a:xfrm>
          <a:off x="1968500" y="134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27567</xdr:rowOff>
    </xdr:from>
    <xdr:ext cx="599010" cy="259045"/>
    <xdr:sp macro="" textlink="">
      <xdr:nvSpPr>
        <xdr:cNvPr id="191" name="テキスト ボックス 190"/>
        <xdr:cNvSpPr txBox="1"/>
      </xdr:nvSpPr>
      <xdr:spPr>
        <a:xfrm>
          <a:off x="1719794" y="132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73208</xdr:rowOff>
    </xdr:from>
    <xdr:to>
      <xdr:col>1</xdr:col>
      <xdr:colOff>485775</xdr:colOff>
      <xdr:row>79</xdr:row>
      <xdr:rowOff>3358</xdr:rowOff>
    </xdr:to>
    <xdr:sp macro="" textlink="">
      <xdr:nvSpPr>
        <xdr:cNvPr id="192" name="フローチャート : 判断 191"/>
        <xdr:cNvSpPr/>
      </xdr:nvSpPr>
      <xdr:spPr>
        <a:xfrm>
          <a:off x="1079500" y="134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19885</xdr:rowOff>
    </xdr:from>
    <xdr:ext cx="599010" cy="259045"/>
    <xdr:sp macro="" textlink="">
      <xdr:nvSpPr>
        <xdr:cNvPr id="193" name="テキスト ボックス 192"/>
        <xdr:cNvSpPr txBox="1"/>
      </xdr:nvSpPr>
      <xdr:spPr>
        <a:xfrm>
          <a:off x="830794" y="1322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60092</xdr:rowOff>
    </xdr:from>
    <xdr:to>
      <xdr:col>6</xdr:col>
      <xdr:colOff>561975</xdr:colOff>
      <xdr:row>78</xdr:row>
      <xdr:rowOff>161692</xdr:rowOff>
    </xdr:to>
    <xdr:sp macro="" textlink="">
      <xdr:nvSpPr>
        <xdr:cNvPr id="199" name="円/楕円 198"/>
        <xdr:cNvSpPr/>
      </xdr:nvSpPr>
      <xdr:spPr>
        <a:xfrm>
          <a:off x="4584700" y="134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26766</xdr:rowOff>
    </xdr:from>
    <xdr:ext cx="599010" cy="259045"/>
    <xdr:sp macro="" textlink="">
      <xdr:nvSpPr>
        <xdr:cNvPr id="200" name="民生費該当値テキスト"/>
        <xdr:cNvSpPr txBox="1"/>
      </xdr:nvSpPr>
      <xdr:spPr>
        <a:xfrm>
          <a:off x="4686300" y="1339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210,244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66323</xdr:rowOff>
    </xdr:from>
    <xdr:to>
      <xdr:col>5</xdr:col>
      <xdr:colOff>409575</xdr:colOff>
      <xdr:row>78</xdr:row>
      <xdr:rowOff>167923</xdr:rowOff>
    </xdr:to>
    <xdr:sp macro="" textlink="">
      <xdr:nvSpPr>
        <xdr:cNvPr id="201" name="円/楕円 200"/>
        <xdr:cNvSpPr/>
      </xdr:nvSpPr>
      <xdr:spPr>
        <a:xfrm>
          <a:off x="3746500" y="1343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159050</xdr:rowOff>
    </xdr:from>
    <xdr:ext cx="599010" cy="259045"/>
    <xdr:sp macro="" textlink="">
      <xdr:nvSpPr>
        <xdr:cNvPr id="202" name="テキスト ボックス 201"/>
        <xdr:cNvSpPr txBox="1"/>
      </xdr:nvSpPr>
      <xdr:spPr>
        <a:xfrm>
          <a:off x="3497794" y="1353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203,703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78983</xdr:rowOff>
    </xdr:from>
    <xdr:to>
      <xdr:col>4</xdr:col>
      <xdr:colOff>206375</xdr:colOff>
      <xdr:row>79</xdr:row>
      <xdr:rowOff>9133</xdr:rowOff>
    </xdr:to>
    <xdr:sp macro="" textlink="">
      <xdr:nvSpPr>
        <xdr:cNvPr id="203" name="円/楕円 202"/>
        <xdr:cNvSpPr/>
      </xdr:nvSpPr>
      <xdr:spPr>
        <a:xfrm>
          <a:off x="2857500" y="134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260</xdr:rowOff>
    </xdr:from>
    <xdr:ext cx="599010" cy="259045"/>
    <xdr:sp macro="" textlink="">
      <xdr:nvSpPr>
        <xdr:cNvPr id="204" name="テキスト ボックス 203"/>
        <xdr:cNvSpPr txBox="1"/>
      </xdr:nvSpPr>
      <xdr:spPr>
        <a:xfrm>
          <a:off x="2608794" y="1354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190,412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94295</xdr:rowOff>
    </xdr:from>
    <xdr:to>
      <xdr:col>3</xdr:col>
      <xdr:colOff>3175</xdr:colOff>
      <xdr:row>79</xdr:row>
      <xdr:rowOff>24445</xdr:rowOff>
    </xdr:to>
    <xdr:sp macro="" textlink="">
      <xdr:nvSpPr>
        <xdr:cNvPr id="205" name="円/楕円 204"/>
        <xdr:cNvSpPr/>
      </xdr:nvSpPr>
      <xdr:spPr>
        <a:xfrm>
          <a:off x="1968500" y="1346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15572</xdr:rowOff>
    </xdr:from>
    <xdr:ext cx="599010" cy="259045"/>
    <xdr:sp macro="" textlink="">
      <xdr:nvSpPr>
        <xdr:cNvPr id="206" name="テキスト ボックス 205"/>
        <xdr:cNvSpPr txBox="1"/>
      </xdr:nvSpPr>
      <xdr:spPr>
        <a:xfrm>
          <a:off x="1719794" y="1356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174,336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89556</xdr:rowOff>
    </xdr:from>
    <xdr:to>
      <xdr:col>1</xdr:col>
      <xdr:colOff>485775</xdr:colOff>
      <xdr:row>79</xdr:row>
      <xdr:rowOff>19706</xdr:rowOff>
    </xdr:to>
    <xdr:sp macro="" textlink="">
      <xdr:nvSpPr>
        <xdr:cNvPr id="207" name="円/楕円 206"/>
        <xdr:cNvSpPr/>
      </xdr:nvSpPr>
      <xdr:spPr>
        <a:xfrm>
          <a:off x="1079500" y="1346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10833</xdr:rowOff>
    </xdr:from>
    <xdr:ext cx="599010" cy="259045"/>
    <xdr:sp macro="" textlink="">
      <xdr:nvSpPr>
        <xdr:cNvPr id="208" name="テキスト ボックス 207"/>
        <xdr:cNvSpPr txBox="1"/>
      </xdr:nvSpPr>
      <xdr:spPr>
        <a:xfrm>
          <a:off x="830794" y="135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179,311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32" name="直線コネクタ 231"/>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33" name="衛生費最小値テキスト"/>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4" name="直線コネクタ 233"/>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5" name="衛生費最大値テキスト"/>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6" name="直線コネクタ 235"/>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134139</xdr:rowOff>
    </xdr:from>
    <xdr:to>
      <xdr:col>6</xdr:col>
      <xdr:colOff>511175</xdr:colOff>
      <xdr:row>98</xdr:row>
      <xdr:rowOff>144214</xdr:rowOff>
    </xdr:to>
    <xdr:cxnSp macro="">
      <xdr:nvCxnSpPr>
        <xdr:cNvPr id="237" name="直線コネクタ 236"/>
        <xdr:cNvCxnSpPr/>
      </xdr:nvCxnSpPr>
      <xdr:spPr>
        <a:xfrm>
          <a:off x="3797300" y="16936239"/>
          <a:ext cx="8382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84662</xdr:rowOff>
    </xdr:from>
    <xdr:ext cx="599010" cy="259045"/>
    <xdr:sp macro="" textlink="">
      <xdr:nvSpPr>
        <xdr:cNvPr id="238" name="衛生費平均値テキスト"/>
        <xdr:cNvSpPr txBox="1"/>
      </xdr:nvSpPr>
      <xdr:spPr>
        <a:xfrm>
          <a:off x="4686300" y="1654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9" name="フローチャート : 判断 238"/>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134139</xdr:rowOff>
    </xdr:from>
    <xdr:to>
      <xdr:col>5</xdr:col>
      <xdr:colOff>358775</xdr:colOff>
      <xdr:row>98</xdr:row>
      <xdr:rowOff>156342</xdr:rowOff>
    </xdr:to>
    <xdr:cxnSp macro="">
      <xdr:nvCxnSpPr>
        <xdr:cNvPr id="240" name="直線コネクタ 239"/>
        <xdr:cNvCxnSpPr/>
      </xdr:nvCxnSpPr>
      <xdr:spPr>
        <a:xfrm flipV="1">
          <a:off x="2908300" y="16936239"/>
          <a:ext cx="889000" cy="2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87965</xdr:rowOff>
    </xdr:from>
    <xdr:to>
      <xdr:col>5</xdr:col>
      <xdr:colOff>409575</xdr:colOff>
      <xdr:row>98</xdr:row>
      <xdr:rowOff>18115</xdr:rowOff>
    </xdr:to>
    <xdr:sp macro="" textlink="">
      <xdr:nvSpPr>
        <xdr:cNvPr id="241" name="フローチャート : 判断 240"/>
        <xdr:cNvSpPr/>
      </xdr:nvSpPr>
      <xdr:spPr>
        <a:xfrm>
          <a:off x="3746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34642</xdr:rowOff>
    </xdr:from>
    <xdr:ext cx="599010" cy="259045"/>
    <xdr:sp macro="" textlink="">
      <xdr:nvSpPr>
        <xdr:cNvPr id="242" name="テキスト ボックス 241"/>
        <xdr:cNvSpPr txBox="1"/>
      </xdr:nvSpPr>
      <xdr:spPr>
        <a:xfrm>
          <a:off x="3497794"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152772</xdr:rowOff>
    </xdr:from>
    <xdr:to>
      <xdr:col>4</xdr:col>
      <xdr:colOff>155575</xdr:colOff>
      <xdr:row>98</xdr:row>
      <xdr:rowOff>156342</xdr:rowOff>
    </xdr:to>
    <xdr:cxnSp macro="">
      <xdr:nvCxnSpPr>
        <xdr:cNvPr id="243" name="直線コネクタ 242"/>
        <xdr:cNvCxnSpPr/>
      </xdr:nvCxnSpPr>
      <xdr:spPr>
        <a:xfrm>
          <a:off x="2019300" y="16954872"/>
          <a:ext cx="889000"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4" name="フローチャート : 判断 243"/>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49308</xdr:rowOff>
    </xdr:from>
    <xdr:ext cx="599010" cy="259045"/>
    <xdr:sp macro="" textlink="">
      <xdr:nvSpPr>
        <xdr:cNvPr id="245" name="テキスト ボックス 244"/>
        <xdr:cNvSpPr txBox="1"/>
      </xdr:nvSpPr>
      <xdr:spPr>
        <a:xfrm>
          <a:off x="2608794"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152772</xdr:rowOff>
    </xdr:from>
    <xdr:to>
      <xdr:col>2</xdr:col>
      <xdr:colOff>638175</xdr:colOff>
      <xdr:row>98</xdr:row>
      <xdr:rowOff>155073</xdr:rowOff>
    </xdr:to>
    <xdr:cxnSp macro="">
      <xdr:nvCxnSpPr>
        <xdr:cNvPr id="246" name="直線コネクタ 245"/>
        <xdr:cNvCxnSpPr/>
      </xdr:nvCxnSpPr>
      <xdr:spPr>
        <a:xfrm flipV="1">
          <a:off x="1130300" y="16954872"/>
          <a:ext cx="889000" cy="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7" name="フローチャート : 判断 246"/>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70831</xdr:rowOff>
    </xdr:from>
    <xdr:ext cx="599010" cy="259045"/>
    <xdr:sp macro="" textlink="">
      <xdr:nvSpPr>
        <xdr:cNvPr id="248" name="テキスト ボックス 247"/>
        <xdr:cNvSpPr txBox="1"/>
      </xdr:nvSpPr>
      <xdr:spPr>
        <a:xfrm>
          <a:off x="1719794" y="16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9" name="フローチャート : 判断 248"/>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74158</xdr:rowOff>
    </xdr:from>
    <xdr:ext cx="599010" cy="259045"/>
    <xdr:sp macro="" textlink="">
      <xdr:nvSpPr>
        <xdr:cNvPr id="250" name="テキスト ボックス 249"/>
        <xdr:cNvSpPr txBox="1"/>
      </xdr:nvSpPr>
      <xdr:spPr>
        <a:xfrm>
          <a:off x="830794" y="16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93414</xdr:rowOff>
    </xdr:from>
    <xdr:to>
      <xdr:col>6</xdr:col>
      <xdr:colOff>561975</xdr:colOff>
      <xdr:row>99</xdr:row>
      <xdr:rowOff>23564</xdr:rowOff>
    </xdr:to>
    <xdr:sp macro="" textlink="">
      <xdr:nvSpPr>
        <xdr:cNvPr id="256" name="円/楕円 255"/>
        <xdr:cNvSpPr/>
      </xdr:nvSpPr>
      <xdr:spPr>
        <a:xfrm>
          <a:off x="4584700" y="1689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8341</xdr:rowOff>
    </xdr:from>
    <xdr:ext cx="534377" cy="259045"/>
    <xdr:sp macro="" textlink="">
      <xdr:nvSpPr>
        <xdr:cNvPr id="257" name="衛生費該当値テキスト"/>
        <xdr:cNvSpPr txBox="1"/>
      </xdr:nvSpPr>
      <xdr:spPr>
        <a:xfrm>
          <a:off x="4686300" y="1681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37,630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83339</xdr:rowOff>
    </xdr:from>
    <xdr:to>
      <xdr:col>5</xdr:col>
      <xdr:colOff>409575</xdr:colOff>
      <xdr:row>99</xdr:row>
      <xdr:rowOff>13489</xdr:rowOff>
    </xdr:to>
    <xdr:sp macro="" textlink="">
      <xdr:nvSpPr>
        <xdr:cNvPr id="258" name="円/楕円 257"/>
        <xdr:cNvSpPr/>
      </xdr:nvSpPr>
      <xdr:spPr>
        <a:xfrm>
          <a:off x="3746500" y="1688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4616</xdr:rowOff>
    </xdr:from>
    <xdr:ext cx="534377" cy="259045"/>
    <xdr:sp macro="" textlink="">
      <xdr:nvSpPr>
        <xdr:cNvPr id="259" name="テキスト ボックス 258"/>
        <xdr:cNvSpPr txBox="1"/>
      </xdr:nvSpPr>
      <xdr:spPr>
        <a:xfrm>
          <a:off x="3530111" y="169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42,919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105542</xdr:rowOff>
    </xdr:from>
    <xdr:to>
      <xdr:col>4</xdr:col>
      <xdr:colOff>206375</xdr:colOff>
      <xdr:row>99</xdr:row>
      <xdr:rowOff>35692</xdr:rowOff>
    </xdr:to>
    <xdr:sp macro="" textlink="">
      <xdr:nvSpPr>
        <xdr:cNvPr id="260" name="円/楕円 259"/>
        <xdr:cNvSpPr/>
      </xdr:nvSpPr>
      <xdr:spPr>
        <a:xfrm>
          <a:off x="2857500" y="169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26819</xdr:rowOff>
    </xdr:from>
    <xdr:ext cx="534377" cy="259045"/>
    <xdr:sp macro="" textlink="">
      <xdr:nvSpPr>
        <xdr:cNvPr id="261" name="テキスト ボックス 260"/>
        <xdr:cNvSpPr txBox="1"/>
      </xdr:nvSpPr>
      <xdr:spPr>
        <a:xfrm>
          <a:off x="2641111" y="1700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31,264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101972</xdr:rowOff>
    </xdr:from>
    <xdr:to>
      <xdr:col>3</xdr:col>
      <xdr:colOff>3175</xdr:colOff>
      <xdr:row>99</xdr:row>
      <xdr:rowOff>32122</xdr:rowOff>
    </xdr:to>
    <xdr:sp macro="" textlink="">
      <xdr:nvSpPr>
        <xdr:cNvPr id="262" name="円/楕円 261"/>
        <xdr:cNvSpPr/>
      </xdr:nvSpPr>
      <xdr:spPr>
        <a:xfrm>
          <a:off x="1968500" y="1690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23249</xdr:rowOff>
    </xdr:from>
    <xdr:ext cx="534377" cy="259045"/>
    <xdr:sp macro="" textlink="">
      <xdr:nvSpPr>
        <xdr:cNvPr id="263" name="テキスト ボックス 262"/>
        <xdr:cNvSpPr txBox="1"/>
      </xdr:nvSpPr>
      <xdr:spPr>
        <a:xfrm>
          <a:off x="1752111" y="169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33,138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104273</xdr:rowOff>
    </xdr:from>
    <xdr:to>
      <xdr:col>1</xdr:col>
      <xdr:colOff>485775</xdr:colOff>
      <xdr:row>99</xdr:row>
      <xdr:rowOff>34423</xdr:rowOff>
    </xdr:to>
    <xdr:sp macro="" textlink="">
      <xdr:nvSpPr>
        <xdr:cNvPr id="264" name="円/楕円 263"/>
        <xdr:cNvSpPr/>
      </xdr:nvSpPr>
      <xdr:spPr>
        <a:xfrm>
          <a:off x="1079500" y="169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25550</xdr:rowOff>
    </xdr:from>
    <xdr:ext cx="534377" cy="259045"/>
    <xdr:sp macro="" textlink="">
      <xdr:nvSpPr>
        <xdr:cNvPr id="265" name="テキスト ボックス 264"/>
        <xdr:cNvSpPr txBox="1"/>
      </xdr:nvSpPr>
      <xdr:spPr>
        <a:xfrm>
          <a:off x="863111" y="1699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31,930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91" name="直線コネクタ 290"/>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92" name="労働費最小値テキスト"/>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94" name="労働費最大値テキスト"/>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95" name="直線コネクタ 294"/>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68181</xdr:rowOff>
    </xdr:from>
    <xdr:to>
      <xdr:col>15</xdr:col>
      <xdr:colOff>180975</xdr:colOff>
      <xdr:row>39</xdr:row>
      <xdr:rowOff>96903</xdr:rowOff>
    </xdr:to>
    <xdr:cxnSp macro="">
      <xdr:nvCxnSpPr>
        <xdr:cNvPr id="296" name="直線コネクタ 295"/>
        <xdr:cNvCxnSpPr/>
      </xdr:nvCxnSpPr>
      <xdr:spPr>
        <a:xfrm>
          <a:off x="9639300" y="6754731"/>
          <a:ext cx="838200" cy="2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36894</xdr:rowOff>
    </xdr:from>
    <xdr:ext cx="469744" cy="259045"/>
    <xdr:sp macro="" textlink="">
      <xdr:nvSpPr>
        <xdr:cNvPr id="297" name="労働費平均値テキスト"/>
        <xdr:cNvSpPr txBox="1"/>
      </xdr:nvSpPr>
      <xdr:spPr>
        <a:xfrm>
          <a:off x="10528300" y="6551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8" name="フローチャート : 判断 297"/>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48897</xdr:rowOff>
    </xdr:from>
    <xdr:to>
      <xdr:col>14</xdr:col>
      <xdr:colOff>28575</xdr:colOff>
      <xdr:row>39</xdr:row>
      <xdr:rowOff>68181</xdr:rowOff>
    </xdr:to>
    <xdr:cxnSp macro="">
      <xdr:nvCxnSpPr>
        <xdr:cNvPr id="299" name="直線コネクタ 298"/>
        <xdr:cNvCxnSpPr/>
      </xdr:nvCxnSpPr>
      <xdr:spPr>
        <a:xfrm>
          <a:off x="8750300" y="6735447"/>
          <a:ext cx="889000" cy="1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165612</xdr:rowOff>
    </xdr:from>
    <xdr:to>
      <xdr:col>14</xdr:col>
      <xdr:colOff>79375</xdr:colOff>
      <xdr:row>39</xdr:row>
      <xdr:rowOff>95762</xdr:rowOff>
    </xdr:to>
    <xdr:sp macro="" textlink="">
      <xdr:nvSpPr>
        <xdr:cNvPr id="300" name="フローチャート : 判断 299"/>
        <xdr:cNvSpPr/>
      </xdr:nvSpPr>
      <xdr:spPr>
        <a:xfrm>
          <a:off x="9588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112289</xdr:rowOff>
    </xdr:from>
    <xdr:ext cx="469744" cy="259045"/>
    <xdr:sp macro="" textlink="">
      <xdr:nvSpPr>
        <xdr:cNvPr id="301" name="テキスト ボックス 300"/>
        <xdr:cNvSpPr txBox="1"/>
      </xdr:nvSpPr>
      <xdr:spPr>
        <a:xfrm>
          <a:off x="9404427"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48897</xdr:rowOff>
    </xdr:from>
    <xdr:to>
      <xdr:col>12</xdr:col>
      <xdr:colOff>511175</xdr:colOff>
      <xdr:row>39</xdr:row>
      <xdr:rowOff>49223</xdr:rowOff>
    </xdr:to>
    <xdr:cxnSp macro="">
      <xdr:nvCxnSpPr>
        <xdr:cNvPr id="302" name="直線コネクタ 301"/>
        <xdr:cNvCxnSpPr/>
      </xdr:nvCxnSpPr>
      <xdr:spPr>
        <a:xfrm flipV="1">
          <a:off x="7861300" y="673544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9527</xdr:rowOff>
    </xdr:from>
    <xdr:to>
      <xdr:col>12</xdr:col>
      <xdr:colOff>561975</xdr:colOff>
      <xdr:row>39</xdr:row>
      <xdr:rowOff>111127</xdr:rowOff>
    </xdr:to>
    <xdr:sp macro="" textlink="">
      <xdr:nvSpPr>
        <xdr:cNvPr id="303" name="フローチャート : 判断 302"/>
        <xdr:cNvSpPr/>
      </xdr:nvSpPr>
      <xdr:spPr>
        <a:xfrm>
          <a:off x="8699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102254</xdr:rowOff>
    </xdr:from>
    <xdr:ext cx="469744" cy="259045"/>
    <xdr:sp macro="" textlink="">
      <xdr:nvSpPr>
        <xdr:cNvPr id="304" name="テキスト ボックス 303"/>
        <xdr:cNvSpPr txBox="1"/>
      </xdr:nvSpPr>
      <xdr:spPr>
        <a:xfrm>
          <a:off x="8515427"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10590</xdr:rowOff>
    </xdr:from>
    <xdr:to>
      <xdr:col>11</xdr:col>
      <xdr:colOff>307975</xdr:colOff>
      <xdr:row>39</xdr:row>
      <xdr:rowOff>49223</xdr:rowOff>
    </xdr:to>
    <xdr:cxnSp macro="">
      <xdr:nvCxnSpPr>
        <xdr:cNvPr id="305" name="直線コネクタ 304"/>
        <xdr:cNvCxnSpPr/>
      </xdr:nvCxnSpPr>
      <xdr:spPr>
        <a:xfrm>
          <a:off x="6972300" y="6697140"/>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161203</xdr:rowOff>
    </xdr:from>
    <xdr:to>
      <xdr:col>11</xdr:col>
      <xdr:colOff>358775</xdr:colOff>
      <xdr:row>39</xdr:row>
      <xdr:rowOff>91353</xdr:rowOff>
    </xdr:to>
    <xdr:sp macro="" textlink="">
      <xdr:nvSpPr>
        <xdr:cNvPr id="306" name="フローチャート : 判断 305"/>
        <xdr:cNvSpPr/>
      </xdr:nvSpPr>
      <xdr:spPr>
        <a:xfrm>
          <a:off x="7810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107880</xdr:rowOff>
    </xdr:from>
    <xdr:ext cx="469744" cy="259045"/>
    <xdr:sp macro="" textlink="">
      <xdr:nvSpPr>
        <xdr:cNvPr id="307" name="テキスト ボックス 306"/>
        <xdr:cNvSpPr txBox="1"/>
      </xdr:nvSpPr>
      <xdr:spPr>
        <a:xfrm>
          <a:off x="7626427"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144074</xdr:rowOff>
    </xdr:from>
    <xdr:to>
      <xdr:col>10</xdr:col>
      <xdr:colOff>155575</xdr:colOff>
      <xdr:row>39</xdr:row>
      <xdr:rowOff>74224</xdr:rowOff>
    </xdr:to>
    <xdr:sp macro="" textlink="">
      <xdr:nvSpPr>
        <xdr:cNvPr id="308" name="フローチャート : 判断 307"/>
        <xdr:cNvSpPr/>
      </xdr:nvSpPr>
      <xdr:spPr>
        <a:xfrm>
          <a:off x="6921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65351</xdr:rowOff>
    </xdr:from>
    <xdr:ext cx="469744" cy="259045"/>
    <xdr:sp macro="" textlink="">
      <xdr:nvSpPr>
        <xdr:cNvPr id="309" name="テキスト ボックス 308"/>
        <xdr:cNvSpPr txBox="1"/>
      </xdr:nvSpPr>
      <xdr:spPr>
        <a:xfrm>
          <a:off x="6737427" y="67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46103</xdr:rowOff>
    </xdr:from>
    <xdr:to>
      <xdr:col>15</xdr:col>
      <xdr:colOff>231775</xdr:colOff>
      <xdr:row>39</xdr:row>
      <xdr:rowOff>147703</xdr:rowOff>
    </xdr:to>
    <xdr:sp macro="" textlink="">
      <xdr:nvSpPr>
        <xdr:cNvPr id="315" name="円/楕円 314"/>
        <xdr:cNvSpPr/>
      </xdr:nvSpPr>
      <xdr:spPr>
        <a:xfrm>
          <a:off x="10426700" y="67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163894</xdr:rowOff>
    </xdr:from>
    <xdr:ext cx="378565" cy="259045"/>
    <xdr:sp macro="" textlink="">
      <xdr:nvSpPr>
        <xdr:cNvPr id="316" name="労働費該当値テキスト"/>
        <xdr:cNvSpPr txBox="1"/>
      </xdr:nvSpPr>
      <xdr:spPr>
        <a:xfrm>
          <a:off x="10528300" y="6678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17381</xdr:rowOff>
    </xdr:from>
    <xdr:to>
      <xdr:col>14</xdr:col>
      <xdr:colOff>79375</xdr:colOff>
      <xdr:row>39</xdr:row>
      <xdr:rowOff>118981</xdr:rowOff>
    </xdr:to>
    <xdr:sp macro="" textlink="">
      <xdr:nvSpPr>
        <xdr:cNvPr id="317" name="円/楕円 316"/>
        <xdr:cNvSpPr/>
      </xdr:nvSpPr>
      <xdr:spPr>
        <a:xfrm>
          <a:off x="9588500" y="670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110108</xdr:rowOff>
    </xdr:from>
    <xdr:ext cx="469744" cy="259045"/>
    <xdr:sp macro="" textlink="">
      <xdr:nvSpPr>
        <xdr:cNvPr id="318" name="テキスト ボックス 317"/>
        <xdr:cNvSpPr txBox="1"/>
      </xdr:nvSpPr>
      <xdr:spPr>
        <a:xfrm>
          <a:off x="9404427" y="679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169547</xdr:rowOff>
    </xdr:from>
    <xdr:to>
      <xdr:col>12</xdr:col>
      <xdr:colOff>561975</xdr:colOff>
      <xdr:row>39</xdr:row>
      <xdr:rowOff>99697</xdr:rowOff>
    </xdr:to>
    <xdr:sp macro="" textlink="">
      <xdr:nvSpPr>
        <xdr:cNvPr id="319" name="円/楕円 318"/>
        <xdr:cNvSpPr/>
      </xdr:nvSpPr>
      <xdr:spPr>
        <a:xfrm>
          <a:off x="8699500" y="668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116224</xdr:rowOff>
    </xdr:from>
    <xdr:ext cx="469744" cy="259045"/>
    <xdr:sp macro="" textlink="">
      <xdr:nvSpPr>
        <xdr:cNvPr id="320" name="テキスト ボックス 319"/>
        <xdr:cNvSpPr txBox="1"/>
      </xdr:nvSpPr>
      <xdr:spPr>
        <a:xfrm>
          <a:off x="8515427" y="645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169873</xdr:rowOff>
    </xdr:from>
    <xdr:to>
      <xdr:col>11</xdr:col>
      <xdr:colOff>358775</xdr:colOff>
      <xdr:row>39</xdr:row>
      <xdr:rowOff>100023</xdr:rowOff>
    </xdr:to>
    <xdr:sp macro="" textlink="">
      <xdr:nvSpPr>
        <xdr:cNvPr id="321" name="円/楕円 320"/>
        <xdr:cNvSpPr/>
      </xdr:nvSpPr>
      <xdr:spPr>
        <a:xfrm>
          <a:off x="7810500" y="668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91150</xdr:rowOff>
    </xdr:from>
    <xdr:ext cx="469744" cy="259045"/>
    <xdr:sp macro="" textlink="">
      <xdr:nvSpPr>
        <xdr:cNvPr id="322" name="テキスト ボックス 321"/>
        <xdr:cNvSpPr txBox="1"/>
      </xdr:nvSpPr>
      <xdr:spPr>
        <a:xfrm>
          <a:off x="7626427" y="677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131240</xdr:rowOff>
    </xdr:from>
    <xdr:to>
      <xdr:col>10</xdr:col>
      <xdr:colOff>155575</xdr:colOff>
      <xdr:row>39</xdr:row>
      <xdr:rowOff>61390</xdr:rowOff>
    </xdr:to>
    <xdr:sp macro="" textlink="">
      <xdr:nvSpPr>
        <xdr:cNvPr id="323" name="円/楕円 322"/>
        <xdr:cNvSpPr/>
      </xdr:nvSpPr>
      <xdr:spPr>
        <a:xfrm>
          <a:off x="6921500" y="664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77917</xdr:rowOff>
    </xdr:from>
    <xdr:ext cx="469744" cy="259045"/>
    <xdr:sp macro="" textlink="">
      <xdr:nvSpPr>
        <xdr:cNvPr id="324" name="テキスト ボックス 323"/>
        <xdr:cNvSpPr txBox="1"/>
      </xdr:nvSpPr>
      <xdr:spPr>
        <a:xfrm>
          <a:off x="6737427" y="642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8" name="直線コネクタ 347"/>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9" name="農林水産業費最小値テキスト"/>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50" name="直線コネクタ 349"/>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51" name="農林水産業費最大値テキスト"/>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52" name="直線コネクタ 351"/>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81298</xdr:rowOff>
    </xdr:from>
    <xdr:to>
      <xdr:col>15</xdr:col>
      <xdr:colOff>180975</xdr:colOff>
      <xdr:row>58</xdr:row>
      <xdr:rowOff>103924</xdr:rowOff>
    </xdr:to>
    <xdr:cxnSp macro="">
      <xdr:nvCxnSpPr>
        <xdr:cNvPr id="353" name="直線コネクタ 352"/>
        <xdr:cNvCxnSpPr/>
      </xdr:nvCxnSpPr>
      <xdr:spPr>
        <a:xfrm>
          <a:off x="9639300" y="10025398"/>
          <a:ext cx="838200" cy="2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6876</xdr:rowOff>
    </xdr:from>
    <xdr:ext cx="534377" cy="259045"/>
    <xdr:sp macro="" textlink="">
      <xdr:nvSpPr>
        <xdr:cNvPr id="354" name="農林水産業費平均値テキスト"/>
        <xdr:cNvSpPr txBox="1"/>
      </xdr:nvSpPr>
      <xdr:spPr>
        <a:xfrm>
          <a:off x="10528300" y="9779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5" name="フローチャート : 判断 354"/>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81298</xdr:rowOff>
    </xdr:from>
    <xdr:to>
      <xdr:col>14</xdr:col>
      <xdr:colOff>28575</xdr:colOff>
      <xdr:row>58</xdr:row>
      <xdr:rowOff>114267</xdr:rowOff>
    </xdr:to>
    <xdr:cxnSp macro="">
      <xdr:nvCxnSpPr>
        <xdr:cNvPr id="356" name="直線コネクタ 355"/>
        <xdr:cNvCxnSpPr/>
      </xdr:nvCxnSpPr>
      <xdr:spPr>
        <a:xfrm flipV="1">
          <a:off x="8750300" y="10025398"/>
          <a:ext cx="889000" cy="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148098</xdr:rowOff>
    </xdr:from>
    <xdr:to>
      <xdr:col>14</xdr:col>
      <xdr:colOff>79375</xdr:colOff>
      <xdr:row>58</xdr:row>
      <xdr:rowOff>78248</xdr:rowOff>
    </xdr:to>
    <xdr:sp macro="" textlink="">
      <xdr:nvSpPr>
        <xdr:cNvPr id="357" name="フローチャート : 判断 356"/>
        <xdr:cNvSpPr/>
      </xdr:nvSpPr>
      <xdr:spPr>
        <a:xfrm>
          <a:off x="9588500" y="992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94775</xdr:rowOff>
    </xdr:from>
    <xdr:ext cx="534377" cy="259045"/>
    <xdr:sp macro="" textlink="">
      <xdr:nvSpPr>
        <xdr:cNvPr id="358" name="テキスト ボックス 357"/>
        <xdr:cNvSpPr txBox="1"/>
      </xdr:nvSpPr>
      <xdr:spPr>
        <a:xfrm>
          <a:off x="9372111" y="96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114267</xdr:rowOff>
    </xdr:from>
    <xdr:to>
      <xdr:col>12</xdr:col>
      <xdr:colOff>511175</xdr:colOff>
      <xdr:row>58</xdr:row>
      <xdr:rowOff>127514</xdr:rowOff>
    </xdr:to>
    <xdr:cxnSp macro="">
      <xdr:nvCxnSpPr>
        <xdr:cNvPr id="359" name="直線コネクタ 358"/>
        <xdr:cNvCxnSpPr/>
      </xdr:nvCxnSpPr>
      <xdr:spPr>
        <a:xfrm flipV="1">
          <a:off x="7861300" y="10058367"/>
          <a:ext cx="889000" cy="1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144141</xdr:rowOff>
    </xdr:from>
    <xdr:to>
      <xdr:col>12</xdr:col>
      <xdr:colOff>561975</xdr:colOff>
      <xdr:row>58</xdr:row>
      <xdr:rowOff>74291</xdr:rowOff>
    </xdr:to>
    <xdr:sp macro="" textlink="">
      <xdr:nvSpPr>
        <xdr:cNvPr id="360" name="フローチャート : 判断 359"/>
        <xdr:cNvSpPr/>
      </xdr:nvSpPr>
      <xdr:spPr>
        <a:xfrm>
          <a:off x="8699500" y="991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90818</xdr:rowOff>
    </xdr:from>
    <xdr:ext cx="599010" cy="259045"/>
    <xdr:sp macro="" textlink="">
      <xdr:nvSpPr>
        <xdr:cNvPr id="361" name="テキスト ボックス 360"/>
        <xdr:cNvSpPr txBox="1"/>
      </xdr:nvSpPr>
      <xdr:spPr>
        <a:xfrm>
          <a:off x="8450794" y="969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92778</xdr:rowOff>
    </xdr:from>
    <xdr:to>
      <xdr:col>11</xdr:col>
      <xdr:colOff>307975</xdr:colOff>
      <xdr:row>58</xdr:row>
      <xdr:rowOff>127514</xdr:rowOff>
    </xdr:to>
    <xdr:cxnSp macro="">
      <xdr:nvCxnSpPr>
        <xdr:cNvPr id="362" name="直線コネクタ 361"/>
        <xdr:cNvCxnSpPr/>
      </xdr:nvCxnSpPr>
      <xdr:spPr>
        <a:xfrm>
          <a:off x="6972300" y="10036878"/>
          <a:ext cx="889000" cy="3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155192</xdr:rowOff>
    </xdr:from>
    <xdr:to>
      <xdr:col>11</xdr:col>
      <xdr:colOff>358775</xdr:colOff>
      <xdr:row>58</xdr:row>
      <xdr:rowOff>85342</xdr:rowOff>
    </xdr:to>
    <xdr:sp macro="" textlink="">
      <xdr:nvSpPr>
        <xdr:cNvPr id="363" name="フローチャート : 判断 362"/>
        <xdr:cNvSpPr/>
      </xdr:nvSpPr>
      <xdr:spPr>
        <a:xfrm>
          <a:off x="7810500" y="992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101869</xdr:rowOff>
    </xdr:from>
    <xdr:ext cx="534377" cy="259045"/>
    <xdr:sp macro="" textlink="">
      <xdr:nvSpPr>
        <xdr:cNvPr id="364" name="テキスト ボックス 363"/>
        <xdr:cNvSpPr txBox="1"/>
      </xdr:nvSpPr>
      <xdr:spPr>
        <a:xfrm>
          <a:off x="7594111" y="970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7789</xdr:rowOff>
    </xdr:from>
    <xdr:to>
      <xdr:col>10</xdr:col>
      <xdr:colOff>155575</xdr:colOff>
      <xdr:row>58</xdr:row>
      <xdr:rowOff>109389</xdr:rowOff>
    </xdr:to>
    <xdr:sp macro="" textlink="">
      <xdr:nvSpPr>
        <xdr:cNvPr id="365" name="フローチャート : 判断 364"/>
        <xdr:cNvSpPr/>
      </xdr:nvSpPr>
      <xdr:spPr>
        <a:xfrm>
          <a:off x="6921500" y="99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125916</xdr:rowOff>
    </xdr:from>
    <xdr:ext cx="534377" cy="259045"/>
    <xdr:sp macro="" textlink="">
      <xdr:nvSpPr>
        <xdr:cNvPr id="366" name="テキスト ボックス 365"/>
        <xdr:cNvSpPr txBox="1"/>
      </xdr:nvSpPr>
      <xdr:spPr>
        <a:xfrm>
          <a:off x="6705111" y="972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53124</xdr:rowOff>
    </xdr:from>
    <xdr:to>
      <xdr:col>15</xdr:col>
      <xdr:colOff>231775</xdr:colOff>
      <xdr:row>58</xdr:row>
      <xdr:rowOff>154724</xdr:rowOff>
    </xdr:to>
    <xdr:sp macro="" textlink="">
      <xdr:nvSpPr>
        <xdr:cNvPr id="372" name="円/楕円 371"/>
        <xdr:cNvSpPr/>
      </xdr:nvSpPr>
      <xdr:spPr>
        <a:xfrm>
          <a:off x="10426700" y="999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139501</xdr:rowOff>
    </xdr:from>
    <xdr:ext cx="534377" cy="259045"/>
    <xdr:sp macro="" textlink="">
      <xdr:nvSpPr>
        <xdr:cNvPr id="373" name="農林水産業費該当値テキスト"/>
        <xdr:cNvSpPr txBox="1"/>
      </xdr:nvSpPr>
      <xdr:spPr>
        <a:xfrm>
          <a:off x="10528300" y="991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58,780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30498</xdr:rowOff>
    </xdr:from>
    <xdr:to>
      <xdr:col>14</xdr:col>
      <xdr:colOff>79375</xdr:colOff>
      <xdr:row>58</xdr:row>
      <xdr:rowOff>132098</xdr:rowOff>
    </xdr:to>
    <xdr:sp macro="" textlink="">
      <xdr:nvSpPr>
        <xdr:cNvPr id="374" name="円/楕円 373"/>
        <xdr:cNvSpPr/>
      </xdr:nvSpPr>
      <xdr:spPr>
        <a:xfrm>
          <a:off x="9588500" y="997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123225</xdr:rowOff>
    </xdr:from>
    <xdr:ext cx="534377" cy="259045"/>
    <xdr:sp macro="" textlink="">
      <xdr:nvSpPr>
        <xdr:cNvPr id="375" name="テキスト ボックス 374"/>
        <xdr:cNvSpPr txBox="1"/>
      </xdr:nvSpPr>
      <xdr:spPr>
        <a:xfrm>
          <a:off x="9372111" y="1006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70,657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63467</xdr:rowOff>
    </xdr:from>
    <xdr:to>
      <xdr:col>12</xdr:col>
      <xdr:colOff>561975</xdr:colOff>
      <xdr:row>58</xdr:row>
      <xdr:rowOff>165067</xdr:rowOff>
    </xdr:to>
    <xdr:sp macro="" textlink="">
      <xdr:nvSpPr>
        <xdr:cNvPr id="376" name="円/楕円 375"/>
        <xdr:cNvSpPr/>
      </xdr:nvSpPr>
      <xdr:spPr>
        <a:xfrm>
          <a:off x="8699500" y="1000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156194</xdr:rowOff>
    </xdr:from>
    <xdr:ext cx="534377" cy="259045"/>
    <xdr:sp macro="" textlink="">
      <xdr:nvSpPr>
        <xdr:cNvPr id="377" name="テキスト ボックス 376"/>
        <xdr:cNvSpPr txBox="1"/>
      </xdr:nvSpPr>
      <xdr:spPr>
        <a:xfrm>
          <a:off x="8483111" y="1010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53,351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76714</xdr:rowOff>
    </xdr:from>
    <xdr:to>
      <xdr:col>11</xdr:col>
      <xdr:colOff>358775</xdr:colOff>
      <xdr:row>59</xdr:row>
      <xdr:rowOff>6864</xdr:rowOff>
    </xdr:to>
    <xdr:sp macro="" textlink="">
      <xdr:nvSpPr>
        <xdr:cNvPr id="378" name="円/楕円 377"/>
        <xdr:cNvSpPr/>
      </xdr:nvSpPr>
      <xdr:spPr>
        <a:xfrm>
          <a:off x="7810500" y="1002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169441</xdr:rowOff>
    </xdr:from>
    <xdr:ext cx="534377" cy="259045"/>
    <xdr:sp macro="" textlink="">
      <xdr:nvSpPr>
        <xdr:cNvPr id="379" name="テキスト ボックス 378"/>
        <xdr:cNvSpPr txBox="1"/>
      </xdr:nvSpPr>
      <xdr:spPr>
        <a:xfrm>
          <a:off x="7594111" y="1011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46,397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41978</xdr:rowOff>
    </xdr:from>
    <xdr:to>
      <xdr:col>10</xdr:col>
      <xdr:colOff>155575</xdr:colOff>
      <xdr:row>58</xdr:row>
      <xdr:rowOff>143578</xdr:rowOff>
    </xdr:to>
    <xdr:sp macro="" textlink="">
      <xdr:nvSpPr>
        <xdr:cNvPr id="380" name="円/楕円 379"/>
        <xdr:cNvSpPr/>
      </xdr:nvSpPr>
      <xdr:spPr>
        <a:xfrm>
          <a:off x="6921500" y="998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134705</xdr:rowOff>
    </xdr:from>
    <xdr:ext cx="534377" cy="259045"/>
    <xdr:sp macro="" textlink="">
      <xdr:nvSpPr>
        <xdr:cNvPr id="381" name="テキスト ボックス 380"/>
        <xdr:cNvSpPr txBox="1"/>
      </xdr:nvSpPr>
      <xdr:spPr>
        <a:xfrm>
          <a:off x="6705111" y="1007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64,631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5" name="直線コネクタ 404"/>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6" name="商工費最小値テキスト"/>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7" name="直線コネクタ 406"/>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8" name="商工費最大値テキスト"/>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9" name="直線コネクタ 408"/>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38832</xdr:rowOff>
    </xdr:from>
    <xdr:to>
      <xdr:col>15</xdr:col>
      <xdr:colOff>180975</xdr:colOff>
      <xdr:row>79</xdr:row>
      <xdr:rowOff>42611</xdr:rowOff>
    </xdr:to>
    <xdr:cxnSp macro="">
      <xdr:nvCxnSpPr>
        <xdr:cNvPr id="410" name="直線コネクタ 409"/>
        <xdr:cNvCxnSpPr/>
      </xdr:nvCxnSpPr>
      <xdr:spPr>
        <a:xfrm>
          <a:off x="9639300" y="13583382"/>
          <a:ext cx="838200" cy="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34127</xdr:rowOff>
    </xdr:from>
    <xdr:ext cx="534377" cy="259045"/>
    <xdr:sp macro="" textlink="">
      <xdr:nvSpPr>
        <xdr:cNvPr id="411" name="商工費平均値テキスト"/>
        <xdr:cNvSpPr txBox="1"/>
      </xdr:nvSpPr>
      <xdr:spPr>
        <a:xfrm>
          <a:off x="10528300" y="13235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12" name="フローチャート : 判断 411"/>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38832</xdr:rowOff>
    </xdr:from>
    <xdr:to>
      <xdr:col>14</xdr:col>
      <xdr:colOff>28575</xdr:colOff>
      <xdr:row>79</xdr:row>
      <xdr:rowOff>42844</xdr:rowOff>
    </xdr:to>
    <xdr:cxnSp macro="">
      <xdr:nvCxnSpPr>
        <xdr:cNvPr id="413" name="直線コネクタ 412"/>
        <xdr:cNvCxnSpPr/>
      </xdr:nvCxnSpPr>
      <xdr:spPr>
        <a:xfrm flipV="1">
          <a:off x="8750300" y="13583382"/>
          <a:ext cx="889000" cy="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52888</xdr:rowOff>
    </xdr:from>
    <xdr:to>
      <xdr:col>14</xdr:col>
      <xdr:colOff>79375</xdr:colOff>
      <xdr:row>78</xdr:row>
      <xdr:rowOff>154488</xdr:rowOff>
    </xdr:to>
    <xdr:sp macro="" textlink="">
      <xdr:nvSpPr>
        <xdr:cNvPr id="414" name="フローチャート : 判断 413"/>
        <xdr:cNvSpPr/>
      </xdr:nvSpPr>
      <xdr:spPr>
        <a:xfrm>
          <a:off x="9588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171015</xdr:rowOff>
    </xdr:from>
    <xdr:ext cx="534377" cy="259045"/>
    <xdr:sp macro="" textlink="">
      <xdr:nvSpPr>
        <xdr:cNvPr id="415" name="テキスト ボックス 414"/>
        <xdr:cNvSpPr txBox="1"/>
      </xdr:nvSpPr>
      <xdr:spPr>
        <a:xfrm>
          <a:off x="9372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42844</xdr:rowOff>
    </xdr:from>
    <xdr:to>
      <xdr:col>12</xdr:col>
      <xdr:colOff>511175</xdr:colOff>
      <xdr:row>79</xdr:row>
      <xdr:rowOff>42883</xdr:rowOff>
    </xdr:to>
    <xdr:cxnSp macro="">
      <xdr:nvCxnSpPr>
        <xdr:cNvPr id="416" name="直線コネクタ 415"/>
        <xdr:cNvCxnSpPr/>
      </xdr:nvCxnSpPr>
      <xdr:spPr>
        <a:xfrm flipV="1">
          <a:off x="7861300" y="13587394"/>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59175</xdr:rowOff>
    </xdr:from>
    <xdr:to>
      <xdr:col>12</xdr:col>
      <xdr:colOff>561975</xdr:colOff>
      <xdr:row>78</xdr:row>
      <xdr:rowOff>160775</xdr:rowOff>
    </xdr:to>
    <xdr:sp macro="" textlink="">
      <xdr:nvSpPr>
        <xdr:cNvPr id="417" name="フローチャート : 判断 416"/>
        <xdr:cNvSpPr/>
      </xdr:nvSpPr>
      <xdr:spPr>
        <a:xfrm>
          <a:off x="8699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5852</xdr:rowOff>
    </xdr:from>
    <xdr:ext cx="534377" cy="259045"/>
    <xdr:sp macro="" textlink="">
      <xdr:nvSpPr>
        <xdr:cNvPr id="418" name="テキスト ボックス 417"/>
        <xdr:cNvSpPr txBox="1"/>
      </xdr:nvSpPr>
      <xdr:spPr>
        <a:xfrm>
          <a:off x="8483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42486</xdr:rowOff>
    </xdr:from>
    <xdr:to>
      <xdr:col>11</xdr:col>
      <xdr:colOff>307975</xdr:colOff>
      <xdr:row>79</xdr:row>
      <xdr:rowOff>42883</xdr:rowOff>
    </xdr:to>
    <xdr:cxnSp macro="">
      <xdr:nvCxnSpPr>
        <xdr:cNvPr id="419" name="直線コネクタ 418"/>
        <xdr:cNvCxnSpPr/>
      </xdr:nvCxnSpPr>
      <xdr:spPr>
        <a:xfrm>
          <a:off x="6972300" y="13587036"/>
          <a:ext cx="8890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64188</xdr:rowOff>
    </xdr:from>
    <xdr:to>
      <xdr:col>11</xdr:col>
      <xdr:colOff>358775</xdr:colOff>
      <xdr:row>78</xdr:row>
      <xdr:rowOff>165788</xdr:rowOff>
    </xdr:to>
    <xdr:sp macro="" textlink="">
      <xdr:nvSpPr>
        <xdr:cNvPr id="420" name="フローチャート : 判断 419"/>
        <xdr:cNvSpPr/>
      </xdr:nvSpPr>
      <xdr:spPr>
        <a:xfrm>
          <a:off x="7810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10865</xdr:rowOff>
    </xdr:from>
    <xdr:ext cx="534377" cy="259045"/>
    <xdr:sp macro="" textlink="">
      <xdr:nvSpPr>
        <xdr:cNvPr id="421" name="テキスト ボックス 420"/>
        <xdr:cNvSpPr txBox="1"/>
      </xdr:nvSpPr>
      <xdr:spPr>
        <a:xfrm>
          <a:off x="7594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74954</xdr:rowOff>
    </xdr:from>
    <xdr:to>
      <xdr:col>10</xdr:col>
      <xdr:colOff>155575</xdr:colOff>
      <xdr:row>79</xdr:row>
      <xdr:rowOff>5104</xdr:rowOff>
    </xdr:to>
    <xdr:sp macro="" textlink="">
      <xdr:nvSpPr>
        <xdr:cNvPr id="422" name="フローチャート : 判断 421"/>
        <xdr:cNvSpPr/>
      </xdr:nvSpPr>
      <xdr:spPr>
        <a:xfrm>
          <a:off x="6921500" y="1344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21631</xdr:rowOff>
    </xdr:from>
    <xdr:ext cx="534377" cy="259045"/>
    <xdr:sp macro="" textlink="">
      <xdr:nvSpPr>
        <xdr:cNvPr id="423" name="テキスト ボックス 422"/>
        <xdr:cNvSpPr txBox="1"/>
      </xdr:nvSpPr>
      <xdr:spPr>
        <a:xfrm>
          <a:off x="6705111" y="1322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163261</xdr:rowOff>
    </xdr:from>
    <xdr:to>
      <xdr:col>15</xdr:col>
      <xdr:colOff>231775</xdr:colOff>
      <xdr:row>79</xdr:row>
      <xdr:rowOff>93411</xdr:rowOff>
    </xdr:to>
    <xdr:sp macro="" textlink="">
      <xdr:nvSpPr>
        <xdr:cNvPr id="429" name="円/楕円 428"/>
        <xdr:cNvSpPr/>
      </xdr:nvSpPr>
      <xdr:spPr>
        <a:xfrm>
          <a:off x="10426700" y="135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78188</xdr:rowOff>
    </xdr:from>
    <xdr:ext cx="378565" cy="259045"/>
    <xdr:sp macro="" textlink="">
      <xdr:nvSpPr>
        <xdr:cNvPr id="430" name="商工費該当値テキスト"/>
        <xdr:cNvSpPr txBox="1"/>
      </xdr:nvSpPr>
      <xdr:spPr>
        <a:xfrm>
          <a:off x="10528300" y="13451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159482</xdr:rowOff>
    </xdr:from>
    <xdr:to>
      <xdr:col>14</xdr:col>
      <xdr:colOff>79375</xdr:colOff>
      <xdr:row>79</xdr:row>
      <xdr:rowOff>89632</xdr:rowOff>
    </xdr:to>
    <xdr:sp macro="" textlink="">
      <xdr:nvSpPr>
        <xdr:cNvPr id="431" name="円/楕円 430"/>
        <xdr:cNvSpPr/>
      </xdr:nvSpPr>
      <xdr:spPr>
        <a:xfrm>
          <a:off x="9588500" y="1353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80759</xdr:rowOff>
    </xdr:from>
    <xdr:ext cx="469744" cy="259045"/>
    <xdr:sp macro="" textlink="">
      <xdr:nvSpPr>
        <xdr:cNvPr id="432" name="テキスト ボックス 431"/>
        <xdr:cNvSpPr txBox="1"/>
      </xdr:nvSpPr>
      <xdr:spPr>
        <a:xfrm>
          <a:off x="9404427" y="1362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163494</xdr:rowOff>
    </xdr:from>
    <xdr:to>
      <xdr:col>12</xdr:col>
      <xdr:colOff>561975</xdr:colOff>
      <xdr:row>79</xdr:row>
      <xdr:rowOff>93644</xdr:rowOff>
    </xdr:to>
    <xdr:sp macro="" textlink="">
      <xdr:nvSpPr>
        <xdr:cNvPr id="433" name="円/楕円 432"/>
        <xdr:cNvSpPr/>
      </xdr:nvSpPr>
      <xdr:spPr>
        <a:xfrm>
          <a:off x="8699500" y="1353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84771</xdr:rowOff>
    </xdr:from>
    <xdr:ext cx="378565" cy="259045"/>
    <xdr:sp macro="" textlink="">
      <xdr:nvSpPr>
        <xdr:cNvPr id="434" name="テキスト ボックス 433"/>
        <xdr:cNvSpPr txBox="1"/>
      </xdr:nvSpPr>
      <xdr:spPr>
        <a:xfrm>
          <a:off x="8561017" y="13629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163533</xdr:rowOff>
    </xdr:from>
    <xdr:to>
      <xdr:col>11</xdr:col>
      <xdr:colOff>358775</xdr:colOff>
      <xdr:row>79</xdr:row>
      <xdr:rowOff>93683</xdr:rowOff>
    </xdr:to>
    <xdr:sp macro="" textlink="">
      <xdr:nvSpPr>
        <xdr:cNvPr id="435" name="円/楕円 434"/>
        <xdr:cNvSpPr/>
      </xdr:nvSpPr>
      <xdr:spPr>
        <a:xfrm>
          <a:off x="7810500" y="1353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84810</xdr:rowOff>
    </xdr:from>
    <xdr:ext cx="378565" cy="259045"/>
    <xdr:sp macro="" textlink="">
      <xdr:nvSpPr>
        <xdr:cNvPr id="436" name="テキスト ボックス 435"/>
        <xdr:cNvSpPr txBox="1"/>
      </xdr:nvSpPr>
      <xdr:spPr>
        <a:xfrm>
          <a:off x="7672017" y="13629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163136</xdr:rowOff>
    </xdr:from>
    <xdr:to>
      <xdr:col>10</xdr:col>
      <xdr:colOff>155575</xdr:colOff>
      <xdr:row>79</xdr:row>
      <xdr:rowOff>93286</xdr:rowOff>
    </xdr:to>
    <xdr:sp macro="" textlink="">
      <xdr:nvSpPr>
        <xdr:cNvPr id="437" name="円/楕円 436"/>
        <xdr:cNvSpPr/>
      </xdr:nvSpPr>
      <xdr:spPr>
        <a:xfrm>
          <a:off x="6921500" y="135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84413</xdr:rowOff>
    </xdr:from>
    <xdr:ext cx="469744" cy="259045"/>
    <xdr:sp macro="" textlink="">
      <xdr:nvSpPr>
        <xdr:cNvPr id="438" name="テキスト ボックス 437"/>
        <xdr:cNvSpPr txBox="1"/>
      </xdr:nvSpPr>
      <xdr:spPr>
        <a:xfrm>
          <a:off x="6737427" y="1362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62" name="直線コネクタ 461"/>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63" name="土木費最小値テキスト"/>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64" name="直線コネクタ 463"/>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65" name="土木費最大値テキスト"/>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6" name="直線コネクタ 465"/>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36091</xdr:rowOff>
    </xdr:from>
    <xdr:to>
      <xdr:col>15</xdr:col>
      <xdr:colOff>180975</xdr:colOff>
      <xdr:row>98</xdr:row>
      <xdr:rowOff>86189</xdr:rowOff>
    </xdr:to>
    <xdr:cxnSp macro="">
      <xdr:nvCxnSpPr>
        <xdr:cNvPr id="467" name="直線コネクタ 466"/>
        <xdr:cNvCxnSpPr/>
      </xdr:nvCxnSpPr>
      <xdr:spPr>
        <a:xfrm flipV="1">
          <a:off x="9639300" y="16838191"/>
          <a:ext cx="838200" cy="5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25650</xdr:rowOff>
    </xdr:from>
    <xdr:ext cx="599010" cy="259045"/>
    <xdr:sp macro="" textlink="">
      <xdr:nvSpPr>
        <xdr:cNvPr id="468" name="土木費平均値テキスト"/>
        <xdr:cNvSpPr txBox="1"/>
      </xdr:nvSpPr>
      <xdr:spPr>
        <a:xfrm>
          <a:off x="10528300" y="16827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9" name="フローチャート : 判断 468"/>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38218</xdr:rowOff>
    </xdr:from>
    <xdr:to>
      <xdr:col>14</xdr:col>
      <xdr:colOff>28575</xdr:colOff>
      <xdr:row>98</xdr:row>
      <xdr:rowOff>86189</xdr:rowOff>
    </xdr:to>
    <xdr:cxnSp macro="">
      <xdr:nvCxnSpPr>
        <xdr:cNvPr id="470" name="直線コネクタ 469"/>
        <xdr:cNvCxnSpPr/>
      </xdr:nvCxnSpPr>
      <xdr:spPr>
        <a:xfrm>
          <a:off x="8750300" y="16840318"/>
          <a:ext cx="889000" cy="4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51574</xdr:rowOff>
    </xdr:from>
    <xdr:to>
      <xdr:col>14</xdr:col>
      <xdr:colOff>79375</xdr:colOff>
      <xdr:row>98</xdr:row>
      <xdr:rowOff>153174</xdr:rowOff>
    </xdr:to>
    <xdr:sp macro="" textlink="">
      <xdr:nvSpPr>
        <xdr:cNvPr id="471" name="フローチャート : 判断 470"/>
        <xdr:cNvSpPr/>
      </xdr:nvSpPr>
      <xdr:spPr>
        <a:xfrm>
          <a:off x="9588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144301</xdr:rowOff>
    </xdr:from>
    <xdr:ext cx="599010" cy="259045"/>
    <xdr:sp macro="" textlink="">
      <xdr:nvSpPr>
        <xdr:cNvPr id="472" name="テキスト ボックス 471"/>
        <xdr:cNvSpPr txBox="1"/>
      </xdr:nvSpPr>
      <xdr:spPr>
        <a:xfrm>
          <a:off x="9339794"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38218</xdr:rowOff>
    </xdr:from>
    <xdr:to>
      <xdr:col>12</xdr:col>
      <xdr:colOff>511175</xdr:colOff>
      <xdr:row>98</xdr:row>
      <xdr:rowOff>139684</xdr:rowOff>
    </xdr:to>
    <xdr:cxnSp macro="">
      <xdr:nvCxnSpPr>
        <xdr:cNvPr id="473" name="直線コネクタ 472"/>
        <xdr:cNvCxnSpPr/>
      </xdr:nvCxnSpPr>
      <xdr:spPr>
        <a:xfrm flipV="1">
          <a:off x="7861300" y="16840318"/>
          <a:ext cx="889000" cy="10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51721</xdr:rowOff>
    </xdr:from>
    <xdr:to>
      <xdr:col>12</xdr:col>
      <xdr:colOff>561975</xdr:colOff>
      <xdr:row>98</xdr:row>
      <xdr:rowOff>153321</xdr:rowOff>
    </xdr:to>
    <xdr:sp macro="" textlink="">
      <xdr:nvSpPr>
        <xdr:cNvPr id="474" name="フローチャート : 判断 473"/>
        <xdr:cNvSpPr/>
      </xdr:nvSpPr>
      <xdr:spPr>
        <a:xfrm>
          <a:off x="8699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144448</xdr:rowOff>
    </xdr:from>
    <xdr:ext cx="599010" cy="259045"/>
    <xdr:sp macro="" textlink="">
      <xdr:nvSpPr>
        <xdr:cNvPr id="475" name="テキスト ボックス 474"/>
        <xdr:cNvSpPr txBox="1"/>
      </xdr:nvSpPr>
      <xdr:spPr>
        <a:xfrm>
          <a:off x="8450794"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139684</xdr:rowOff>
    </xdr:from>
    <xdr:to>
      <xdr:col>11</xdr:col>
      <xdr:colOff>307975</xdr:colOff>
      <xdr:row>99</xdr:row>
      <xdr:rowOff>14827</xdr:rowOff>
    </xdr:to>
    <xdr:cxnSp macro="">
      <xdr:nvCxnSpPr>
        <xdr:cNvPr id="476" name="直線コネクタ 475"/>
        <xdr:cNvCxnSpPr/>
      </xdr:nvCxnSpPr>
      <xdr:spPr>
        <a:xfrm flipV="1">
          <a:off x="6972300" y="16941784"/>
          <a:ext cx="889000" cy="4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63804</xdr:rowOff>
    </xdr:from>
    <xdr:to>
      <xdr:col>11</xdr:col>
      <xdr:colOff>358775</xdr:colOff>
      <xdr:row>98</xdr:row>
      <xdr:rowOff>165404</xdr:rowOff>
    </xdr:to>
    <xdr:sp macro="" textlink="">
      <xdr:nvSpPr>
        <xdr:cNvPr id="477" name="フローチャート : 判断 476"/>
        <xdr:cNvSpPr/>
      </xdr:nvSpPr>
      <xdr:spPr>
        <a:xfrm>
          <a:off x="7810500" y="1686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10481</xdr:rowOff>
    </xdr:from>
    <xdr:ext cx="599010" cy="259045"/>
    <xdr:sp macro="" textlink="">
      <xdr:nvSpPr>
        <xdr:cNvPr id="478" name="テキスト ボックス 477"/>
        <xdr:cNvSpPr txBox="1"/>
      </xdr:nvSpPr>
      <xdr:spPr>
        <a:xfrm>
          <a:off x="7561794" y="1664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78801</xdr:rowOff>
    </xdr:from>
    <xdr:to>
      <xdr:col>10</xdr:col>
      <xdr:colOff>155575</xdr:colOff>
      <xdr:row>99</xdr:row>
      <xdr:rowOff>8951</xdr:rowOff>
    </xdr:to>
    <xdr:sp macro="" textlink="">
      <xdr:nvSpPr>
        <xdr:cNvPr id="479" name="フローチャート : 判断 478"/>
        <xdr:cNvSpPr/>
      </xdr:nvSpPr>
      <xdr:spPr>
        <a:xfrm>
          <a:off x="6921500" y="1688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25478</xdr:rowOff>
    </xdr:from>
    <xdr:ext cx="599010" cy="259045"/>
    <xdr:sp macro="" textlink="">
      <xdr:nvSpPr>
        <xdr:cNvPr id="480" name="テキスト ボックス 479"/>
        <xdr:cNvSpPr txBox="1"/>
      </xdr:nvSpPr>
      <xdr:spPr>
        <a:xfrm>
          <a:off x="6672794" y="1665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156741</xdr:rowOff>
    </xdr:from>
    <xdr:to>
      <xdr:col>15</xdr:col>
      <xdr:colOff>231775</xdr:colOff>
      <xdr:row>98</xdr:row>
      <xdr:rowOff>86891</xdr:rowOff>
    </xdr:to>
    <xdr:sp macro="" textlink="">
      <xdr:nvSpPr>
        <xdr:cNvPr id="486" name="円/楕円 485"/>
        <xdr:cNvSpPr/>
      </xdr:nvSpPr>
      <xdr:spPr>
        <a:xfrm>
          <a:off x="10426700" y="1678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8168</xdr:rowOff>
    </xdr:from>
    <xdr:ext cx="599010" cy="259045"/>
    <xdr:sp macro="" textlink="">
      <xdr:nvSpPr>
        <xdr:cNvPr id="487" name="土木費該当値テキスト"/>
        <xdr:cNvSpPr txBox="1"/>
      </xdr:nvSpPr>
      <xdr:spPr>
        <a:xfrm>
          <a:off x="10528300" y="1663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235,971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35389</xdr:rowOff>
    </xdr:from>
    <xdr:to>
      <xdr:col>14</xdr:col>
      <xdr:colOff>79375</xdr:colOff>
      <xdr:row>98</xdr:row>
      <xdr:rowOff>136989</xdr:rowOff>
    </xdr:to>
    <xdr:sp macro="" textlink="">
      <xdr:nvSpPr>
        <xdr:cNvPr id="488" name="円/楕円 487"/>
        <xdr:cNvSpPr/>
      </xdr:nvSpPr>
      <xdr:spPr>
        <a:xfrm>
          <a:off x="9588500" y="1683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153516</xdr:rowOff>
    </xdr:from>
    <xdr:ext cx="599010" cy="259045"/>
    <xdr:sp macro="" textlink="">
      <xdr:nvSpPr>
        <xdr:cNvPr id="489" name="テキスト ボックス 488"/>
        <xdr:cNvSpPr txBox="1"/>
      </xdr:nvSpPr>
      <xdr:spPr>
        <a:xfrm>
          <a:off x="9339794" y="1661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170,226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158868</xdr:rowOff>
    </xdr:from>
    <xdr:to>
      <xdr:col>12</xdr:col>
      <xdr:colOff>561975</xdr:colOff>
      <xdr:row>98</xdr:row>
      <xdr:rowOff>89018</xdr:rowOff>
    </xdr:to>
    <xdr:sp macro="" textlink="">
      <xdr:nvSpPr>
        <xdr:cNvPr id="490" name="円/楕円 489"/>
        <xdr:cNvSpPr/>
      </xdr:nvSpPr>
      <xdr:spPr>
        <a:xfrm>
          <a:off x="8699500" y="1678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105545</xdr:rowOff>
    </xdr:from>
    <xdr:ext cx="599010" cy="259045"/>
    <xdr:sp macro="" textlink="">
      <xdr:nvSpPr>
        <xdr:cNvPr id="491" name="テキスト ボックス 490"/>
        <xdr:cNvSpPr txBox="1"/>
      </xdr:nvSpPr>
      <xdr:spPr>
        <a:xfrm>
          <a:off x="8450794" y="16564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233,179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88884</xdr:rowOff>
    </xdr:from>
    <xdr:to>
      <xdr:col>11</xdr:col>
      <xdr:colOff>358775</xdr:colOff>
      <xdr:row>99</xdr:row>
      <xdr:rowOff>19034</xdr:rowOff>
    </xdr:to>
    <xdr:sp macro="" textlink="">
      <xdr:nvSpPr>
        <xdr:cNvPr id="492" name="円/楕円 491"/>
        <xdr:cNvSpPr/>
      </xdr:nvSpPr>
      <xdr:spPr>
        <a:xfrm>
          <a:off x="7810500" y="1689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99</xdr:row>
      <xdr:rowOff>10161</xdr:rowOff>
    </xdr:from>
    <xdr:ext cx="599010" cy="259045"/>
    <xdr:sp macro="" textlink="">
      <xdr:nvSpPr>
        <xdr:cNvPr id="493" name="テキスト ボックス 492"/>
        <xdr:cNvSpPr txBox="1"/>
      </xdr:nvSpPr>
      <xdr:spPr>
        <a:xfrm>
          <a:off x="7561794" y="1698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100,021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135477</xdr:rowOff>
    </xdr:from>
    <xdr:to>
      <xdr:col>10</xdr:col>
      <xdr:colOff>155575</xdr:colOff>
      <xdr:row>99</xdr:row>
      <xdr:rowOff>65627</xdr:rowOff>
    </xdr:to>
    <xdr:sp macro="" textlink="">
      <xdr:nvSpPr>
        <xdr:cNvPr id="494" name="円/楕円 493"/>
        <xdr:cNvSpPr/>
      </xdr:nvSpPr>
      <xdr:spPr>
        <a:xfrm>
          <a:off x="6921500" y="1693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56754</xdr:rowOff>
    </xdr:from>
    <xdr:ext cx="534377" cy="259045"/>
    <xdr:sp macro="" textlink="">
      <xdr:nvSpPr>
        <xdr:cNvPr id="495" name="テキスト ボックス 494"/>
        <xdr:cNvSpPr txBox="1"/>
      </xdr:nvSpPr>
      <xdr:spPr>
        <a:xfrm>
          <a:off x="6705111" y="1703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9" name="テキスト ボックス 50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21" name="直線コネクタ 520"/>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22" name="消防費最小値テキスト"/>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23" name="直線コネクタ 522"/>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24" name="消防費最大値テキスト"/>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25" name="直線コネクタ 524"/>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557</xdr:rowOff>
    </xdr:from>
    <xdr:to>
      <xdr:col>23</xdr:col>
      <xdr:colOff>517525</xdr:colOff>
      <xdr:row>39</xdr:row>
      <xdr:rowOff>23375</xdr:rowOff>
    </xdr:to>
    <xdr:cxnSp macro="">
      <xdr:nvCxnSpPr>
        <xdr:cNvPr id="526" name="直線コネクタ 525"/>
        <xdr:cNvCxnSpPr/>
      </xdr:nvCxnSpPr>
      <xdr:spPr>
        <a:xfrm>
          <a:off x="15481300" y="6687107"/>
          <a:ext cx="838200" cy="2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26052</xdr:rowOff>
    </xdr:from>
    <xdr:ext cx="534377" cy="259045"/>
    <xdr:sp macro="" textlink="">
      <xdr:nvSpPr>
        <xdr:cNvPr id="527" name="消防費平均値テキスト"/>
        <xdr:cNvSpPr txBox="1"/>
      </xdr:nvSpPr>
      <xdr:spPr>
        <a:xfrm>
          <a:off x="16370300" y="636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8" name="フローチャート : 判断 527"/>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128407</xdr:rowOff>
    </xdr:from>
    <xdr:to>
      <xdr:col>22</xdr:col>
      <xdr:colOff>365125</xdr:colOff>
      <xdr:row>39</xdr:row>
      <xdr:rowOff>557</xdr:rowOff>
    </xdr:to>
    <xdr:cxnSp macro="">
      <xdr:nvCxnSpPr>
        <xdr:cNvPr id="529" name="直線コネクタ 528"/>
        <xdr:cNvCxnSpPr/>
      </xdr:nvCxnSpPr>
      <xdr:spPr>
        <a:xfrm>
          <a:off x="14592300" y="6643507"/>
          <a:ext cx="889000" cy="4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1741</xdr:rowOff>
    </xdr:from>
    <xdr:to>
      <xdr:col>22</xdr:col>
      <xdr:colOff>415925</xdr:colOff>
      <xdr:row>38</xdr:row>
      <xdr:rowOff>103341</xdr:rowOff>
    </xdr:to>
    <xdr:sp macro="" textlink="">
      <xdr:nvSpPr>
        <xdr:cNvPr id="530" name="フローチャート : 判断 529"/>
        <xdr:cNvSpPr/>
      </xdr:nvSpPr>
      <xdr:spPr>
        <a:xfrm>
          <a:off x="15430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119868</xdr:rowOff>
    </xdr:from>
    <xdr:ext cx="534377" cy="259045"/>
    <xdr:sp macro="" textlink="">
      <xdr:nvSpPr>
        <xdr:cNvPr id="531" name="テキスト ボックス 530"/>
        <xdr:cNvSpPr txBox="1"/>
      </xdr:nvSpPr>
      <xdr:spPr>
        <a:xfrm>
          <a:off x="15214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128407</xdr:rowOff>
    </xdr:from>
    <xdr:to>
      <xdr:col>21</xdr:col>
      <xdr:colOff>161925</xdr:colOff>
      <xdr:row>39</xdr:row>
      <xdr:rowOff>7720</xdr:rowOff>
    </xdr:to>
    <xdr:cxnSp macro="">
      <xdr:nvCxnSpPr>
        <xdr:cNvPr id="532" name="直線コネクタ 531"/>
        <xdr:cNvCxnSpPr/>
      </xdr:nvCxnSpPr>
      <xdr:spPr>
        <a:xfrm flipV="1">
          <a:off x="13703300" y="6643507"/>
          <a:ext cx="889000" cy="5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12636</xdr:rowOff>
    </xdr:from>
    <xdr:to>
      <xdr:col>21</xdr:col>
      <xdr:colOff>212725</xdr:colOff>
      <xdr:row>38</xdr:row>
      <xdr:rowOff>114236</xdr:rowOff>
    </xdr:to>
    <xdr:sp macro="" textlink="">
      <xdr:nvSpPr>
        <xdr:cNvPr id="533" name="フローチャート : 判断 532"/>
        <xdr:cNvSpPr/>
      </xdr:nvSpPr>
      <xdr:spPr>
        <a:xfrm>
          <a:off x="14541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130763</xdr:rowOff>
    </xdr:from>
    <xdr:ext cx="534377" cy="259045"/>
    <xdr:sp macro="" textlink="">
      <xdr:nvSpPr>
        <xdr:cNvPr id="534" name="テキスト ボックス 533"/>
        <xdr:cNvSpPr txBox="1"/>
      </xdr:nvSpPr>
      <xdr:spPr>
        <a:xfrm>
          <a:off x="14325111" y="63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80049</xdr:rowOff>
    </xdr:from>
    <xdr:to>
      <xdr:col>19</xdr:col>
      <xdr:colOff>644525</xdr:colOff>
      <xdr:row>39</xdr:row>
      <xdr:rowOff>7720</xdr:rowOff>
    </xdr:to>
    <xdr:cxnSp macro="">
      <xdr:nvCxnSpPr>
        <xdr:cNvPr id="535" name="直線コネクタ 534"/>
        <xdr:cNvCxnSpPr/>
      </xdr:nvCxnSpPr>
      <xdr:spPr>
        <a:xfrm>
          <a:off x="12814300" y="6423699"/>
          <a:ext cx="889000" cy="27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14896</xdr:rowOff>
    </xdr:from>
    <xdr:to>
      <xdr:col>20</xdr:col>
      <xdr:colOff>9525</xdr:colOff>
      <xdr:row>38</xdr:row>
      <xdr:rowOff>116496</xdr:rowOff>
    </xdr:to>
    <xdr:sp macro="" textlink="">
      <xdr:nvSpPr>
        <xdr:cNvPr id="536" name="フローチャート : 判断 535"/>
        <xdr:cNvSpPr/>
      </xdr:nvSpPr>
      <xdr:spPr>
        <a:xfrm>
          <a:off x="13652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133023</xdr:rowOff>
    </xdr:from>
    <xdr:ext cx="534377" cy="259045"/>
    <xdr:sp macro="" textlink="">
      <xdr:nvSpPr>
        <xdr:cNvPr id="537" name="テキスト ボックス 536"/>
        <xdr:cNvSpPr txBox="1"/>
      </xdr:nvSpPr>
      <xdr:spPr>
        <a:xfrm>
          <a:off x="13436111" y="63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38653</xdr:rowOff>
    </xdr:from>
    <xdr:to>
      <xdr:col>18</xdr:col>
      <xdr:colOff>492125</xdr:colOff>
      <xdr:row>38</xdr:row>
      <xdr:rowOff>140253</xdr:rowOff>
    </xdr:to>
    <xdr:sp macro="" textlink="">
      <xdr:nvSpPr>
        <xdr:cNvPr id="538" name="フローチャート : 判断 537"/>
        <xdr:cNvSpPr/>
      </xdr:nvSpPr>
      <xdr:spPr>
        <a:xfrm>
          <a:off x="12763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131380</xdr:rowOff>
    </xdr:from>
    <xdr:ext cx="534377" cy="259045"/>
    <xdr:sp macro="" textlink="">
      <xdr:nvSpPr>
        <xdr:cNvPr id="539" name="テキスト ボックス 538"/>
        <xdr:cNvSpPr txBox="1"/>
      </xdr:nvSpPr>
      <xdr:spPr>
        <a:xfrm>
          <a:off x="12547111" y="66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144025</xdr:rowOff>
    </xdr:from>
    <xdr:to>
      <xdr:col>23</xdr:col>
      <xdr:colOff>568325</xdr:colOff>
      <xdr:row>39</xdr:row>
      <xdr:rowOff>74175</xdr:rowOff>
    </xdr:to>
    <xdr:sp macro="" textlink="">
      <xdr:nvSpPr>
        <xdr:cNvPr id="545" name="円/楕円 544"/>
        <xdr:cNvSpPr/>
      </xdr:nvSpPr>
      <xdr:spPr>
        <a:xfrm>
          <a:off x="16268700" y="665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58952</xdr:rowOff>
    </xdr:from>
    <xdr:ext cx="534377" cy="259045"/>
    <xdr:sp macro="" textlink="">
      <xdr:nvSpPr>
        <xdr:cNvPr id="546" name="消防費該当値テキスト"/>
        <xdr:cNvSpPr txBox="1"/>
      </xdr:nvSpPr>
      <xdr:spPr>
        <a:xfrm>
          <a:off x="16370300" y="657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23,120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121207</xdr:rowOff>
    </xdr:from>
    <xdr:to>
      <xdr:col>22</xdr:col>
      <xdr:colOff>415925</xdr:colOff>
      <xdr:row>39</xdr:row>
      <xdr:rowOff>51357</xdr:rowOff>
    </xdr:to>
    <xdr:sp macro="" textlink="">
      <xdr:nvSpPr>
        <xdr:cNvPr id="547" name="円/楕円 546"/>
        <xdr:cNvSpPr/>
      </xdr:nvSpPr>
      <xdr:spPr>
        <a:xfrm>
          <a:off x="15430500" y="663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42484</xdr:rowOff>
    </xdr:from>
    <xdr:ext cx="534377" cy="259045"/>
    <xdr:sp macro="" textlink="">
      <xdr:nvSpPr>
        <xdr:cNvPr id="548" name="テキスト ボックス 547"/>
        <xdr:cNvSpPr txBox="1"/>
      </xdr:nvSpPr>
      <xdr:spPr>
        <a:xfrm>
          <a:off x="15214111" y="672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30,107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77607</xdr:rowOff>
    </xdr:from>
    <xdr:to>
      <xdr:col>21</xdr:col>
      <xdr:colOff>212725</xdr:colOff>
      <xdr:row>39</xdr:row>
      <xdr:rowOff>7757</xdr:rowOff>
    </xdr:to>
    <xdr:sp macro="" textlink="">
      <xdr:nvSpPr>
        <xdr:cNvPr id="549" name="円/楕円 548"/>
        <xdr:cNvSpPr/>
      </xdr:nvSpPr>
      <xdr:spPr>
        <a:xfrm>
          <a:off x="14541500" y="659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170334</xdr:rowOff>
    </xdr:from>
    <xdr:ext cx="534377" cy="259045"/>
    <xdr:sp macro="" textlink="">
      <xdr:nvSpPr>
        <xdr:cNvPr id="550" name="テキスト ボックス 549"/>
        <xdr:cNvSpPr txBox="1"/>
      </xdr:nvSpPr>
      <xdr:spPr>
        <a:xfrm>
          <a:off x="14325111" y="668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43,458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128370</xdr:rowOff>
    </xdr:from>
    <xdr:to>
      <xdr:col>20</xdr:col>
      <xdr:colOff>9525</xdr:colOff>
      <xdr:row>39</xdr:row>
      <xdr:rowOff>58520</xdr:rowOff>
    </xdr:to>
    <xdr:sp macro="" textlink="">
      <xdr:nvSpPr>
        <xdr:cNvPr id="551" name="円/楕円 550"/>
        <xdr:cNvSpPr/>
      </xdr:nvSpPr>
      <xdr:spPr>
        <a:xfrm>
          <a:off x="13652500" y="664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49647</xdr:rowOff>
    </xdr:from>
    <xdr:ext cx="534377" cy="259045"/>
    <xdr:sp macro="" textlink="">
      <xdr:nvSpPr>
        <xdr:cNvPr id="552" name="テキスト ボックス 551"/>
        <xdr:cNvSpPr txBox="1"/>
      </xdr:nvSpPr>
      <xdr:spPr>
        <a:xfrm>
          <a:off x="13436111" y="673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27,914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29249</xdr:rowOff>
    </xdr:from>
    <xdr:to>
      <xdr:col>18</xdr:col>
      <xdr:colOff>492125</xdr:colOff>
      <xdr:row>37</xdr:row>
      <xdr:rowOff>130849</xdr:rowOff>
    </xdr:to>
    <xdr:sp macro="" textlink="">
      <xdr:nvSpPr>
        <xdr:cNvPr id="553" name="円/楕円 552"/>
        <xdr:cNvSpPr/>
      </xdr:nvSpPr>
      <xdr:spPr>
        <a:xfrm>
          <a:off x="12763500" y="637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35</xdr:row>
      <xdr:rowOff>147376</xdr:rowOff>
    </xdr:from>
    <xdr:ext cx="599010" cy="259045"/>
    <xdr:sp macro="" textlink="">
      <xdr:nvSpPr>
        <xdr:cNvPr id="554" name="テキスト ボックス 553"/>
        <xdr:cNvSpPr txBox="1"/>
      </xdr:nvSpPr>
      <xdr:spPr>
        <a:xfrm>
          <a:off x="12514794" y="614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110,766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6" name="テキスト ボックス 56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8" name="テキスト ボックス 56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70" name="テキスト ボックス 56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4" name="テキスト ボックス 573"/>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6" name="テキスト ボックス 57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8" name="テキスト ボックス 57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80" name="直線コネクタ 579"/>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81" name="教育費最小値テキスト"/>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82" name="直線コネクタ 581"/>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83" name="教育費最大値テキスト"/>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4" name="直線コネクタ 583"/>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43613</xdr:rowOff>
    </xdr:from>
    <xdr:to>
      <xdr:col>23</xdr:col>
      <xdr:colOff>517525</xdr:colOff>
      <xdr:row>59</xdr:row>
      <xdr:rowOff>46830</xdr:rowOff>
    </xdr:to>
    <xdr:cxnSp macro="">
      <xdr:nvCxnSpPr>
        <xdr:cNvPr id="585" name="直線コネクタ 584"/>
        <xdr:cNvCxnSpPr/>
      </xdr:nvCxnSpPr>
      <xdr:spPr>
        <a:xfrm flipV="1">
          <a:off x="15481300" y="10159163"/>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85493</xdr:rowOff>
    </xdr:from>
    <xdr:ext cx="599010" cy="259045"/>
    <xdr:sp macro="" textlink="">
      <xdr:nvSpPr>
        <xdr:cNvPr id="586" name="教育費平均値テキスト"/>
        <xdr:cNvSpPr txBox="1"/>
      </xdr:nvSpPr>
      <xdr:spPr>
        <a:xfrm>
          <a:off x="16370300" y="9858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7" name="フローチャート : 判断 586"/>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33917</xdr:rowOff>
    </xdr:from>
    <xdr:to>
      <xdr:col>22</xdr:col>
      <xdr:colOff>365125</xdr:colOff>
      <xdr:row>59</xdr:row>
      <xdr:rowOff>46830</xdr:rowOff>
    </xdr:to>
    <xdr:cxnSp macro="">
      <xdr:nvCxnSpPr>
        <xdr:cNvPr id="588" name="直線コネクタ 587"/>
        <xdr:cNvCxnSpPr/>
      </xdr:nvCxnSpPr>
      <xdr:spPr>
        <a:xfrm>
          <a:off x="14592300" y="10149467"/>
          <a:ext cx="889000" cy="1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68321</xdr:rowOff>
    </xdr:from>
    <xdr:to>
      <xdr:col>22</xdr:col>
      <xdr:colOff>415925</xdr:colOff>
      <xdr:row>58</xdr:row>
      <xdr:rowOff>169921</xdr:rowOff>
    </xdr:to>
    <xdr:sp macro="" textlink="">
      <xdr:nvSpPr>
        <xdr:cNvPr id="589" name="フローチャート : 判断 588"/>
        <xdr:cNvSpPr/>
      </xdr:nvSpPr>
      <xdr:spPr>
        <a:xfrm>
          <a:off x="15430500" y="1001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14998</xdr:rowOff>
    </xdr:from>
    <xdr:ext cx="599010" cy="259045"/>
    <xdr:sp macro="" textlink="">
      <xdr:nvSpPr>
        <xdr:cNvPr id="590" name="テキスト ボックス 589"/>
        <xdr:cNvSpPr txBox="1"/>
      </xdr:nvSpPr>
      <xdr:spPr>
        <a:xfrm>
          <a:off x="15181794" y="978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32029</xdr:rowOff>
    </xdr:from>
    <xdr:to>
      <xdr:col>21</xdr:col>
      <xdr:colOff>161925</xdr:colOff>
      <xdr:row>59</xdr:row>
      <xdr:rowOff>33917</xdr:rowOff>
    </xdr:to>
    <xdr:cxnSp macro="">
      <xdr:nvCxnSpPr>
        <xdr:cNvPr id="591" name="直線コネクタ 590"/>
        <xdr:cNvCxnSpPr/>
      </xdr:nvCxnSpPr>
      <xdr:spPr>
        <a:xfrm>
          <a:off x="13703300" y="10147579"/>
          <a:ext cx="889000" cy="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70267</xdr:rowOff>
    </xdr:from>
    <xdr:to>
      <xdr:col>21</xdr:col>
      <xdr:colOff>212725</xdr:colOff>
      <xdr:row>59</xdr:row>
      <xdr:rowOff>417</xdr:rowOff>
    </xdr:to>
    <xdr:sp macro="" textlink="">
      <xdr:nvSpPr>
        <xdr:cNvPr id="592" name="フローチャート : 判断 591"/>
        <xdr:cNvSpPr/>
      </xdr:nvSpPr>
      <xdr:spPr>
        <a:xfrm>
          <a:off x="14541500" y="100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57</xdr:row>
      <xdr:rowOff>16944</xdr:rowOff>
    </xdr:from>
    <xdr:ext cx="599010" cy="259045"/>
    <xdr:sp macro="" textlink="">
      <xdr:nvSpPr>
        <xdr:cNvPr id="593" name="テキスト ボックス 592"/>
        <xdr:cNvSpPr txBox="1"/>
      </xdr:nvSpPr>
      <xdr:spPr>
        <a:xfrm>
          <a:off x="14292794" y="978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32029</xdr:rowOff>
    </xdr:from>
    <xdr:to>
      <xdr:col>19</xdr:col>
      <xdr:colOff>644525</xdr:colOff>
      <xdr:row>59</xdr:row>
      <xdr:rowOff>40484</xdr:rowOff>
    </xdr:to>
    <xdr:cxnSp macro="">
      <xdr:nvCxnSpPr>
        <xdr:cNvPr id="594" name="直線コネクタ 593"/>
        <xdr:cNvCxnSpPr/>
      </xdr:nvCxnSpPr>
      <xdr:spPr>
        <a:xfrm flipV="1">
          <a:off x="12814300" y="10147579"/>
          <a:ext cx="889000" cy="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100485</xdr:rowOff>
    </xdr:from>
    <xdr:to>
      <xdr:col>20</xdr:col>
      <xdr:colOff>9525</xdr:colOff>
      <xdr:row>59</xdr:row>
      <xdr:rowOff>30635</xdr:rowOff>
    </xdr:to>
    <xdr:sp macro="" textlink="">
      <xdr:nvSpPr>
        <xdr:cNvPr id="595" name="フローチャート : 判断 594"/>
        <xdr:cNvSpPr/>
      </xdr:nvSpPr>
      <xdr:spPr>
        <a:xfrm>
          <a:off x="13652500" y="100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57</xdr:row>
      <xdr:rowOff>47162</xdr:rowOff>
    </xdr:from>
    <xdr:ext cx="599010" cy="259045"/>
    <xdr:sp macro="" textlink="">
      <xdr:nvSpPr>
        <xdr:cNvPr id="596" name="テキスト ボックス 595"/>
        <xdr:cNvSpPr txBox="1"/>
      </xdr:nvSpPr>
      <xdr:spPr>
        <a:xfrm>
          <a:off x="13403794" y="981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103664</xdr:rowOff>
    </xdr:from>
    <xdr:to>
      <xdr:col>18</xdr:col>
      <xdr:colOff>492125</xdr:colOff>
      <xdr:row>59</xdr:row>
      <xdr:rowOff>33814</xdr:rowOff>
    </xdr:to>
    <xdr:sp macro="" textlink="">
      <xdr:nvSpPr>
        <xdr:cNvPr id="597" name="フローチャート : 判断 596"/>
        <xdr:cNvSpPr/>
      </xdr:nvSpPr>
      <xdr:spPr>
        <a:xfrm>
          <a:off x="12763500" y="1004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57</xdr:row>
      <xdr:rowOff>50341</xdr:rowOff>
    </xdr:from>
    <xdr:ext cx="599010" cy="259045"/>
    <xdr:sp macro="" textlink="">
      <xdr:nvSpPr>
        <xdr:cNvPr id="598" name="テキスト ボックス 597"/>
        <xdr:cNvSpPr txBox="1"/>
      </xdr:nvSpPr>
      <xdr:spPr>
        <a:xfrm>
          <a:off x="12514794" y="982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164263</xdr:rowOff>
    </xdr:from>
    <xdr:to>
      <xdr:col>23</xdr:col>
      <xdr:colOff>568325</xdr:colOff>
      <xdr:row>59</xdr:row>
      <xdr:rowOff>94413</xdr:rowOff>
    </xdr:to>
    <xdr:sp macro="" textlink="">
      <xdr:nvSpPr>
        <xdr:cNvPr id="604" name="円/楕円 603"/>
        <xdr:cNvSpPr/>
      </xdr:nvSpPr>
      <xdr:spPr>
        <a:xfrm>
          <a:off x="16268700" y="1010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79190</xdr:rowOff>
    </xdr:from>
    <xdr:ext cx="534377" cy="259045"/>
    <xdr:sp macro="" textlink="">
      <xdr:nvSpPr>
        <xdr:cNvPr id="605" name="教育費該当値テキスト"/>
        <xdr:cNvSpPr txBox="1"/>
      </xdr:nvSpPr>
      <xdr:spPr>
        <a:xfrm>
          <a:off x="16370300" y="100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50,769</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167480</xdr:rowOff>
    </xdr:from>
    <xdr:to>
      <xdr:col>22</xdr:col>
      <xdr:colOff>415925</xdr:colOff>
      <xdr:row>59</xdr:row>
      <xdr:rowOff>97630</xdr:rowOff>
    </xdr:to>
    <xdr:sp macro="" textlink="">
      <xdr:nvSpPr>
        <xdr:cNvPr id="606" name="円/楕円 605"/>
        <xdr:cNvSpPr/>
      </xdr:nvSpPr>
      <xdr:spPr>
        <a:xfrm>
          <a:off x="15430500" y="101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88757</xdr:rowOff>
    </xdr:from>
    <xdr:ext cx="534377" cy="259045"/>
    <xdr:sp macro="" textlink="">
      <xdr:nvSpPr>
        <xdr:cNvPr id="607" name="テキスト ボックス 606"/>
        <xdr:cNvSpPr txBox="1"/>
      </xdr:nvSpPr>
      <xdr:spPr>
        <a:xfrm>
          <a:off x="15214111" y="1020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47,814</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154567</xdr:rowOff>
    </xdr:from>
    <xdr:to>
      <xdr:col>21</xdr:col>
      <xdr:colOff>212725</xdr:colOff>
      <xdr:row>59</xdr:row>
      <xdr:rowOff>84717</xdr:rowOff>
    </xdr:to>
    <xdr:sp macro="" textlink="">
      <xdr:nvSpPr>
        <xdr:cNvPr id="608" name="円/楕円 607"/>
        <xdr:cNvSpPr/>
      </xdr:nvSpPr>
      <xdr:spPr>
        <a:xfrm>
          <a:off x="14541500" y="1009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75844</xdr:rowOff>
    </xdr:from>
    <xdr:ext cx="534377" cy="259045"/>
    <xdr:sp macro="" textlink="">
      <xdr:nvSpPr>
        <xdr:cNvPr id="609" name="テキスト ボックス 608"/>
        <xdr:cNvSpPr txBox="1"/>
      </xdr:nvSpPr>
      <xdr:spPr>
        <a:xfrm>
          <a:off x="14325111" y="1019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59,676</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152679</xdr:rowOff>
    </xdr:from>
    <xdr:to>
      <xdr:col>20</xdr:col>
      <xdr:colOff>9525</xdr:colOff>
      <xdr:row>59</xdr:row>
      <xdr:rowOff>82829</xdr:rowOff>
    </xdr:to>
    <xdr:sp macro="" textlink="">
      <xdr:nvSpPr>
        <xdr:cNvPr id="610" name="円/楕円 609"/>
        <xdr:cNvSpPr/>
      </xdr:nvSpPr>
      <xdr:spPr>
        <a:xfrm>
          <a:off x="13652500" y="100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73956</xdr:rowOff>
    </xdr:from>
    <xdr:ext cx="534377" cy="259045"/>
    <xdr:sp macro="" textlink="">
      <xdr:nvSpPr>
        <xdr:cNvPr id="611" name="テキスト ボックス 610"/>
        <xdr:cNvSpPr txBox="1"/>
      </xdr:nvSpPr>
      <xdr:spPr>
        <a:xfrm>
          <a:off x="13436111" y="1018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61,410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161134</xdr:rowOff>
    </xdr:from>
    <xdr:to>
      <xdr:col>18</xdr:col>
      <xdr:colOff>492125</xdr:colOff>
      <xdr:row>59</xdr:row>
      <xdr:rowOff>91284</xdr:rowOff>
    </xdr:to>
    <xdr:sp macro="" textlink="">
      <xdr:nvSpPr>
        <xdr:cNvPr id="612" name="円/楕円 611"/>
        <xdr:cNvSpPr/>
      </xdr:nvSpPr>
      <xdr:spPr>
        <a:xfrm>
          <a:off x="12763500" y="1010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82411</xdr:rowOff>
    </xdr:from>
    <xdr:ext cx="534377" cy="259045"/>
    <xdr:sp macro="" textlink="">
      <xdr:nvSpPr>
        <xdr:cNvPr id="613" name="テキスト ボックス 612"/>
        <xdr:cNvSpPr txBox="1"/>
      </xdr:nvSpPr>
      <xdr:spPr>
        <a:xfrm>
          <a:off x="12547111" y="1019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53,643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7" name="テキスト ボックス 62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9" name="テキスト ボックス 62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31" name="テキスト ボックス 63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33" name="テキスト ボックス 63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35" name="テキスト ボックス 63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7" name="テキスト ボックス 63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9" name="直線コネクタ 638"/>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40" name="災害復旧費最小値テキスト"/>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42" name="災害復旧費最大値テキスト"/>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43" name="直線コネクタ 642"/>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72853</xdr:rowOff>
    </xdr:from>
    <xdr:to>
      <xdr:col>23</xdr:col>
      <xdr:colOff>517525</xdr:colOff>
      <xdr:row>79</xdr:row>
      <xdr:rowOff>96341</xdr:rowOff>
    </xdr:to>
    <xdr:cxnSp macro="">
      <xdr:nvCxnSpPr>
        <xdr:cNvPr id="644" name="直線コネクタ 643"/>
        <xdr:cNvCxnSpPr/>
      </xdr:nvCxnSpPr>
      <xdr:spPr>
        <a:xfrm>
          <a:off x="15481300" y="13617403"/>
          <a:ext cx="838200" cy="2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53129</xdr:rowOff>
    </xdr:from>
    <xdr:ext cx="534377" cy="259045"/>
    <xdr:sp macro="" textlink="">
      <xdr:nvSpPr>
        <xdr:cNvPr id="645" name="災害復旧費平均値テキスト"/>
        <xdr:cNvSpPr txBox="1"/>
      </xdr:nvSpPr>
      <xdr:spPr>
        <a:xfrm>
          <a:off x="16370300" y="1342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6" name="フローチャート : 判断 645"/>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72853</xdr:rowOff>
    </xdr:from>
    <xdr:to>
      <xdr:col>22</xdr:col>
      <xdr:colOff>365125</xdr:colOff>
      <xdr:row>79</xdr:row>
      <xdr:rowOff>98014</xdr:rowOff>
    </xdr:to>
    <xdr:cxnSp macro="">
      <xdr:nvCxnSpPr>
        <xdr:cNvPr id="647" name="直線コネクタ 646"/>
        <xdr:cNvCxnSpPr/>
      </xdr:nvCxnSpPr>
      <xdr:spPr>
        <a:xfrm flipV="1">
          <a:off x="14592300" y="13617403"/>
          <a:ext cx="889000" cy="2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20518</xdr:rowOff>
    </xdr:from>
    <xdr:to>
      <xdr:col>22</xdr:col>
      <xdr:colOff>415925</xdr:colOff>
      <xdr:row>79</xdr:row>
      <xdr:rowOff>122118</xdr:rowOff>
    </xdr:to>
    <xdr:sp macro="" textlink="">
      <xdr:nvSpPr>
        <xdr:cNvPr id="648" name="フローチャート : 判断 647"/>
        <xdr:cNvSpPr/>
      </xdr:nvSpPr>
      <xdr:spPr>
        <a:xfrm>
          <a:off x="15430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138645</xdr:rowOff>
    </xdr:from>
    <xdr:ext cx="534377" cy="259045"/>
    <xdr:sp macro="" textlink="">
      <xdr:nvSpPr>
        <xdr:cNvPr id="649" name="テキスト ボックス 648"/>
        <xdr:cNvSpPr txBox="1"/>
      </xdr:nvSpPr>
      <xdr:spPr>
        <a:xfrm>
          <a:off x="15214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134401</xdr:rowOff>
    </xdr:from>
    <xdr:to>
      <xdr:col>21</xdr:col>
      <xdr:colOff>161925</xdr:colOff>
      <xdr:row>79</xdr:row>
      <xdr:rowOff>98014</xdr:rowOff>
    </xdr:to>
    <xdr:cxnSp macro="">
      <xdr:nvCxnSpPr>
        <xdr:cNvPr id="650" name="直線コネクタ 649"/>
        <xdr:cNvCxnSpPr/>
      </xdr:nvCxnSpPr>
      <xdr:spPr>
        <a:xfrm>
          <a:off x="13703300" y="13507501"/>
          <a:ext cx="889000" cy="1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24831</xdr:rowOff>
    </xdr:from>
    <xdr:to>
      <xdr:col>21</xdr:col>
      <xdr:colOff>212725</xdr:colOff>
      <xdr:row>79</xdr:row>
      <xdr:rowOff>126431</xdr:rowOff>
    </xdr:to>
    <xdr:sp macro="" textlink="">
      <xdr:nvSpPr>
        <xdr:cNvPr id="651" name="フローチャート : 判断 650"/>
        <xdr:cNvSpPr/>
      </xdr:nvSpPr>
      <xdr:spPr>
        <a:xfrm>
          <a:off x="14541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142958</xdr:rowOff>
    </xdr:from>
    <xdr:ext cx="534377" cy="259045"/>
    <xdr:sp macro="" textlink="">
      <xdr:nvSpPr>
        <xdr:cNvPr id="652" name="テキスト ボックス 651"/>
        <xdr:cNvSpPr txBox="1"/>
      </xdr:nvSpPr>
      <xdr:spPr>
        <a:xfrm>
          <a:off x="14325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125490</xdr:rowOff>
    </xdr:from>
    <xdr:to>
      <xdr:col>19</xdr:col>
      <xdr:colOff>644525</xdr:colOff>
      <xdr:row>78</xdr:row>
      <xdr:rowOff>134401</xdr:rowOff>
    </xdr:to>
    <xdr:cxnSp macro="">
      <xdr:nvCxnSpPr>
        <xdr:cNvPr id="653" name="直線コネクタ 652"/>
        <xdr:cNvCxnSpPr/>
      </xdr:nvCxnSpPr>
      <xdr:spPr>
        <a:xfrm>
          <a:off x="12814300" y="13498590"/>
          <a:ext cx="889000" cy="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22468</xdr:rowOff>
    </xdr:from>
    <xdr:to>
      <xdr:col>20</xdr:col>
      <xdr:colOff>9525</xdr:colOff>
      <xdr:row>79</xdr:row>
      <xdr:rowOff>124068</xdr:rowOff>
    </xdr:to>
    <xdr:sp macro="" textlink="">
      <xdr:nvSpPr>
        <xdr:cNvPr id="654" name="フローチャート : 判断 653"/>
        <xdr:cNvSpPr/>
      </xdr:nvSpPr>
      <xdr:spPr>
        <a:xfrm>
          <a:off x="13652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115195</xdr:rowOff>
    </xdr:from>
    <xdr:ext cx="534377" cy="259045"/>
    <xdr:sp macro="" textlink="">
      <xdr:nvSpPr>
        <xdr:cNvPr id="655" name="テキスト ボックス 654"/>
        <xdr:cNvSpPr txBox="1"/>
      </xdr:nvSpPr>
      <xdr:spPr>
        <a:xfrm>
          <a:off x="13436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7198</xdr:rowOff>
    </xdr:from>
    <xdr:to>
      <xdr:col>18</xdr:col>
      <xdr:colOff>492125</xdr:colOff>
      <xdr:row>79</xdr:row>
      <xdr:rowOff>108798</xdr:rowOff>
    </xdr:to>
    <xdr:sp macro="" textlink="">
      <xdr:nvSpPr>
        <xdr:cNvPr id="656" name="フローチャート : 判断 655"/>
        <xdr:cNvSpPr/>
      </xdr:nvSpPr>
      <xdr:spPr>
        <a:xfrm>
          <a:off x="12763500" y="135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99925</xdr:rowOff>
    </xdr:from>
    <xdr:ext cx="534377" cy="259045"/>
    <xdr:sp macro="" textlink="">
      <xdr:nvSpPr>
        <xdr:cNvPr id="657" name="テキスト ボックス 656"/>
        <xdr:cNvSpPr txBox="1"/>
      </xdr:nvSpPr>
      <xdr:spPr>
        <a:xfrm>
          <a:off x="12547111" y="136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45541</xdr:rowOff>
    </xdr:from>
    <xdr:to>
      <xdr:col>23</xdr:col>
      <xdr:colOff>568325</xdr:colOff>
      <xdr:row>79</xdr:row>
      <xdr:rowOff>147141</xdr:rowOff>
    </xdr:to>
    <xdr:sp macro="" textlink="">
      <xdr:nvSpPr>
        <xdr:cNvPr id="663" name="円/楕円 662"/>
        <xdr:cNvSpPr/>
      </xdr:nvSpPr>
      <xdr:spPr>
        <a:xfrm>
          <a:off x="16268700" y="1359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79</xdr:row>
      <xdr:rowOff>8680</xdr:rowOff>
    </xdr:from>
    <xdr:ext cx="469744" cy="259045"/>
    <xdr:sp macro="" textlink="">
      <xdr:nvSpPr>
        <xdr:cNvPr id="664" name="災害復旧費該当値テキスト"/>
        <xdr:cNvSpPr txBox="1"/>
      </xdr:nvSpPr>
      <xdr:spPr>
        <a:xfrm>
          <a:off x="16370300" y="1355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1,554</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22053</xdr:rowOff>
    </xdr:from>
    <xdr:to>
      <xdr:col>22</xdr:col>
      <xdr:colOff>415925</xdr:colOff>
      <xdr:row>79</xdr:row>
      <xdr:rowOff>123653</xdr:rowOff>
    </xdr:to>
    <xdr:sp macro="" textlink="">
      <xdr:nvSpPr>
        <xdr:cNvPr id="665" name="円/楕円 664"/>
        <xdr:cNvSpPr/>
      </xdr:nvSpPr>
      <xdr:spPr>
        <a:xfrm>
          <a:off x="15430500" y="135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114780</xdr:rowOff>
    </xdr:from>
    <xdr:ext cx="534377" cy="259045"/>
    <xdr:sp macro="" textlink="">
      <xdr:nvSpPr>
        <xdr:cNvPr id="666" name="テキスト ボックス 665"/>
        <xdr:cNvSpPr txBox="1"/>
      </xdr:nvSpPr>
      <xdr:spPr>
        <a:xfrm>
          <a:off x="15214111" y="1365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15,939</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47214</xdr:rowOff>
    </xdr:from>
    <xdr:to>
      <xdr:col>21</xdr:col>
      <xdr:colOff>212725</xdr:colOff>
      <xdr:row>79</xdr:row>
      <xdr:rowOff>148814</xdr:rowOff>
    </xdr:to>
    <xdr:sp macro="" textlink="">
      <xdr:nvSpPr>
        <xdr:cNvPr id="667" name="円/楕円 666"/>
        <xdr:cNvSpPr/>
      </xdr:nvSpPr>
      <xdr:spPr>
        <a:xfrm>
          <a:off x="14541500" y="1359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139941</xdr:rowOff>
    </xdr:from>
    <xdr:ext cx="378565" cy="259045"/>
    <xdr:sp macro="" textlink="">
      <xdr:nvSpPr>
        <xdr:cNvPr id="668" name="テキスト ボックス 667"/>
        <xdr:cNvSpPr txBox="1"/>
      </xdr:nvSpPr>
      <xdr:spPr>
        <a:xfrm>
          <a:off x="14403017" y="13684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83601</xdr:rowOff>
    </xdr:from>
    <xdr:to>
      <xdr:col>20</xdr:col>
      <xdr:colOff>9525</xdr:colOff>
      <xdr:row>79</xdr:row>
      <xdr:rowOff>13751</xdr:rowOff>
    </xdr:to>
    <xdr:sp macro="" textlink="">
      <xdr:nvSpPr>
        <xdr:cNvPr id="669" name="円/楕円 668"/>
        <xdr:cNvSpPr/>
      </xdr:nvSpPr>
      <xdr:spPr>
        <a:xfrm>
          <a:off x="13652500" y="1345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30278</xdr:rowOff>
    </xdr:from>
    <xdr:ext cx="534377" cy="259045"/>
    <xdr:sp macro="" textlink="">
      <xdr:nvSpPr>
        <xdr:cNvPr id="670" name="テキスト ボックス 669"/>
        <xdr:cNvSpPr txBox="1"/>
      </xdr:nvSpPr>
      <xdr:spPr>
        <a:xfrm>
          <a:off x="13436111" y="1323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83,245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74690</xdr:rowOff>
    </xdr:from>
    <xdr:to>
      <xdr:col>18</xdr:col>
      <xdr:colOff>492125</xdr:colOff>
      <xdr:row>79</xdr:row>
      <xdr:rowOff>4840</xdr:rowOff>
    </xdr:to>
    <xdr:sp macro="" textlink="">
      <xdr:nvSpPr>
        <xdr:cNvPr id="671" name="円/楕円 670"/>
        <xdr:cNvSpPr/>
      </xdr:nvSpPr>
      <xdr:spPr>
        <a:xfrm>
          <a:off x="12763500" y="13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21367</xdr:rowOff>
    </xdr:from>
    <xdr:ext cx="534377" cy="259045"/>
    <xdr:sp macro="" textlink="">
      <xdr:nvSpPr>
        <xdr:cNvPr id="672" name="テキスト ボックス 671"/>
        <xdr:cNvSpPr txBox="1"/>
      </xdr:nvSpPr>
      <xdr:spPr>
        <a:xfrm>
          <a:off x="12547111" y="1322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3" name="直線コネクタ 68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4" name="テキスト ボックス 68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5" name="直線コネクタ 68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6" name="テキスト ボックス 68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7" name="直線コネクタ 68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8" name="テキスト ボックス 68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9" name="直線コネクタ 68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90" name="テキスト ボックス 68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1" name="直線コネクタ 69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2" name="テキスト ボックス 69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3" name="直線コネクタ 69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94" name="テキスト ボックス 693"/>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6" name="テキスト ボックス 69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8" name="直線コネクタ 697"/>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9" name="公債費最小値テキスト"/>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700" name="直線コネクタ 699"/>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701" name="公債費最大値テキスト"/>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702" name="直線コネクタ 701"/>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129329</xdr:rowOff>
    </xdr:from>
    <xdr:to>
      <xdr:col>23</xdr:col>
      <xdr:colOff>517525</xdr:colOff>
      <xdr:row>98</xdr:row>
      <xdr:rowOff>146892</xdr:rowOff>
    </xdr:to>
    <xdr:cxnSp macro="">
      <xdr:nvCxnSpPr>
        <xdr:cNvPr id="703" name="直線コネクタ 702"/>
        <xdr:cNvCxnSpPr/>
      </xdr:nvCxnSpPr>
      <xdr:spPr>
        <a:xfrm>
          <a:off x="15481300" y="16931429"/>
          <a:ext cx="838200" cy="1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165626</xdr:rowOff>
    </xdr:from>
    <xdr:ext cx="599010" cy="259045"/>
    <xdr:sp macro="" textlink="">
      <xdr:nvSpPr>
        <xdr:cNvPr id="704" name="公債費平均値テキスト"/>
        <xdr:cNvSpPr txBox="1"/>
      </xdr:nvSpPr>
      <xdr:spPr>
        <a:xfrm>
          <a:off x="16370300" y="1662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705" name="フローチャート : 判断 704"/>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97585</xdr:rowOff>
    </xdr:from>
    <xdr:to>
      <xdr:col>22</xdr:col>
      <xdr:colOff>365125</xdr:colOff>
      <xdr:row>98</xdr:row>
      <xdr:rowOff>129329</xdr:rowOff>
    </xdr:to>
    <xdr:cxnSp macro="">
      <xdr:nvCxnSpPr>
        <xdr:cNvPr id="706" name="直線コネクタ 705"/>
        <xdr:cNvCxnSpPr/>
      </xdr:nvCxnSpPr>
      <xdr:spPr>
        <a:xfrm>
          <a:off x="14592300" y="16899685"/>
          <a:ext cx="889000" cy="3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23034</xdr:rowOff>
    </xdr:from>
    <xdr:to>
      <xdr:col>22</xdr:col>
      <xdr:colOff>415925</xdr:colOff>
      <xdr:row>98</xdr:row>
      <xdr:rowOff>124634</xdr:rowOff>
    </xdr:to>
    <xdr:sp macro="" textlink="">
      <xdr:nvSpPr>
        <xdr:cNvPr id="707" name="フローチャート : 判断 706"/>
        <xdr:cNvSpPr/>
      </xdr:nvSpPr>
      <xdr:spPr>
        <a:xfrm>
          <a:off x="15430500" y="1682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141161</xdr:rowOff>
    </xdr:from>
    <xdr:ext cx="599010" cy="259045"/>
    <xdr:sp macro="" textlink="">
      <xdr:nvSpPr>
        <xdr:cNvPr id="708" name="テキスト ボックス 707"/>
        <xdr:cNvSpPr txBox="1"/>
      </xdr:nvSpPr>
      <xdr:spPr>
        <a:xfrm>
          <a:off x="15181794" y="166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97585</xdr:rowOff>
    </xdr:from>
    <xdr:to>
      <xdr:col>21</xdr:col>
      <xdr:colOff>161925</xdr:colOff>
      <xdr:row>98</xdr:row>
      <xdr:rowOff>112347</xdr:rowOff>
    </xdr:to>
    <xdr:cxnSp macro="">
      <xdr:nvCxnSpPr>
        <xdr:cNvPr id="709" name="直線コネクタ 708"/>
        <xdr:cNvCxnSpPr/>
      </xdr:nvCxnSpPr>
      <xdr:spPr>
        <a:xfrm flipV="1">
          <a:off x="13703300" y="16899685"/>
          <a:ext cx="889000" cy="1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163796</xdr:rowOff>
    </xdr:from>
    <xdr:to>
      <xdr:col>21</xdr:col>
      <xdr:colOff>212725</xdr:colOff>
      <xdr:row>98</xdr:row>
      <xdr:rowOff>93946</xdr:rowOff>
    </xdr:to>
    <xdr:sp macro="" textlink="">
      <xdr:nvSpPr>
        <xdr:cNvPr id="710" name="フローチャート : 判断 709"/>
        <xdr:cNvSpPr/>
      </xdr:nvSpPr>
      <xdr:spPr>
        <a:xfrm>
          <a:off x="14541500" y="1679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110473</xdr:rowOff>
    </xdr:from>
    <xdr:ext cx="599010" cy="259045"/>
    <xdr:sp macro="" textlink="">
      <xdr:nvSpPr>
        <xdr:cNvPr id="711" name="テキスト ボックス 710"/>
        <xdr:cNvSpPr txBox="1"/>
      </xdr:nvSpPr>
      <xdr:spPr>
        <a:xfrm>
          <a:off x="14292794" y="1656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112347</xdr:rowOff>
    </xdr:from>
    <xdr:to>
      <xdr:col>19</xdr:col>
      <xdr:colOff>644525</xdr:colOff>
      <xdr:row>98</xdr:row>
      <xdr:rowOff>156972</xdr:rowOff>
    </xdr:to>
    <xdr:cxnSp macro="">
      <xdr:nvCxnSpPr>
        <xdr:cNvPr id="712" name="直線コネクタ 711"/>
        <xdr:cNvCxnSpPr/>
      </xdr:nvCxnSpPr>
      <xdr:spPr>
        <a:xfrm flipV="1">
          <a:off x="12814300" y="16914447"/>
          <a:ext cx="889000" cy="4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161530</xdr:rowOff>
    </xdr:from>
    <xdr:to>
      <xdr:col>20</xdr:col>
      <xdr:colOff>9525</xdr:colOff>
      <xdr:row>98</xdr:row>
      <xdr:rowOff>91680</xdr:rowOff>
    </xdr:to>
    <xdr:sp macro="" textlink="">
      <xdr:nvSpPr>
        <xdr:cNvPr id="713" name="フローチャート : 判断 712"/>
        <xdr:cNvSpPr/>
      </xdr:nvSpPr>
      <xdr:spPr>
        <a:xfrm>
          <a:off x="13652500" y="1679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108207</xdr:rowOff>
    </xdr:from>
    <xdr:ext cx="599010" cy="259045"/>
    <xdr:sp macro="" textlink="">
      <xdr:nvSpPr>
        <xdr:cNvPr id="714" name="テキスト ボックス 713"/>
        <xdr:cNvSpPr txBox="1"/>
      </xdr:nvSpPr>
      <xdr:spPr>
        <a:xfrm>
          <a:off x="13403794" y="1656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150068</xdr:rowOff>
    </xdr:from>
    <xdr:to>
      <xdr:col>18</xdr:col>
      <xdr:colOff>492125</xdr:colOff>
      <xdr:row>98</xdr:row>
      <xdr:rowOff>80218</xdr:rowOff>
    </xdr:to>
    <xdr:sp macro="" textlink="">
      <xdr:nvSpPr>
        <xdr:cNvPr id="715" name="フローチャート : 判断 714"/>
        <xdr:cNvSpPr/>
      </xdr:nvSpPr>
      <xdr:spPr>
        <a:xfrm>
          <a:off x="12763500" y="167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96745</xdr:rowOff>
    </xdr:from>
    <xdr:ext cx="599010" cy="259045"/>
    <xdr:sp macro="" textlink="">
      <xdr:nvSpPr>
        <xdr:cNvPr id="716" name="テキスト ボックス 715"/>
        <xdr:cNvSpPr txBox="1"/>
      </xdr:nvSpPr>
      <xdr:spPr>
        <a:xfrm>
          <a:off x="12514794" y="1655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96092</xdr:rowOff>
    </xdr:from>
    <xdr:to>
      <xdr:col>23</xdr:col>
      <xdr:colOff>568325</xdr:colOff>
      <xdr:row>99</xdr:row>
      <xdr:rowOff>26242</xdr:rowOff>
    </xdr:to>
    <xdr:sp macro="" textlink="">
      <xdr:nvSpPr>
        <xdr:cNvPr id="722" name="円/楕円 721"/>
        <xdr:cNvSpPr/>
      </xdr:nvSpPr>
      <xdr:spPr>
        <a:xfrm>
          <a:off x="16268700" y="168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11019</xdr:rowOff>
    </xdr:from>
    <xdr:ext cx="534377" cy="259045"/>
    <xdr:sp macro="" textlink="">
      <xdr:nvSpPr>
        <xdr:cNvPr id="723" name="公債費該当値テキスト"/>
        <xdr:cNvSpPr txBox="1"/>
      </xdr:nvSpPr>
      <xdr:spPr>
        <a:xfrm>
          <a:off x="16370300" y="1681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75,596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78529</xdr:rowOff>
    </xdr:from>
    <xdr:to>
      <xdr:col>22</xdr:col>
      <xdr:colOff>415925</xdr:colOff>
      <xdr:row>99</xdr:row>
      <xdr:rowOff>8679</xdr:rowOff>
    </xdr:to>
    <xdr:sp macro="" textlink="">
      <xdr:nvSpPr>
        <xdr:cNvPr id="724" name="円/楕円 723"/>
        <xdr:cNvSpPr/>
      </xdr:nvSpPr>
      <xdr:spPr>
        <a:xfrm>
          <a:off x="15430500" y="1688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171256</xdr:rowOff>
    </xdr:from>
    <xdr:ext cx="534377" cy="259045"/>
    <xdr:sp macro="" textlink="">
      <xdr:nvSpPr>
        <xdr:cNvPr id="725" name="テキスト ボックス 724"/>
        <xdr:cNvSpPr txBox="1"/>
      </xdr:nvSpPr>
      <xdr:spPr>
        <a:xfrm>
          <a:off x="15214111" y="1697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86,352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46785</xdr:rowOff>
    </xdr:from>
    <xdr:to>
      <xdr:col>21</xdr:col>
      <xdr:colOff>212725</xdr:colOff>
      <xdr:row>98</xdr:row>
      <xdr:rowOff>148385</xdr:rowOff>
    </xdr:to>
    <xdr:sp macro="" textlink="">
      <xdr:nvSpPr>
        <xdr:cNvPr id="726" name="円/楕円 725"/>
        <xdr:cNvSpPr/>
      </xdr:nvSpPr>
      <xdr:spPr>
        <a:xfrm>
          <a:off x="14541500" y="1684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139512</xdr:rowOff>
    </xdr:from>
    <xdr:ext cx="599010" cy="259045"/>
    <xdr:sp macro="" textlink="">
      <xdr:nvSpPr>
        <xdr:cNvPr id="727" name="テキスト ボックス 726"/>
        <xdr:cNvSpPr txBox="1"/>
      </xdr:nvSpPr>
      <xdr:spPr>
        <a:xfrm>
          <a:off x="14292794" y="1694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105,792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61547</xdr:rowOff>
    </xdr:from>
    <xdr:to>
      <xdr:col>20</xdr:col>
      <xdr:colOff>9525</xdr:colOff>
      <xdr:row>98</xdr:row>
      <xdr:rowOff>163147</xdr:rowOff>
    </xdr:to>
    <xdr:sp macro="" textlink="">
      <xdr:nvSpPr>
        <xdr:cNvPr id="728" name="円/楕円 727"/>
        <xdr:cNvSpPr/>
      </xdr:nvSpPr>
      <xdr:spPr>
        <a:xfrm>
          <a:off x="13652500" y="1686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154274</xdr:rowOff>
    </xdr:from>
    <xdr:ext cx="534377" cy="259045"/>
    <xdr:sp macro="" textlink="">
      <xdr:nvSpPr>
        <xdr:cNvPr id="729" name="テキスト ボックス 728"/>
        <xdr:cNvSpPr txBox="1"/>
      </xdr:nvSpPr>
      <xdr:spPr>
        <a:xfrm>
          <a:off x="13436111" y="1695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96,752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106172</xdr:rowOff>
    </xdr:from>
    <xdr:to>
      <xdr:col>18</xdr:col>
      <xdr:colOff>492125</xdr:colOff>
      <xdr:row>99</xdr:row>
      <xdr:rowOff>36322</xdr:rowOff>
    </xdr:to>
    <xdr:sp macro="" textlink="">
      <xdr:nvSpPr>
        <xdr:cNvPr id="730" name="円/楕円 729"/>
        <xdr:cNvSpPr/>
      </xdr:nvSpPr>
      <xdr:spPr>
        <a:xfrm>
          <a:off x="12763500" y="169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27449</xdr:rowOff>
    </xdr:from>
    <xdr:ext cx="534377" cy="259045"/>
    <xdr:sp macro="" textlink="">
      <xdr:nvSpPr>
        <xdr:cNvPr id="731" name="テキスト ボックス 730"/>
        <xdr:cNvSpPr txBox="1"/>
      </xdr:nvSpPr>
      <xdr:spPr>
        <a:xfrm>
          <a:off x="12547111" y="1700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42" name="直線コネクタ 74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43" name="テキスト ボックス 74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4" name="直線コネクタ 74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45" name="テキスト ボックス 74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6" name="直線コネクタ 74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7" name="テキスト ボックス 74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8" name="直線コネクタ 74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9" name="テキスト ボックス 74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53" name="直線コネクタ 752"/>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54" name="諸支出金最小値テキスト"/>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5" name="直線コネクタ 75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6" name="諸支出金最大値テキスト"/>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7" name="直線コネクタ 756"/>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8" name="直線コネクタ 75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79819</xdr:rowOff>
    </xdr:from>
    <xdr:ext cx="469744" cy="259045"/>
    <xdr:sp macro="" textlink="">
      <xdr:nvSpPr>
        <xdr:cNvPr id="759" name="諸支出金平均値テキスト"/>
        <xdr:cNvSpPr txBox="1"/>
      </xdr:nvSpPr>
      <xdr:spPr>
        <a:xfrm>
          <a:off x="22212300" y="642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60" name="フローチャート : 判断 759"/>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61" name="直線コネクタ 76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57559</xdr:rowOff>
    </xdr:from>
    <xdr:to>
      <xdr:col>31</xdr:col>
      <xdr:colOff>85725</xdr:colOff>
      <xdr:row>38</xdr:row>
      <xdr:rowOff>159159</xdr:rowOff>
    </xdr:to>
    <xdr:sp macro="" textlink="">
      <xdr:nvSpPr>
        <xdr:cNvPr id="762" name="フローチャート : 判断 761"/>
        <xdr:cNvSpPr/>
      </xdr:nvSpPr>
      <xdr:spPr>
        <a:xfrm>
          <a:off x="21272500" y="65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4236</xdr:rowOff>
    </xdr:from>
    <xdr:ext cx="469744" cy="259045"/>
    <xdr:sp macro="" textlink="">
      <xdr:nvSpPr>
        <xdr:cNvPr id="763" name="テキスト ボックス 762"/>
        <xdr:cNvSpPr txBox="1"/>
      </xdr:nvSpPr>
      <xdr:spPr>
        <a:xfrm>
          <a:off x="21088427" y="634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4" name="直線コネクタ 76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85814</xdr:rowOff>
    </xdr:from>
    <xdr:to>
      <xdr:col>29</xdr:col>
      <xdr:colOff>568325</xdr:colOff>
      <xdr:row>39</xdr:row>
      <xdr:rowOff>15964</xdr:rowOff>
    </xdr:to>
    <xdr:sp macro="" textlink="">
      <xdr:nvSpPr>
        <xdr:cNvPr id="765" name="フローチャート : 判断 764"/>
        <xdr:cNvSpPr/>
      </xdr:nvSpPr>
      <xdr:spPr>
        <a:xfrm>
          <a:off x="20383500" y="660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32491</xdr:rowOff>
    </xdr:from>
    <xdr:ext cx="378565" cy="259045"/>
    <xdr:sp macro="" textlink="">
      <xdr:nvSpPr>
        <xdr:cNvPr id="766" name="テキスト ボックス 765"/>
        <xdr:cNvSpPr txBox="1"/>
      </xdr:nvSpPr>
      <xdr:spPr>
        <a:xfrm>
          <a:off x="20245017" y="637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7" name="直線コネクタ 76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81859</xdr:rowOff>
    </xdr:from>
    <xdr:to>
      <xdr:col>28</xdr:col>
      <xdr:colOff>365125</xdr:colOff>
      <xdr:row>39</xdr:row>
      <xdr:rowOff>12009</xdr:rowOff>
    </xdr:to>
    <xdr:sp macro="" textlink="">
      <xdr:nvSpPr>
        <xdr:cNvPr id="768" name="フローチャート : 判断 767"/>
        <xdr:cNvSpPr/>
      </xdr:nvSpPr>
      <xdr:spPr>
        <a:xfrm>
          <a:off x="19494500" y="65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28536</xdr:rowOff>
    </xdr:from>
    <xdr:ext cx="378565" cy="259045"/>
    <xdr:sp macro="" textlink="">
      <xdr:nvSpPr>
        <xdr:cNvPr id="769" name="テキスト ボックス 768"/>
        <xdr:cNvSpPr txBox="1"/>
      </xdr:nvSpPr>
      <xdr:spPr>
        <a:xfrm>
          <a:off x="19356017" y="637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48186</xdr:rowOff>
    </xdr:from>
    <xdr:to>
      <xdr:col>27</xdr:col>
      <xdr:colOff>161925</xdr:colOff>
      <xdr:row>38</xdr:row>
      <xdr:rowOff>149786</xdr:rowOff>
    </xdr:to>
    <xdr:sp macro="" textlink="">
      <xdr:nvSpPr>
        <xdr:cNvPr id="770" name="フローチャート : 判断 769"/>
        <xdr:cNvSpPr/>
      </xdr:nvSpPr>
      <xdr:spPr>
        <a:xfrm>
          <a:off x="18605500" y="656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166313</xdr:rowOff>
    </xdr:from>
    <xdr:ext cx="469744" cy="259045"/>
    <xdr:sp macro="" textlink="">
      <xdr:nvSpPr>
        <xdr:cNvPr id="771" name="テキスト ボックス 770"/>
        <xdr:cNvSpPr txBox="1"/>
      </xdr:nvSpPr>
      <xdr:spPr>
        <a:xfrm>
          <a:off x="18421427" y="63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7" name="円/楕円 77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35369</xdr:rowOff>
    </xdr:from>
    <xdr:ext cx="249299" cy="259045"/>
    <xdr:sp macro="" textlink="">
      <xdr:nvSpPr>
        <xdr:cNvPr id="778" name="諸支出金該当値テキスト"/>
        <xdr:cNvSpPr txBox="1"/>
      </xdr:nvSpPr>
      <xdr:spPr>
        <a:xfrm>
          <a:off x="22212300" y="6550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9" name="円/楕円 77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80" name="テキスト ボックス 77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81" name="円/楕円 78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82" name="テキスト ボックス 78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83" name="円/楕円 78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4" name="テキスト ボックス 78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5" name="円/楕円 78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6" name="テキスト ボックス 78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土木費が住民一人当たり</a:t>
          </a:r>
          <a:r>
            <a:rPr kumimoji="1" lang="en-US" altLang="ja-JP" sz="1100">
              <a:solidFill>
                <a:schemeClr val="dk1"/>
              </a:solidFill>
              <a:effectLst/>
              <a:latin typeface="+mn-lt"/>
              <a:ea typeface="+mn-ea"/>
              <a:cs typeface="+mn-cs"/>
            </a:rPr>
            <a:t>235,971</a:t>
          </a:r>
          <a:r>
            <a:rPr kumimoji="1" lang="ja-JP" altLang="ja-JP" sz="1100">
              <a:solidFill>
                <a:schemeClr val="dk1"/>
              </a:solidFill>
              <a:effectLst/>
              <a:latin typeface="+mn-lt"/>
              <a:ea typeface="+mn-ea"/>
              <a:cs typeface="+mn-cs"/>
            </a:rPr>
            <a:t>円となっており、類似団体平均に比べ高くなっているが、公営住宅建替事業の普通建設事業費の増によるものである。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財政調整基金残高は、積み増し・取崩しともに行わず利息の増加のみ(残高は増加)であるが、標準財政規模が毎年増減するので、比率もそれに伴い増減している。</a:t>
          </a:r>
          <a:endParaRPr lang="ja-JP" altLang="ja-JP" sz="1400">
            <a:effectLst/>
          </a:endParaRPr>
        </a:p>
        <a:p>
          <a:pPr rtl="0"/>
          <a:r>
            <a:rPr lang="ja-JP" altLang="ja-JP" sz="1100" b="0" i="0" baseline="0">
              <a:solidFill>
                <a:schemeClr val="dk1"/>
              </a:solidFill>
              <a:effectLst/>
              <a:latin typeface="+mn-lt"/>
              <a:ea typeface="+mn-ea"/>
              <a:cs typeface="+mn-cs"/>
            </a:rPr>
            <a:t>　実質単年度収支は、既発債の繰上償還を行ったH</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年度の数値が高くなっている。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赤字額の要因は、住宅新築資金等貸付事業特別会計の貸付金元利収入の滞納繰越分であるが、これは年々減少しており今後も継続して徴収を行い、赤字からの早期脱却を図っていく。</a:t>
          </a:r>
          <a:endParaRPr lang="ja-JP" altLang="ja-JP" sz="1400">
            <a:effectLst/>
          </a:endParaRPr>
        </a:p>
        <a:p>
          <a:pPr rtl="0"/>
          <a:r>
            <a:rPr lang="ja-JP" altLang="ja-JP" sz="1100" b="0" i="0" baseline="0">
              <a:solidFill>
                <a:schemeClr val="dk1"/>
              </a:solidFill>
              <a:effectLst/>
              <a:latin typeface="+mn-lt"/>
              <a:ea typeface="+mn-ea"/>
              <a:cs typeface="+mn-cs"/>
            </a:rPr>
            <a:t>　黒字額に関しては、住宅新築資金等貸付事業特別会計の赤字額を上回っており、全体として黒字とすることができている。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2901563</v>
      </c>
      <c r="BO4" s="381"/>
      <c r="BP4" s="381"/>
      <c r="BQ4" s="381"/>
      <c r="BR4" s="381"/>
      <c r="BS4" s="381"/>
      <c r="BT4" s="381"/>
      <c r="BU4" s="382"/>
      <c r="BV4" s="380">
        <v>2831340</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2.7</v>
      </c>
      <c r="CU4" s="387"/>
      <c r="CV4" s="387"/>
      <c r="CW4" s="387"/>
      <c r="CX4" s="387"/>
      <c r="CY4" s="387"/>
      <c r="CZ4" s="387"/>
      <c r="DA4" s="388"/>
      <c r="DB4" s="386">
        <v>2.7</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2862486</v>
      </c>
      <c r="BO5" s="418"/>
      <c r="BP5" s="418"/>
      <c r="BQ5" s="418"/>
      <c r="BR5" s="418"/>
      <c r="BS5" s="418"/>
      <c r="BT5" s="418"/>
      <c r="BU5" s="419"/>
      <c r="BV5" s="417">
        <v>2782628</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81</v>
      </c>
      <c r="CU5" s="415"/>
      <c r="CV5" s="415"/>
      <c r="CW5" s="415"/>
      <c r="CX5" s="415"/>
      <c r="CY5" s="415"/>
      <c r="CZ5" s="415"/>
      <c r="DA5" s="416"/>
      <c r="DB5" s="414">
        <v>80.7</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39077</v>
      </c>
      <c r="BO6" s="418"/>
      <c r="BP6" s="418"/>
      <c r="BQ6" s="418"/>
      <c r="BR6" s="418"/>
      <c r="BS6" s="418"/>
      <c r="BT6" s="418"/>
      <c r="BU6" s="419"/>
      <c r="BV6" s="417">
        <v>48712</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84</v>
      </c>
      <c r="CU6" s="455"/>
      <c r="CV6" s="455"/>
      <c r="CW6" s="455"/>
      <c r="CX6" s="455"/>
      <c r="CY6" s="455"/>
      <c r="CZ6" s="455"/>
      <c r="DA6" s="456"/>
      <c r="DB6" s="454">
        <v>84.7</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338</v>
      </c>
      <c r="BO7" s="418"/>
      <c r="BP7" s="418"/>
      <c r="BQ7" s="418"/>
      <c r="BR7" s="418"/>
      <c r="BS7" s="418"/>
      <c r="BT7" s="418"/>
      <c r="BU7" s="419"/>
      <c r="BV7" s="417">
        <v>9509</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1433561</v>
      </c>
      <c r="CU7" s="418"/>
      <c r="CV7" s="418"/>
      <c r="CW7" s="418"/>
      <c r="CX7" s="418"/>
      <c r="CY7" s="418"/>
      <c r="CZ7" s="418"/>
      <c r="DA7" s="419"/>
      <c r="DB7" s="417">
        <v>1463637</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38739</v>
      </c>
      <c r="BO8" s="418"/>
      <c r="BP8" s="418"/>
      <c r="BQ8" s="418"/>
      <c r="BR8" s="418"/>
      <c r="BS8" s="418"/>
      <c r="BT8" s="418"/>
      <c r="BU8" s="419"/>
      <c r="BV8" s="417">
        <v>39203</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0.15</v>
      </c>
      <c r="CU8" s="458"/>
      <c r="CV8" s="458"/>
      <c r="CW8" s="458"/>
      <c r="CX8" s="458"/>
      <c r="CY8" s="458"/>
      <c r="CZ8" s="458"/>
      <c r="DA8" s="459"/>
      <c r="DB8" s="457">
        <v>0.15</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3022</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-464</v>
      </c>
      <c r="BO9" s="418"/>
      <c r="BP9" s="418"/>
      <c r="BQ9" s="418"/>
      <c r="BR9" s="418"/>
      <c r="BS9" s="418"/>
      <c r="BT9" s="418"/>
      <c r="BU9" s="419"/>
      <c r="BV9" s="417">
        <v>426</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13.8</v>
      </c>
      <c r="CU9" s="415"/>
      <c r="CV9" s="415"/>
      <c r="CW9" s="415"/>
      <c r="CX9" s="415"/>
      <c r="CY9" s="415"/>
      <c r="CZ9" s="415"/>
      <c r="DA9" s="416"/>
      <c r="DB9" s="414">
        <v>15.4</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3251</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1802</v>
      </c>
      <c r="BO10" s="418"/>
      <c r="BP10" s="418"/>
      <c r="BQ10" s="418"/>
      <c r="BR10" s="418"/>
      <c r="BS10" s="418"/>
      <c r="BT10" s="418"/>
      <c r="BU10" s="419"/>
      <c r="BV10" s="417">
        <v>2249</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v>104576</v>
      </c>
      <c r="BO11" s="418"/>
      <c r="BP11" s="418"/>
      <c r="BQ11" s="418"/>
      <c r="BR11" s="418"/>
      <c r="BS11" s="418"/>
      <c r="BT11" s="418"/>
      <c r="BU11" s="419"/>
      <c r="BV11" s="417">
        <v>106492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114</v>
      </c>
      <c r="CU11" s="458"/>
      <c r="CV11" s="458"/>
      <c r="CW11" s="458"/>
      <c r="CX11" s="458"/>
      <c r="CY11" s="458"/>
      <c r="CZ11" s="458"/>
      <c r="DA11" s="459"/>
      <c r="DB11" s="457" t="s">
        <v>114</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3248</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t="s">
        <v>122</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3243</v>
      </c>
      <c r="S13" s="499"/>
      <c r="T13" s="499"/>
      <c r="U13" s="499"/>
      <c r="V13" s="500"/>
      <c r="W13" s="433" t="s">
        <v>125</v>
      </c>
      <c r="X13" s="434"/>
      <c r="Y13" s="434"/>
      <c r="Z13" s="434"/>
      <c r="AA13" s="434"/>
      <c r="AB13" s="424"/>
      <c r="AC13" s="468">
        <v>174</v>
      </c>
      <c r="AD13" s="469"/>
      <c r="AE13" s="469"/>
      <c r="AF13" s="469"/>
      <c r="AG13" s="508"/>
      <c r="AH13" s="468">
        <v>205</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105914</v>
      </c>
      <c r="BO13" s="418"/>
      <c r="BP13" s="418"/>
      <c r="BQ13" s="418"/>
      <c r="BR13" s="418"/>
      <c r="BS13" s="418"/>
      <c r="BT13" s="418"/>
      <c r="BU13" s="419"/>
      <c r="BV13" s="417">
        <v>109167</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-3.3</v>
      </c>
      <c r="CU13" s="415"/>
      <c r="CV13" s="415"/>
      <c r="CW13" s="415"/>
      <c r="CX13" s="415"/>
      <c r="CY13" s="415"/>
      <c r="CZ13" s="415"/>
      <c r="DA13" s="416"/>
      <c r="DB13" s="414">
        <v>-2.2999999999999998</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130</v>
      </c>
      <c r="M14" s="496"/>
      <c r="N14" s="496"/>
      <c r="O14" s="496"/>
      <c r="P14" s="496"/>
      <c r="Q14" s="497"/>
      <c r="R14" s="498">
        <v>3281</v>
      </c>
      <c r="S14" s="499"/>
      <c r="T14" s="499"/>
      <c r="U14" s="499"/>
      <c r="V14" s="500"/>
      <c r="W14" s="407"/>
      <c r="X14" s="408"/>
      <c r="Y14" s="408"/>
      <c r="Z14" s="408"/>
      <c r="AA14" s="408"/>
      <c r="AB14" s="397"/>
      <c r="AC14" s="501">
        <v>13.2</v>
      </c>
      <c r="AD14" s="502"/>
      <c r="AE14" s="502"/>
      <c r="AF14" s="502"/>
      <c r="AG14" s="503"/>
      <c r="AH14" s="501">
        <v>14.9</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3272</v>
      </c>
      <c r="S15" s="499"/>
      <c r="T15" s="499"/>
      <c r="U15" s="499"/>
      <c r="V15" s="500"/>
      <c r="W15" s="433" t="s">
        <v>132</v>
      </c>
      <c r="X15" s="434"/>
      <c r="Y15" s="434"/>
      <c r="Z15" s="434"/>
      <c r="AA15" s="434"/>
      <c r="AB15" s="424"/>
      <c r="AC15" s="468">
        <v>297</v>
      </c>
      <c r="AD15" s="469"/>
      <c r="AE15" s="469"/>
      <c r="AF15" s="469"/>
      <c r="AG15" s="508"/>
      <c r="AH15" s="468">
        <v>276</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218335</v>
      </c>
      <c r="BO15" s="381"/>
      <c r="BP15" s="381"/>
      <c r="BQ15" s="381"/>
      <c r="BR15" s="381"/>
      <c r="BS15" s="381"/>
      <c r="BT15" s="381"/>
      <c r="BU15" s="382"/>
      <c r="BV15" s="380">
        <v>201662</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22.6</v>
      </c>
      <c r="AD16" s="502"/>
      <c r="AE16" s="502"/>
      <c r="AF16" s="502"/>
      <c r="AG16" s="503"/>
      <c r="AH16" s="501">
        <v>20</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1333145</v>
      </c>
      <c r="BO16" s="418"/>
      <c r="BP16" s="418"/>
      <c r="BQ16" s="418"/>
      <c r="BR16" s="418"/>
      <c r="BS16" s="418"/>
      <c r="BT16" s="418"/>
      <c r="BU16" s="419"/>
      <c r="BV16" s="417">
        <v>1349848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139</v>
      </c>
      <c r="S17" s="519"/>
      <c r="T17" s="519"/>
      <c r="U17" s="519"/>
      <c r="V17" s="520"/>
      <c r="W17" s="433" t="s">
        <v>140</v>
      </c>
      <c r="X17" s="434"/>
      <c r="Y17" s="434"/>
      <c r="Z17" s="434"/>
      <c r="AA17" s="434"/>
      <c r="AB17" s="424"/>
      <c r="AC17" s="468">
        <v>845</v>
      </c>
      <c r="AD17" s="469"/>
      <c r="AE17" s="469"/>
      <c r="AF17" s="469"/>
      <c r="AG17" s="508"/>
      <c r="AH17" s="468">
        <v>897</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268080</v>
      </c>
      <c r="BO17" s="418"/>
      <c r="BP17" s="418"/>
      <c r="BQ17" s="418"/>
      <c r="BR17" s="418"/>
      <c r="BS17" s="418"/>
      <c r="BT17" s="418"/>
      <c r="BU17" s="419"/>
      <c r="BV17" s="417">
        <v>245552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142</v>
      </c>
      <c r="C18" s="460"/>
      <c r="D18" s="460"/>
      <c r="E18" s="529"/>
      <c r="F18" s="529"/>
      <c r="G18" s="529"/>
      <c r="H18" s="529"/>
      <c r="I18" s="529"/>
      <c r="J18" s="529"/>
      <c r="K18" s="529"/>
      <c r="L18" s="530">
        <v>31.98</v>
      </c>
      <c r="M18" s="530"/>
      <c r="N18" s="530"/>
      <c r="O18" s="530"/>
      <c r="P18" s="530"/>
      <c r="Q18" s="530"/>
      <c r="R18" s="531"/>
      <c r="S18" s="531"/>
      <c r="T18" s="531"/>
      <c r="U18" s="531"/>
      <c r="V18" s="532"/>
      <c r="W18" s="435"/>
      <c r="X18" s="436"/>
      <c r="Y18" s="436"/>
      <c r="Z18" s="436"/>
      <c r="AA18" s="436"/>
      <c r="AB18" s="427"/>
      <c r="AC18" s="533">
        <v>64.2</v>
      </c>
      <c r="AD18" s="534"/>
      <c r="AE18" s="534"/>
      <c r="AF18" s="534"/>
      <c r="AG18" s="535"/>
      <c r="AH18" s="533">
        <v>65.099999999999994</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1166569</v>
      </c>
      <c r="BO18" s="418"/>
      <c r="BP18" s="418"/>
      <c r="BQ18" s="418"/>
      <c r="BR18" s="418"/>
      <c r="BS18" s="418"/>
      <c r="BT18" s="418"/>
      <c r="BU18" s="419"/>
      <c r="BV18" s="417">
        <v>1197850</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144</v>
      </c>
      <c r="C19" s="460"/>
      <c r="D19" s="460"/>
      <c r="E19" s="529"/>
      <c r="F19" s="529"/>
      <c r="G19" s="529"/>
      <c r="H19" s="529"/>
      <c r="I19" s="529"/>
      <c r="J19" s="529"/>
      <c r="K19" s="529"/>
      <c r="L19" s="537">
        <v>94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1743498</v>
      </c>
      <c r="BO19" s="418"/>
      <c r="BP19" s="418"/>
      <c r="BQ19" s="418"/>
      <c r="BR19" s="418"/>
      <c r="BS19" s="418"/>
      <c r="BT19" s="418"/>
      <c r="BU19" s="419"/>
      <c r="BV19" s="417">
        <v>1818689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146</v>
      </c>
      <c r="C20" s="460"/>
      <c r="D20" s="460"/>
      <c r="E20" s="529"/>
      <c r="F20" s="529"/>
      <c r="G20" s="529"/>
      <c r="H20" s="529"/>
      <c r="I20" s="529"/>
      <c r="J20" s="529"/>
      <c r="K20" s="529"/>
      <c r="L20" s="537">
        <v>1127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2029215</v>
      </c>
      <c r="BO23" s="418"/>
      <c r="BP23" s="418"/>
      <c r="BQ23" s="418"/>
      <c r="BR23" s="418"/>
      <c r="BS23" s="418"/>
      <c r="BT23" s="418"/>
      <c r="BU23" s="419"/>
      <c r="BV23" s="417">
        <v>1780729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155</v>
      </c>
      <c r="F24" s="447"/>
      <c r="G24" s="447"/>
      <c r="H24" s="447"/>
      <c r="I24" s="447"/>
      <c r="J24" s="447"/>
      <c r="K24" s="448"/>
      <c r="L24" s="468">
        <v>1</v>
      </c>
      <c r="M24" s="469"/>
      <c r="N24" s="469"/>
      <c r="O24" s="469"/>
      <c r="P24" s="508"/>
      <c r="Q24" s="468">
        <v>6160</v>
      </c>
      <c r="R24" s="469"/>
      <c r="S24" s="469"/>
      <c r="T24" s="469"/>
      <c r="U24" s="469"/>
      <c r="V24" s="508"/>
      <c r="W24" s="563"/>
      <c r="X24" s="551"/>
      <c r="Y24" s="552"/>
      <c r="Z24" s="467" t="s">
        <v>156</v>
      </c>
      <c r="AA24" s="447"/>
      <c r="AB24" s="447"/>
      <c r="AC24" s="447"/>
      <c r="AD24" s="447"/>
      <c r="AE24" s="447"/>
      <c r="AF24" s="447"/>
      <c r="AG24" s="448"/>
      <c r="AH24" s="468">
        <v>46</v>
      </c>
      <c r="AI24" s="469"/>
      <c r="AJ24" s="469"/>
      <c r="AK24" s="469"/>
      <c r="AL24" s="508"/>
      <c r="AM24" s="468">
        <v>124936</v>
      </c>
      <c r="AN24" s="469"/>
      <c r="AO24" s="469"/>
      <c r="AP24" s="469"/>
      <c r="AQ24" s="469"/>
      <c r="AR24" s="508"/>
      <c r="AS24" s="468">
        <v>2716</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1692340</v>
      </c>
      <c r="BO24" s="418"/>
      <c r="BP24" s="418"/>
      <c r="BQ24" s="418"/>
      <c r="BR24" s="418"/>
      <c r="BS24" s="418"/>
      <c r="BT24" s="418"/>
      <c r="BU24" s="419"/>
      <c r="BV24" s="417">
        <v>1401213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158</v>
      </c>
      <c r="F25" s="447"/>
      <c r="G25" s="447"/>
      <c r="H25" s="447"/>
      <c r="I25" s="447"/>
      <c r="J25" s="447"/>
      <c r="K25" s="448"/>
      <c r="L25" s="468">
        <v>1</v>
      </c>
      <c r="M25" s="469"/>
      <c r="N25" s="469"/>
      <c r="O25" s="469"/>
      <c r="P25" s="508"/>
      <c r="Q25" s="468">
        <v>5100</v>
      </c>
      <c r="R25" s="469"/>
      <c r="S25" s="469"/>
      <c r="T25" s="469"/>
      <c r="U25" s="469"/>
      <c r="V25" s="508"/>
      <c r="W25" s="563"/>
      <c r="X25" s="551"/>
      <c r="Y25" s="552"/>
      <c r="Z25" s="467" t="s">
        <v>159</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29629</v>
      </c>
      <c r="BO25" s="381"/>
      <c r="BP25" s="381"/>
      <c r="BQ25" s="381"/>
      <c r="BR25" s="381"/>
      <c r="BS25" s="381"/>
      <c r="BT25" s="381"/>
      <c r="BU25" s="382"/>
      <c r="BV25" s="380">
        <v>38780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161</v>
      </c>
      <c r="F26" s="447"/>
      <c r="G26" s="447"/>
      <c r="H26" s="447"/>
      <c r="I26" s="447"/>
      <c r="J26" s="447"/>
      <c r="K26" s="448"/>
      <c r="L26" s="468">
        <v>1</v>
      </c>
      <c r="M26" s="469"/>
      <c r="N26" s="469"/>
      <c r="O26" s="469"/>
      <c r="P26" s="508"/>
      <c r="Q26" s="468">
        <v>4990</v>
      </c>
      <c r="R26" s="469"/>
      <c r="S26" s="469"/>
      <c r="T26" s="469"/>
      <c r="U26" s="469"/>
      <c r="V26" s="508"/>
      <c r="W26" s="563"/>
      <c r="X26" s="551"/>
      <c r="Y26" s="552"/>
      <c r="Z26" s="467" t="s">
        <v>162</v>
      </c>
      <c r="AA26" s="573"/>
      <c r="AB26" s="573"/>
      <c r="AC26" s="573"/>
      <c r="AD26" s="573"/>
      <c r="AE26" s="573"/>
      <c r="AF26" s="573"/>
      <c r="AG26" s="574"/>
      <c r="AH26" s="468" t="s">
        <v>122</v>
      </c>
      <c r="AI26" s="469"/>
      <c r="AJ26" s="469"/>
      <c r="AK26" s="469"/>
      <c r="AL26" s="508"/>
      <c r="AM26" s="468" t="s">
        <v>122</v>
      </c>
      <c r="AN26" s="469"/>
      <c r="AO26" s="469"/>
      <c r="AP26" s="469"/>
      <c r="AQ26" s="469"/>
      <c r="AR26" s="508"/>
      <c r="AS26" s="468" t="s">
        <v>122</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164</v>
      </c>
      <c r="F27" s="447"/>
      <c r="G27" s="447"/>
      <c r="H27" s="447"/>
      <c r="I27" s="447"/>
      <c r="J27" s="447"/>
      <c r="K27" s="448"/>
      <c r="L27" s="468">
        <v>1</v>
      </c>
      <c r="M27" s="469"/>
      <c r="N27" s="469"/>
      <c r="O27" s="469"/>
      <c r="P27" s="508"/>
      <c r="Q27" s="468">
        <v>3050</v>
      </c>
      <c r="R27" s="469"/>
      <c r="S27" s="469"/>
      <c r="T27" s="469"/>
      <c r="U27" s="469"/>
      <c r="V27" s="508"/>
      <c r="W27" s="563"/>
      <c r="X27" s="551"/>
      <c r="Y27" s="552"/>
      <c r="Z27" s="467" t="s">
        <v>165</v>
      </c>
      <c r="AA27" s="447"/>
      <c r="AB27" s="447"/>
      <c r="AC27" s="447"/>
      <c r="AD27" s="447"/>
      <c r="AE27" s="447"/>
      <c r="AF27" s="447"/>
      <c r="AG27" s="448"/>
      <c r="AH27" s="468" t="s">
        <v>122</v>
      </c>
      <c r="AI27" s="469"/>
      <c r="AJ27" s="469"/>
      <c r="AK27" s="469"/>
      <c r="AL27" s="508"/>
      <c r="AM27" s="468" t="s">
        <v>122</v>
      </c>
      <c r="AN27" s="469"/>
      <c r="AO27" s="469"/>
      <c r="AP27" s="469"/>
      <c r="AQ27" s="469"/>
      <c r="AR27" s="508"/>
      <c r="AS27" s="468" t="s">
        <v>122</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t="s">
        <v>122</v>
      </c>
      <c r="BO27" s="587"/>
      <c r="BP27" s="587"/>
      <c r="BQ27" s="587"/>
      <c r="BR27" s="587"/>
      <c r="BS27" s="587"/>
      <c r="BT27" s="587"/>
      <c r="BU27" s="588"/>
      <c r="BV27" s="586" t="s">
        <v>122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2600</v>
      </c>
      <c r="R28" s="469"/>
      <c r="S28" s="469"/>
      <c r="T28" s="469"/>
      <c r="U28" s="469"/>
      <c r="V28" s="508"/>
      <c r="W28" s="563"/>
      <c r="X28" s="551"/>
      <c r="Y28" s="552"/>
      <c r="Z28" s="467" t="s">
        <v>168</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812442</v>
      </c>
      <c r="BO28" s="381"/>
      <c r="BP28" s="381"/>
      <c r="BQ28" s="381"/>
      <c r="BR28" s="381"/>
      <c r="BS28" s="381"/>
      <c r="BT28" s="381"/>
      <c r="BU28" s="382"/>
      <c r="BV28" s="380">
        <v>810640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8</v>
      </c>
      <c r="M29" s="469"/>
      <c r="N29" s="469"/>
      <c r="O29" s="469"/>
      <c r="P29" s="508"/>
      <c r="Q29" s="468">
        <v>2450</v>
      </c>
      <c r="R29" s="469"/>
      <c r="S29" s="469"/>
      <c r="T29" s="469"/>
      <c r="U29" s="469"/>
      <c r="V29" s="508"/>
      <c r="W29" s="564"/>
      <c r="X29" s="565"/>
      <c r="Y29" s="566"/>
      <c r="Z29" s="467" t="s">
        <v>172</v>
      </c>
      <c r="AA29" s="447"/>
      <c r="AB29" s="447"/>
      <c r="AC29" s="447"/>
      <c r="AD29" s="447"/>
      <c r="AE29" s="447"/>
      <c r="AF29" s="447"/>
      <c r="AG29" s="448"/>
      <c r="AH29" s="468">
        <v>46</v>
      </c>
      <c r="AI29" s="469"/>
      <c r="AJ29" s="469"/>
      <c r="AK29" s="469"/>
      <c r="AL29" s="508"/>
      <c r="AM29" s="468">
        <v>124936</v>
      </c>
      <c r="AN29" s="469"/>
      <c r="AO29" s="469"/>
      <c r="AP29" s="469"/>
      <c r="AQ29" s="469"/>
      <c r="AR29" s="508"/>
      <c r="AS29" s="468">
        <v>2716</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1409250</v>
      </c>
      <c r="BO29" s="418"/>
      <c r="BP29" s="418"/>
      <c r="BQ29" s="418"/>
      <c r="BR29" s="418"/>
      <c r="BS29" s="418"/>
      <c r="BT29" s="418"/>
      <c r="BU29" s="419"/>
      <c r="BV29" s="417">
        <v>1218792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96.7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1754216</v>
      </c>
      <c r="BO30" s="587"/>
      <c r="BP30" s="587"/>
      <c r="BQ30" s="587"/>
      <c r="BR30" s="587"/>
      <c r="BS30" s="587"/>
      <c r="BT30" s="587"/>
      <c r="BU30" s="588"/>
      <c r="BV30" s="586">
        <v>1749081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5</v>
      </c>
      <c r="BF34" s="598"/>
      <c r="BG34" s="599" t="str">
        <f>IF('各会計、関係団体の財政状況及び健全化判断比率'!B30="","",'各会計、関係団体の財政状況及び健全化判断比率'!B30)</f>
        <v>簡易水道特別会計</v>
      </c>
      <c r="BH34" s="599"/>
      <c r="BI34" s="599"/>
      <c r="BJ34" s="599"/>
      <c r="BK34" s="599"/>
      <c r="BL34" s="599"/>
      <c r="BM34" s="599"/>
      <c r="BN34" s="599"/>
      <c r="BO34" s="599"/>
      <c r="BP34" s="599"/>
      <c r="BQ34" s="599"/>
      <c r="BR34" s="599"/>
      <c r="BS34" s="599"/>
      <c r="BT34" s="599"/>
      <c r="BU34" s="599"/>
      <c r="BV34" s="167"/>
      <c r="BW34" s="598">
        <f>IF(BY34="","",MAX(C34:D43,U34:V43,AM34:AN43,BE34:BF43)+1)</f>
        <v>6</v>
      </c>
      <c r="BX34" s="598"/>
      <c r="BY34" s="599" t="str">
        <f>IF('各会計、関係団体の財政状況及び健全化判断比率'!B68="","",'各会計、関係団体の財政状況及び健全化判断比率'!B68)</f>
        <v>福岡県市町村消防団員等公務災害補償組合（一般会計）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16</v>
      </c>
      <c r="CP34" s="598"/>
      <c r="CQ34" s="599" t="str">
        <f>IF('各会計、関係団体の財政状況及び健全化判断比率'!BS7="","",'各会計、関係団体の財政状況及び健全化判断比率'!BS7)</f>
        <v>源じいの森</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後期高齢者特別会計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7</v>
      </c>
      <c r="BX35" s="598"/>
      <c r="BY35" s="599" t="str">
        <f>IF('各会計、関係団体の財政状況及び健全化判断比率'!B69="","",'各会計、関係団体の財政状況及び健全化判断比率'!B69)</f>
        <v>福岡県市町村職員退職手当組合（一般会計）</v>
      </c>
      <c r="BZ35" s="599"/>
      <c r="CA35" s="599"/>
      <c r="CB35" s="599"/>
      <c r="CC35" s="599"/>
      <c r="CD35" s="599"/>
      <c r="CE35" s="599"/>
      <c r="CF35" s="599"/>
      <c r="CG35" s="599"/>
      <c r="CH35" s="599"/>
      <c r="CI35" s="599"/>
      <c r="CJ35" s="599"/>
      <c r="CK35" s="599"/>
      <c r="CL35" s="599"/>
      <c r="CM35" s="599"/>
      <c r="CN35" s="167"/>
      <c r="CO35" s="598">
        <f t="shared" ref="CO35:CO43" si="3">IF(CQ35="","",CO34+1)</f>
        <v>17</v>
      </c>
      <c r="CP35" s="598"/>
      <c r="CQ35" s="599" t="str">
        <f>IF('各会計、関係団体の財政状況及び健全化判断比率'!BS8="","",'各会計、関係団体の財政状況及び健全化判断比率'!BS8)</f>
        <v>赤村土地開発公社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8</v>
      </c>
      <c r="BX36" s="598"/>
      <c r="BY36" s="599" t="str">
        <f>IF('各会計、関係団体の財政状況及び健全化判断比率'!B70="","",'各会計、関係団体の財政状況及び健全化判断比率'!B70)</f>
        <v>福岡県市町村職員退職手当組合（基金特別会計）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9</v>
      </c>
      <c r="BX37" s="598"/>
      <c r="BY37" s="599" t="str">
        <f>IF('各会計、関係団体の財政状況及び健全化判断比率'!B71="","",'各会計、関係団体の財政状況及び健全化判断比率'!B71)</f>
        <v>福岡県自治会館管理組合（一般会計）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10</v>
      </c>
      <c r="BX38" s="598"/>
      <c r="BY38" s="599" t="str">
        <f>IF('各会計、関係団体の財政状況及び健全化判断比率'!B72="","",'各会計、関係団体の財政状況及び健全化判断比率'!B72)</f>
        <v>福岡県田川地区消防組合（一般会計）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11</v>
      </c>
      <c r="BX39" s="598"/>
      <c r="BY39" s="599" t="str">
        <f>IF('各会計、関係団体の財政状況及び健全化判断比率'!B73="","",'各会計、関係団体の財政状況及び健全化判断比率'!B73)</f>
        <v>田川郡東部環境衛生施設組合（一般会計）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12</v>
      </c>
      <c r="BX40" s="598"/>
      <c r="BY40" s="599" t="str">
        <f>IF('各会計、関係団体の財政状況及び健全化判断比率'!B74="","",'各会計、関係団体の財政状況及び健全化判断比率'!B74)</f>
        <v>田川地区斎場組合（一般会計）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13</v>
      </c>
      <c r="BX41" s="598"/>
      <c r="BY41" s="599" t="str">
        <f>IF('各会計、関係団体の財政状況及び健全化判断比率'!B75="","",'各会計、関係団体の財政状況及び健全化判断比率'!B75)</f>
        <v>福岡県自治振興組合（一般会計）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14</v>
      </c>
      <c r="BX42" s="598"/>
      <c r="BY42" s="599" t="str">
        <f>IF('各会計、関係団体の財政状況及び健全化判断比率'!B76="","",'各会計、関係団体の財政状況及び健全化判断比率'!B76)</f>
        <v>福岡県自治振興組合（公文書館事業特別会計）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15</v>
      </c>
      <c r="BX43" s="598"/>
      <c r="BY43" s="599" t="str">
        <f>IF('各会計、関係団体の財政状況及び健全化判断比率'!B77="","",'各会計、関係団体の財政状況及び健全化判断比率'!B77)</f>
        <v>福岡県介護保険広域連合（一般会計）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4" t="s">
        <v>531</v>
      </c>
      <c r="D34" s="1184"/>
      <c r="E34" s="1185"/>
      <c r="F34" s="32" t="s">
        <v>532</v>
      </c>
      <c r="G34" s="33" t="s">
        <v>533</v>
      </c>
      <c r="H34" s="33" t="s">
        <v>534</v>
      </c>
      <c r="I34" s="33" t="s">
        <v>535</v>
      </c>
      <c r="J34" s="34" t="s">
        <v>536</v>
      </c>
      <c r="K34" s="22"/>
      <c r="L34" s="22"/>
      <c r="M34" s="22"/>
      <c r="N34" s="22"/>
      <c r="O34" s="22"/>
      <c r="P34" s="22"/>
    </row>
    <row r="35" spans="1:16" ht="39" customHeight="1" x14ac:dyDescent="0.15">
      <c r="A35" s="22"/>
      <c r="B35" s="35"/>
      <c r="C35" s="1178" t="s">
        <v>537</v>
      </c>
      <c r="D35" s="1179"/>
      <c r="E35" s="1180"/>
      <c r="F35" s="36">
        <v>5.24</v>
      </c>
      <c r="G35" s="37">
        <v>5.47</v>
      </c>
      <c r="H35" s="37">
        <v>5.27</v>
      </c>
      <c r="I35" s="37">
        <v>4.93</v>
      </c>
      <c r="J35" s="38">
        <v>4.8600000000000003</v>
      </c>
      <c r="K35" s="22"/>
      <c r="L35" s="22"/>
      <c r="M35" s="22"/>
      <c r="N35" s="22"/>
      <c r="O35" s="22"/>
      <c r="P35" s="22"/>
    </row>
    <row r="36" spans="1:16" ht="39" customHeight="1" x14ac:dyDescent="0.15">
      <c r="A36" s="22"/>
      <c r="B36" s="35"/>
      <c r="C36" s="1178" t="s">
        <v>538</v>
      </c>
      <c r="D36" s="1179"/>
      <c r="E36" s="1180"/>
      <c r="F36" s="36">
        <v>0.24</v>
      </c>
      <c r="G36" s="37">
        <v>0.23</v>
      </c>
      <c r="H36" s="37">
        <v>0.24</v>
      </c>
      <c r="I36" s="37">
        <v>0.21</v>
      </c>
      <c r="J36" s="38">
        <v>0.23</v>
      </c>
      <c r="K36" s="22"/>
      <c r="L36" s="22"/>
      <c r="M36" s="22"/>
      <c r="N36" s="22"/>
      <c r="O36" s="22"/>
      <c r="P36" s="22"/>
    </row>
    <row r="37" spans="1:16" ht="39" customHeight="1" x14ac:dyDescent="0.15">
      <c r="A37" s="22"/>
      <c r="B37" s="35"/>
      <c r="C37" s="1178" t="s">
        <v>539</v>
      </c>
      <c r="D37" s="1179"/>
      <c r="E37" s="1180"/>
      <c r="F37" s="36">
        <v>0</v>
      </c>
      <c r="G37" s="37">
        <v>0</v>
      </c>
      <c r="H37" s="37">
        <v>0</v>
      </c>
      <c r="I37" s="37">
        <v>0.01</v>
      </c>
      <c r="J37" s="38">
        <v>0</v>
      </c>
      <c r="K37" s="22"/>
      <c r="L37" s="22"/>
      <c r="M37" s="22"/>
      <c r="N37" s="22"/>
      <c r="O37" s="22"/>
      <c r="P37" s="22"/>
    </row>
    <row r="38" spans="1:16" ht="39" customHeight="1" x14ac:dyDescent="0.15">
      <c r="A38" s="22"/>
      <c r="B38" s="35"/>
      <c r="C38" s="1178" t="s">
        <v>540</v>
      </c>
      <c r="D38" s="1179"/>
      <c r="E38" s="1180"/>
      <c r="F38" s="36">
        <v>0</v>
      </c>
      <c r="G38" s="37">
        <v>0</v>
      </c>
      <c r="H38" s="37">
        <v>0</v>
      </c>
      <c r="I38" s="37">
        <v>0</v>
      </c>
      <c r="J38" s="38">
        <v>0</v>
      </c>
      <c r="K38" s="22"/>
      <c r="L38" s="22"/>
      <c r="M38" s="22"/>
      <c r="N38" s="22"/>
      <c r="O38" s="22"/>
      <c r="P38" s="22"/>
    </row>
    <row r="39" spans="1:16" ht="39" customHeight="1" x14ac:dyDescent="0.15">
      <c r="A39" s="22"/>
      <c r="B39" s="35"/>
      <c r="C39" s="1178"/>
      <c r="D39" s="1179"/>
      <c r="E39" s="1180"/>
      <c r="F39" s="36"/>
      <c r="G39" s="37"/>
      <c r="H39" s="37"/>
      <c r="I39" s="37"/>
      <c r="J39" s="38"/>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541</v>
      </c>
      <c r="D42" s="1179"/>
      <c r="E42" s="1180"/>
      <c r="F42" s="36" t="s">
        <v>485</v>
      </c>
      <c r="G42" s="37" t="s">
        <v>485</v>
      </c>
      <c r="H42" s="37" t="s">
        <v>485</v>
      </c>
      <c r="I42" s="37" t="s">
        <v>485</v>
      </c>
      <c r="J42" s="38" t="s">
        <v>485</v>
      </c>
      <c r="K42" s="22"/>
      <c r="L42" s="22"/>
      <c r="M42" s="22"/>
      <c r="N42" s="22"/>
      <c r="O42" s="22"/>
      <c r="P42" s="22"/>
    </row>
    <row r="43" spans="1:16" ht="39" customHeight="1" thickBot="1" x14ac:dyDescent="0.2">
      <c r="A43" s="22"/>
      <c r="B43" s="40"/>
      <c r="C43" s="1181" t="s">
        <v>542</v>
      </c>
      <c r="D43" s="1182"/>
      <c r="E43" s="1183"/>
      <c r="F43" s="41" t="s">
        <v>485</v>
      </c>
      <c r="G43" s="42" t="s">
        <v>485</v>
      </c>
      <c r="H43" s="42" t="s">
        <v>485</v>
      </c>
      <c r="I43" s="42" t="s">
        <v>485</v>
      </c>
      <c r="J43" s="43" t="s">
        <v>485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236</v>
      </c>
      <c r="L45" s="60">
        <v>197</v>
      </c>
      <c r="M45" s="60">
        <v>200</v>
      </c>
      <c r="N45" s="60">
        <v>177</v>
      </c>
      <c r="O45" s="61">
        <v>141</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485</v>
      </c>
      <c r="L46" s="64" t="s">
        <v>485</v>
      </c>
      <c r="M46" s="64" t="s">
        <v>485</v>
      </c>
      <c r="N46" s="64" t="s">
        <v>485</v>
      </c>
      <c r="O46" s="65" t="s">
        <v>485</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485</v>
      </c>
      <c r="L47" s="64" t="s">
        <v>485</v>
      </c>
      <c r="M47" s="64" t="s">
        <v>485</v>
      </c>
      <c r="N47" s="64" t="s">
        <v>485</v>
      </c>
      <c r="O47" s="65" t="s">
        <v>485</v>
      </c>
      <c r="P47" s="48"/>
      <c r="Q47" s="48"/>
      <c r="R47" s="48"/>
      <c r="S47" s="48"/>
      <c r="T47" s="48"/>
      <c r="U47" s="48"/>
    </row>
    <row r="48" spans="1:21" ht="30.75" customHeight="1" x14ac:dyDescent="0.15">
      <c r="A48" s="48"/>
      <c r="B48" s="1196"/>
      <c r="C48" s="1197"/>
      <c r="D48" s="62"/>
      <c r="E48" s="1188" t="s">
        <v>15</v>
      </c>
      <c r="F48" s="1188"/>
      <c r="G48" s="1188"/>
      <c r="H48" s="1188"/>
      <c r="I48" s="1188"/>
      <c r="J48" s="1189"/>
      <c r="K48" s="63">
        <v>1</v>
      </c>
      <c r="L48" s="64">
        <v>1</v>
      </c>
      <c r="M48" s="64">
        <v>1</v>
      </c>
      <c r="N48" s="64">
        <v>1</v>
      </c>
      <c r="O48" s="65">
        <v>1</v>
      </c>
      <c r="P48" s="48"/>
      <c r="Q48" s="48"/>
      <c r="R48" s="48"/>
      <c r="S48" s="48"/>
      <c r="T48" s="48"/>
      <c r="U48" s="48"/>
    </row>
    <row r="49" spans="1:21" ht="30.75" customHeight="1" x14ac:dyDescent="0.15">
      <c r="A49" s="48"/>
      <c r="B49" s="1196"/>
      <c r="C49" s="1197"/>
      <c r="D49" s="62"/>
      <c r="E49" s="1188" t="s">
        <v>16</v>
      </c>
      <c r="F49" s="1188"/>
      <c r="G49" s="1188"/>
      <c r="H49" s="1188"/>
      <c r="I49" s="1188"/>
      <c r="J49" s="1189"/>
      <c r="K49" s="63">
        <v>4</v>
      </c>
      <c r="L49" s="64">
        <v>3</v>
      </c>
      <c r="M49" s="64">
        <v>4</v>
      </c>
      <c r="N49" s="64">
        <v>6</v>
      </c>
      <c r="O49" s="65">
        <v>7</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485</v>
      </c>
      <c r="L50" s="64" t="s">
        <v>485</v>
      </c>
      <c r="M50" s="64" t="s">
        <v>485</v>
      </c>
      <c r="N50" s="64" t="s">
        <v>485</v>
      </c>
      <c r="O50" s="65" t="s">
        <v>485</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485</v>
      </c>
      <c r="L51" s="64" t="s">
        <v>485</v>
      </c>
      <c r="M51" s="64" t="s">
        <v>485</v>
      </c>
      <c r="N51" s="64" t="s">
        <v>485</v>
      </c>
      <c r="O51" s="65" t="s">
        <v>485</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222</v>
      </c>
      <c r="L52" s="64">
        <v>227</v>
      </c>
      <c r="M52" s="64">
        <v>230</v>
      </c>
      <c r="N52" s="64">
        <v>218</v>
      </c>
      <c r="O52" s="65">
        <v>213</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19</v>
      </c>
      <c r="L53" s="69">
        <v>-26</v>
      </c>
      <c r="M53" s="69">
        <v>-25</v>
      </c>
      <c r="N53" s="69">
        <v>-34</v>
      </c>
      <c r="O53" s="70">
        <v>-64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525</v>
      </c>
      <c r="J40" s="79" t="s">
        <v>526</v>
      </c>
      <c r="K40" s="79" t="s">
        <v>527</v>
      </c>
      <c r="L40" s="79" t="s">
        <v>528</v>
      </c>
      <c r="M40" s="80" t="s">
        <v>529</v>
      </c>
    </row>
    <row r="41" spans="2:13" ht="27.75" customHeight="1" x14ac:dyDescent="0.15">
      <c r="B41" s="1202" t="s">
        <v>24</v>
      </c>
      <c r="C41" s="1203"/>
      <c r="D41" s="81"/>
      <c r="E41" s="1208" t="s">
        <v>25</v>
      </c>
      <c r="F41" s="1208"/>
      <c r="G41" s="1208"/>
      <c r="H41" s="1209"/>
      <c r="I41" s="82">
        <v>1598</v>
      </c>
      <c r="J41" s="83">
        <v>1496</v>
      </c>
      <c r="K41" s="83">
        <v>1683</v>
      </c>
      <c r="L41" s="83">
        <v>1781</v>
      </c>
      <c r="M41" s="84">
        <v>2029</v>
      </c>
    </row>
    <row r="42" spans="2:13" ht="27.75" customHeight="1" x14ac:dyDescent="0.15">
      <c r="B42" s="1204"/>
      <c r="C42" s="1205"/>
      <c r="D42" s="85"/>
      <c r="E42" s="1210" t="s">
        <v>26</v>
      </c>
      <c r="F42" s="1210"/>
      <c r="G42" s="1210"/>
      <c r="H42" s="1211"/>
      <c r="I42" s="86" t="s">
        <v>485</v>
      </c>
      <c r="J42" s="87" t="s">
        <v>485</v>
      </c>
      <c r="K42" s="87" t="s">
        <v>485</v>
      </c>
      <c r="L42" s="87" t="s">
        <v>485</v>
      </c>
      <c r="M42" s="88" t="s">
        <v>485</v>
      </c>
    </row>
    <row r="43" spans="2:13" ht="27.75" customHeight="1" x14ac:dyDescent="0.15">
      <c r="B43" s="1204"/>
      <c r="C43" s="1205"/>
      <c r="D43" s="85"/>
      <c r="E43" s="1210" t="s">
        <v>27</v>
      </c>
      <c r="F43" s="1210"/>
      <c r="G43" s="1210"/>
      <c r="H43" s="1211"/>
      <c r="I43" s="86">
        <v>6</v>
      </c>
      <c r="J43" s="87">
        <v>5</v>
      </c>
      <c r="K43" s="87">
        <v>4</v>
      </c>
      <c r="L43" s="87">
        <v>3</v>
      </c>
      <c r="M43" s="88">
        <v>2</v>
      </c>
    </row>
    <row r="44" spans="2:13" ht="27.75" customHeight="1" x14ac:dyDescent="0.15">
      <c r="B44" s="1204"/>
      <c r="C44" s="1205"/>
      <c r="D44" s="85"/>
      <c r="E44" s="1210" t="s">
        <v>28</v>
      </c>
      <c r="F44" s="1210"/>
      <c r="G44" s="1210"/>
      <c r="H44" s="1211"/>
      <c r="I44" s="86">
        <v>15</v>
      </c>
      <c r="J44" s="87">
        <v>29</v>
      </c>
      <c r="K44" s="87">
        <v>54</v>
      </c>
      <c r="L44" s="87">
        <v>49</v>
      </c>
      <c r="M44" s="88">
        <v>42</v>
      </c>
    </row>
    <row r="45" spans="2:13" ht="27.75" customHeight="1" x14ac:dyDescent="0.15">
      <c r="B45" s="1204"/>
      <c r="C45" s="1205"/>
      <c r="D45" s="85"/>
      <c r="E45" s="1210" t="s">
        <v>29</v>
      </c>
      <c r="F45" s="1210"/>
      <c r="G45" s="1210"/>
      <c r="H45" s="1211"/>
      <c r="I45" s="86">
        <v>424</v>
      </c>
      <c r="J45" s="87">
        <v>417</v>
      </c>
      <c r="K45" s="87">
        <v>431</v>
      </c>
      <c r="L45" s="87">
        <v>400</v>
      </c>
      <c r="M45" s="88">
        <v>376</v>
      </c>
    </row>
    <row r="46" spans="2:13" ht="27.75" customHeight="1" x14ac:dyDescent="0.15">
      <c r="B46" s="1204"/>
      <c r="C46" s="1205"/>
      <c r="D46" s="89"/>
      <c r="E46" s="1210" t="s">
        <v>30</v>
      </c>
      <c r="F46" s="1210"/>
      <c r="G46" s="1210"/>
      <c r="H46" s="1211"/>
      <c r="I46" s="86" t="s">
        <v>485</v>
      </c>
      <c r="J46" s="87" t="s">
        <v>485</v>
      </c>
      <c r="K46" s="87">
        <v>4</v>
      </c>
      <c r="L46" s="87">
        <v>9</v>
      </c>
      <c r="M46" s="88">
        <v>15</v>
      </c>
    </row>
    <row r="47" spans="2:13" ht="27.75" customHeight="1" x14ac:dyDescent="0.15">
      <c r="B47" s="1204"/>
      <c r="C47" s="1205"/>
      <c r="D47" s="90"/>
      <c r="E47" s="1212" t="s">
        <v>31</v>
      </c>
      <c r="F47" s="1213"/>
      <c r="G47" s="1213"/>
      <c r="H47" s="1214"/>
      <c r="I47" s="86" t="s">
        <v>485</v>
      </c>
      <c r="J47" s="87" t="s">
        <v>485</v>
      </c>
      <c r="K47" s="87" t="s">
        <v>485</v>
      </c>
      <c r="L47" s="87" t="s">
        <v>485</v>
      </c>
      <c r="M47" s="88" t="s">
        <v>485</v>
      </c>
    </row>
    <row r="48" spans="2:13" ht="27.75" customHeight="1" x14ac:dyDescent="0.15">
      <c r="B48" s="1204"/>
      <c r="C48" s="1205"/>
      <c r="D48" s="85"/>
      <c r="E48" s="1210" t="s">
        <v>32</v>
      </c>
      <c r="F48" s="1210"/>
      <c r="G48" s="1210"/>
      <c r="H48" s="1211"/>
      <c r="I48" s="86" t="s">
        <v>485</v>
      </c>
      <c r="J48" s="87" t="s">
        <v>485</v>
      </c>
      <c r="K48" s="87" t="s">
        <v>485</v>
      </c>
      <c r="L48" s="87" t="s">
        <v>485</v>
      </c>
      <c r="M48" s="88" t="s">
        <v>485</v>
      </c>
    </row>
    <row r="49" spans="2:13" ht="27.75" customHeight="1" x14ac:dyDescent="0.15">
      <c r="B49" s="1206"/>
      <c r="C49" s="1207"/>
      <c r="D49" s="85"/>
      <c r="E49" s="1210" t="s">
        <v>33</v>
      </c>
      <c r="F49" s="1210"/>
      <c r="G49" s="1210"/>
      <c r="H49" s="1211"/>
      <c r="I49" s="86" t="s">
        <v>485</v>
      </c>
      <c r="J49" s="87" t="s">
        <v>485</v>
      </c>
      <c r="K49" s="87" t="s">
        <v>485</v>
      </c>
      <c r="L49" s="87" t="s">
        <v>485</v>
      </c>
      <c r="M49" s="88" t="s">
        <v>485</v>
      </c>
    </row>
    <row r="50" spans="2:13" ht="27.75" customHeight="1" x14ac:dyDescent="0.15">
      <c r="B50" s="1215" t="s">
        <v>34</v>
      </c>
      <c r="C50" s="1216"/>
      <c r="D50" s="91"/>
      <c r="E50" s="1210" t="s">
        <v>35</v>
      </c>
      <c r="F50" s="1210"/>
      <c r="G50" s="1210"/>
      <c r="H50" s="1211"/>
      <c r="I50" s="86">
        <v>3490</v>
      </c>
      <c r="J50" s="87">
        <v>3518</v>
      </c>
      <c r="K50" s="87">
        <v>3600</v>
      </c>
      <c r="L50" s="87">
        <v>3779</v>
      </c>
      <c r="M50" s="88">
        <v>3977</v>
      </c>
    </row>
    <row r="51" spans="2:13" ht="27.75" customHeight="1" x14ac:dyDescent="0.15">
      <c r="B51" s="1204"/>
      <c r="C51" s="1205"/>
      <c r="D51" s="85"/>
      <c r="E51" s="1210" t="s">
        <v>36</v>
      </c>
      <c r="F51" s="1210"/>
      <c r="G51" s="1210"/>
      <c r="H51" s="1211"/>
      <c r="I51" s="86">
        <v>27</v>
      </c>
      <c r="J51" s="87">
        <v>30</v>
      </c>
      <c r="K51" s="87">
        <v>348</v>
      </c>
      <c r="L51" s="87">
        <v>495</v>
      </c>
      <c r="M51" s="88">
        <v>860</v>
      </c>
    </row>
    <row r="52" spans="2:13" ht="27.75" customHeight="1" x14ac:dyDescent="0.15">
      <c r="B52" s="1206"/>
      <c r="C52" s="1207"/>
      <c r="D52" s="85"/>
      <c r="E52" s="1210" t="s">
        <v>37</v>
      </c>
      <c r="F52" s="1210"/>
      <c r="G52" s="1210"/>
      <c r="H52" s="1211"/>
      <c r="I52" s="86">
        <v>2057</v>
      </c>
      <c r="J52" s="87">
        <v>1986</v>
      </c>
      <c r="K52" s="87">
        <v>1963</v>
      </c>
      <c r="L52" s="87">
        <v>1936</v>
      </c>
      <c r="M52" s="88">
        <v>1884</v>
      </c>
    </row>
    <row r="53" spans="2:13" ht="27.75" customHeight="1" thickBot="1" x14ac:dyDescent="0.2">
      <c r="B53" s="1217" t="s">
        <v>38</v>
      </c>
      <c r="C53" s="1218"/>
      <c r="D53" s="92"/>
      <c r="E53" s="1219" t="s">
        <v>39</v>
      </c>
      <c r="F53" s="1219"/>
      <c r="G53" s="1219"/>
      <c r="H53" s="1220"/>
      <c r="I53" s="93">
        <v>-3530</v>
      </c>
      <c r="J53" s="94">
        <v>-3588</v>
      </c>
      <c r="K53" s="94">
        <v>-3736</v>
      </c>
      <c r="L53" s="94">
        <v>-3969</v>
      </c>
      <c r="M53" s="95">
        <v>-4258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563</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563</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565</v>
      </c>
      <c r="I42" s="354"/>
      <c r="J42" s="354"/>
      <c r="K42" s="354"/>
      <c r="L42" s="246"/>
      <c r="M42" s="246"/>
      <c r="N42" s="246"/>
      <c r="O42" s="246"/>
    </row>
    <row r="43" spans="2:17" x14ac:dyDescent="0.15">
      <c r="B43" s="250"/>
      <c r="C43" s="246"/>
      <c r="D43" s="246"/>
      <c r="E43" s="246"/>
      <c r="F43" s="246"/>
      <c r="G43" s="1235" t="s">
        <v>573</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566</v>
      </c>
    </row>
    <row r="50" spans="1:17" x14ac:dyDescent="0.15">
      <c r="B50" s="250"/>
      <c r="C50" s="246"/>
      <c r="D50" s="246"/>
      <c r="E50" s="246"/>
      <c r="F50" s="246"/>
      <c r="G50" s="1244"/>
      <c r="H50" s="1245"/>
      <c r="I50" s="1245"/>
      <c r="J50" s="1246"/>
      <c r="K50" s="356" t="s">
        <v>525</v>
      </c>
      <c r="L50" s="356" t="s">
        <v>526</v>
      </c>
      <c r="M50" s="356" t="s">
        <v>527</v>
      </c>
      <c r="N50" s="356" t="s">
        <v>528</v>
      </c>
      <c r="O50" s="356" t="s">
        <v>529</v>
      </c>
    </row>
    <row r="51" spans="1:17" x14ac:dyDescent="0.15">
      <c r="B51" s="250"/>
      <c r="C51" s="246"/>
      <c r="D51" s="246"/>
      <c r="E51" s="246"/>
      <c r="F51" s="246"/>
      <c r="G51" s="1247" t="s">
        <v>567</v>
      </c>
      <c r="H51" s="1248"/>
      <c r="I51" s="1253" t="s">
        <v>568</v>
      </c>
      <c r="J51" s="1253"/>
      <c r="K51" s="1256"/>
      <c r="L51" s="1256"/>
      <c r="M51" s="1256"/>
      <c r="N51" s="1221"/>
      <c r="O51" s="1221"/>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574</v>
      </c>
      <c r="J53" s="1233"/>
      <c r="K53" s="1255"/>
      <c r="L53" s="1255"/>
      <c r="M53" s="1255"/>
      <c r="N53" s="1225">
        <v>51.8</v>
      </c>
      <c r="O53" s="1225">
        <v>50.8</v>
      </c>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569</v>
      </c>
      <c r="H55" s="1228"/>
      <c r="I55" s="1233" t="s">
        <v>568</v>
      </c>
      <c r="J55" s="1233"/>
      <c r="K55" s="1256"/>
      <c r="L55" s="1256"/>
      <c r="M55" s="1256"/>
      <c r="N55" s="1221">
        <v>0</v>
      </c>
      <c r="O55" s="1221">
        <v>0</v>
      </c>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574</v>
      </c>
      <c r="J57" s="1223"/>
      <c r="K57" s="1255"/>
      <c r="L57" s="1255"/>
      <c r="M57" s="1255"/>
      <c r="N57" s="1225">
        <v>57.1</v>
      </c>
      <c r="O57" s="1225">
        <v>53.2</v>
      </c>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570</v>
      </c>
      <c r="C63" s="246"/>
      <c r="D63" s="246"/>
      <c r="E63" s="246"/>
      <c r="F63" s="246"/>
      <c r="G63" s="246"/>
      <c r="H63" s="246"/>
      <c r="I63" s="246"/>
      <c r="J63" s="246"/>
      <c r="K63" s="246"/>
      <c r="L63" s="246"/>
      <c r="M63" s="246"/>
      <c r="N63" s="246"/>
      <c r="O63" s="246"/>
    </row>
    <row r="64" spans="1:17" x14ac:dyDescent="0.15">
      <c r="B64" s="250"/>
      <c r="C64" s="246"/>
      <c r="D64" s="246"/>
      <c r="E64" s="246"/>
      <c r="F64" s="246"/>
      <c r="G64" s="353" t="s">
        <v>565</v>
      </c>
      <c r="I64" s="354"/>
      <c r="J64" s="354"/>
      <c r="K64" s="354"/>
      <c r="L64" s="246"/>
      <c r="M64" s="246"/>
      <c r="N64" s="246"/>
      <c r="O64" s="246"/>
    </row>
    <row r="65" spans="2:30" x14ac:dyDescent="0.15">
      <c r="B65" s="250"/>
      <c r="C65" s="246"/>
      <c r="D65" s="246"/>
      <c r="E65" s="246"/>
      <c r="F65" s="246"/>
      <c r="G65" s="1235" t="s">
        <v>575</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571</v>
      </c>
      <c r="I71" s="370"/>
      <c r="J71" s="366"/>
      <c r="K71" s="366"/>
      <c r="L71" s="367"/>
      <c r="M71" s="366"/>
      <c r="N71" s="367"/>
      <c r="O71" s="368"/>
    </row>
    <row r="72" spans="2:30" x14ac:dyDescent="0.15">
      <c r="B72" s="250"/>
      <c r="C72" s="246"/>
      <c r="D72" s="246"/>
      <c r="E72" s="246"/>
      <c r="F72" s="246"/>
      <c r="G72" s="1244"/>
      <c r="H72" s="1245"/>
      <c r="I72" s="1245"/>
      <c r="J72" s="1246"/>
      <c r="K72" s="356" t="s">
        <v>525</v>
      </c>
      <c r="L72" s="356" t="s">
        <v>526</v>
      </c>
      <c r="M72" s="356" t="s">
        <v>527</v>
      </c>
      <c r="N72" s="356" t="s">
        <v>528</v>
      </c>
      <c r="O72" s="356" t="s">
        <v>529</v>
      </c>
    </row>
    <row r="73" spans="2:30" x14ac:dyDescent="0.15">
      <c r="B73" s="250"/>
      <c r="C73" s="246"/>
      <c r="D73" s="246"/>
      <c r="E73" s="246"/>
      <c r="F73" s="246"/>
      <c r="G73" s="1247" t="s">
        <v>567</v>
      </c>
      <c r="H73" s="1248"/>
      <c r="I73" s="1253" t="s">
        <v>568</v>
      </c>
      <c r="J73" s="1253"/>
      <c r="K73" s="1234"/>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572</v>
      </c>
      <c r="J75" s="1233"/>
      <c r="K75" s="1225">
        <v>3.8</v>
      </c>
      <c r="L75" s="1225">
        <v>1</v>
      </c>
      <c r="M75" s="1225">
        <v>-0.8</v>
      </c>
      <c r="N75" s="1225">
        <v>-2.2999999999999998</v>
      </c>
      <c r="O75" s="1225">
        <v>-3.3</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569</v>
      </c>
      <c r="H77" s="1228"/>
      <c r="I77" s="1233" t="s">
        <v>568</v>
      </c>
      <c r="J77" s="1233"/>
      <c r="K77" s="1234">
        <v>0</v>
      </c>
      <c r="L77" s="1234">
        <v>0</v>
      </c>
      <c r="M77" s="1221">
        <v>0</v>
      </c>
      <c r="N77" s="1221">
        <v>0</v>
      </c>
      <c r="O77" s="1221">
        <v>0</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572</v>
      </c>
      <c r="J79" s="1223"/>
      <c r="K79" s="1224">
        <v>9.6999999999999993</v>
      </c>
      <c r="L79" s="1224">
        <v>8.6</v>
      </c>
      <c r="M79" s="1224">
        <v>7.7</v>
      </c>
      <c r="N79" s="1224">
        <v>6.4</v>
      </c>
      <c r="O79" s="1224">
        <v>6.9</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524</v>
      </c>
      <c r="G2" s="113"/>
      <c r="H2" s="114"/>
    </row>
    <row r="3" spans="1:8" x14ac:dyDescent="0.15">
      <c r="A3" s="110" t="s">
        <v>517</v>
      </c>
      <c r="B3" s="115"/>
      <c r="C3" s="116"/>
      <c r="D3" s="117">
        <v>85393</v>
      </c>
      <c r="E3" s="118"/>
      <c r="F3" s="119">
        <v>185018</v>
      </c>
      <c r="G3" s="120"/>
      <c r="H3" s="121"/>
    </row>
    <row r="4" spans="1:8" x14ac:dyDescent="0.15">
      <c r="A4" s="122"/>
      <c r="B4" s="123"/>
      <c r="C4" s="124"/>
      <c r="D4" s="125">
        <v>43582</v>
      </c>
      <c r="E4" s="126"/>
      <c r="F4" s="127">
        <v>95064</v>
      </c>
      <c r="G4" s="128"/>
      <c r="H4" s="129"/>
    </row>
    <row r="5" spans="1:8" x14ac:dyDescent="0.15">
      <c r="A5" s="110" t="s">
        <v>519</v>
      </c>
      <c r="B5" s="115"/>
      <c r="C5" s="116"/>
      <c r="D5" s="117">
        <v>166621</v>
      </c>
      <c r="E5" s="118"/>
      <c r="F5" s="119">
        <v>238802</v>
      </c>
      <c r="G5" s="120"/>
      <c r="H5" s="121"/>
    </row>
    <row r="6" spans="1:8" x14ac:dyDescent="0.15">
      <c r="A6" s="122"/>
      <c r="B6" s="123"/>
      <c r="C6" s="124"/>
      <c r="D6" s="125">
        <v>69397</v>
      </c>
      <c r="E6" s="126"/>
      <c r="F6" s="127">
        <v>128562</v>
      </c>
      <c r="G6" s="128"/>
      <c r="H6" s="129"/>
    </row>
    <row r="7" spans="1:8" x14ac:dyDescent="0.15">
      <c r="A7" s="110" t="s">
        <v>520</v>
      </c>
      <c r="B7" s="115"/>
      <c r="C7" s="116"/>
      <c r="D7" s="117">
        <v>285680</v>
      </c>
      <c r="E7" s="118"/>
      <c r="F7" s="119">
        <v>288550</v>
      </c>
      <c r="G7" s="120"/>
      <c r="H7" s="121"/>
    </row>
    <row r="8" spans="1:8" x14ac:dyDescent="0.15">
      <c r="A8" s="122"/>
      <c r="B8" s="123"/>
      <c r="C8" s="124"/>
      <c r="D8" s="125">
        <v>67620</v>
      </c>
      <c r="E8" s="126"/>
      <c r="F8" s="127">
        <v>141525</v>
      </c>
      <c r="G8" s="128"/>
      <c r="H8" s="129"/>
    </row>
    <row r="9" spans="1:8" x14ac:dyDescent="0.15">
      <c r="A9" s="110" t="s">
        <v>521</v>
      </c>
      <c r="B9" s="115"/>
      <c r="C9" s="116"/>
      <c r="D9" s="117">
        <v>203241</v>
      </c>
      <c r="E9" s="118"/>
      <c r="F9" s="119">
        <v>287914</v>
      </c>
      <c r="G9" s="120"/>
      <c r="H9" s="121"/>
    </row>
    <row r="10" spans="1:8" x14ac:dyDescent="0.15">
      <c r="A10" s="122"/>
      <c r="B10" s="123"/>
      <c r="C10" s="124"/>
      <c r="D10" s="125">
        <v>68081</v>
      </c>
      <c r="E10" s="126"/>
      <c r="F10" s="127">
        <v>146531</v>
      </c>
      <c r="G10" s="128"/>
      <c r="H10" s="129"/>
    </row>
    <row r="11" spans="1:8" x14ac:dyDescent="0.15">
      <c r="A11" s="110" t="s">
        <v>522</v>
      </c>
      <c r="B11" s="115"/>
      <c r="C11" s="116"/>
      <c r="D11" s="117">
        <v>259868</v>
      </c>
      <c r="E11" s="118"/>
      <c r="F11" s="119">
        <v>310300</v>
      </c>
      <c r="G11" s="120"/>
      <c r="H11" s="121"/>
    </row>
    <row r="12" spans="1:8" x14ac:dyDescent="0.15">
      <c r="A12" s="122"/>
      <c r="B12" s="123"/>
      <c r="C12" s="130"/>
      <c r="D12" s="125">
        <v>101332</v>
      </c>
      <c r="E12" s="126"/>
      <c r="F12" s="127">
        <v>157576</v>
      </c>
      <c r="G12" s="128"/>
      <c r="H12" s="129"/>
    </row>
    <row r="13" spans="1:8" x14ac:dyDescent="0.15">
      <c r="A13" s="110"/>
      <c r="B13" s="115"/>
      <c r="C13" s="131"/>
      <c r="D13" s="132">
        <v>200161</v>
      </c>
      <c r="E13" s="133"/>
      <c r="F13" s="134">
        <v>262117</v>
      </c>
      <c r="G13" s="135"/>
      <c r="H13" s="121"/>
    </row>
    <row r="14" spans="1:8" x14ac:dyDescent="0.15">
      <c r="A14" s="122"/>
      <c r="B14" s="123"/>
      <c r="C14" s="124"/>
      <c r="D14" s="125">
        <v>70002</v>
      </c>
      <c r="E14" s="126"/>
      <c r="F14" s="127">
        <v>133852</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2.27</v>
      </c>
      <c r="C19" s="136">
        <f>ROUND(VALUE(SUBSTITUTE(実質収支比率等に係る経年分析!G$48,"▲","-")),2)</f>
        <v>2.76</v>
      </c>
      <c r="D19" s="136">
        <f>ROUND(VALUE(SUBSTITUTE(実質収支比率等に係る経年分析!H$48,"▲","-")),2)</f>
        <v>2.77</v>
      </c>
      <c r="E19" s="136">
        <f>ROUND(VALUE(SUBSTITUTE(実質収支比率等に係る経年分析!I$48,"▲","-")),2)</f>
        <v>2.68</v>
      </c>
      <c r="F19" s="136">
        <f>ROUND(VALUE(SUBSTITUTE(実質収支比率等に係る経年分析!J$48,"▲","-")),2)</f>
        <v>2.7</v>
      </c>
    </row>
    <row r="20" spans="1:11" x14ac:dyDescent="0.15">
      <c r="A20" s="136" t="s">
        <v>44</v>
      </c>
      <c r="B20" s="136">
        <f>ROUND(VALUE(SUBSTITUTE(実質収支比率等に係る経年分析!F$47,"▲","-")),2)</f>
        <v>58.07</v>
      </c>
      <c r="C20" s="136">
        <f>ROUND(VALUE(SUBSTITUTE(実質収支比率等に係る経年分析!G$47,"▲","-")),2)</f>
        <v>57.78</v>
      </c>
      <c r="D20" s="136">
        <f>ROUND(VALUE(SUBSTITUTE(実質収支比率等に係る経年分析!H$47,"▲","-")),2)</f>
        <v>57.68</v>
      </c>
      <c r="E20" s="136">
        <f>ROUND(VALUE(SUBSTITUTE(実質収支比率等に係る経年分析!I$47,"▲","-")),2)</f>
        <v>55.39</v>
      </c>
      <c r="F20" s="136">
        <f>ROUND(VALUE(SUBSTITUTE(実質収支比率等に係る経年分析!J$47,"▲","-")),2)</f>
        <v>56.67</v>
      </c>
    </row>
    <row r="21" spans="1:11" x14ac:dyDescent="0.15">
      <c r="A21" s="136" t="s">
        <v>45</v>
      </c>
      <c r="B21" s="136">
        <f>IF(ISNUMBER(VALUE(SUBSTITUTE(実質収支比率等に係る経年分析!F$49,"▲","-"))),ROUND(VALUE(SUBSTITUTE(実質収支比率等に係る経年分析!F$49,"▲","-")),2),NA())</f>
        <v>-0.22</v>
      </c>
      <c r="C21" s="136">
        <f>IF(ISNUMBER(VALUE(SUBSTITUTE(実質収支比率等に係る経年分析!G$49,"▲","-"))),ROUND(VALUE(SUBSTITUTE(実質収支比率等に係る経年分析!G$49,"▲","-")),2),NA())</f>
        <v>9.94</v>
      </c>
      <c r="D21" s="136">
        <f>IF(ISNUMBER(VALUE(SUBSTITUTE(実質収支比率等に係る経年分析!H$49,"▲","-"))),ROUND(VALUE(SUBSTITUTE(実質収支比率等に係る経年分析!H$49,"▲","-")),2),NA())</f>
        <v>11.57</v>
      </c>
      <c r="E21" s="136">
        <f>IF(ISNUMBER(VALUE(SUBSTITUTE(実質収支比率等に係る経年分析!I$49,"▲","-"))),ROUND(VALUE(SUBSTITUTE(実質収支比率等に係る経年分析!I$49,"▲","-")),2),NA())</f>
        <v>7.46</v>
      </c>
      <c r="F21" s="136">
        <f>IF(ISNUMBER(VALUE(SUBSTITUTE(実質収支比率等に係る経年分析!J$49,"▲","-"))),ROUND(VALUE(SUBSTITUTE(実質収支比率等に係る経年分析!J$49,"▲","-")),2),NA())</f>
        <v>7.39</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x14ac:dyDescent="0.15">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後期高齢者特別会計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v>
      </c>
    </row>
    <row r="34" spans="1:16" x14ac:dyDescent="0.15">
      <c r="A34" s="137" t="str">
        <f>IF(連結実質赤字比率に係る赤字・黒字の構成分析!C$36="",NA(),連結実質赤字比率に係る赤字・黒字の構成分析!C$36)</f>
        <v>簡易水道特別会計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0.24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0.23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0.24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0.21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0.23</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5.24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5.47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5.27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4.93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4.8600000000000003</v>
      </c>
    </row>
    <row r="36" spans="1:16" x14ac:dyDescent="0.15">
      <c r="A36" s="137" t="str">
        <f>IF(連結実質赤字比率に係る赤字・黒字の構成分析!C$34="",NA(),連結実質赤字比率に係る赤字・黒字の構成分析!C$34)</f>
        <v>住宅新築資金等貸付事業特別会計</v>
      </c>
      <c r="B36" s="137">
        <f>IF(ROUND(VALUE(SUBSTITUTE(連結実質赤字比率に係る赤字・黒字の構成分析!F$34,"▲", "-")), 2) &lt; 0, ABS(ROUND(VALUE(SUBSTITUTE(連結実質赤字比率に係る赤字・黒字の構成分析!F$34,"▲", "-")), 2)), NA())</f>
        <v>2.97</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2.71</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2.5</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2.25</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2.16</v>
      </c>
      <c r="K36" s="137" t="e">
        <f>IF(ROUND(VALUE(SUBSTITUTE(連結実質赤字比率に係る赤字・黒字の構成分析!J$34,"▲", "-")), 2) &gt;= 0, ABS(ROUND(VALUE(SUBSTITUTE(連結実質赤字比率に係る赤字・黒字の構成分析!J$34,"▲", "-")), 2)), NA())</f>
        <v>#N/A</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222</v>
      </c>
      <c r="E42" s="138"/>
      <c r="F42" s="138"/>
      <c r="G42" s="138">
        <f>'実質公債費比率（分子）の構造'!L$52</f>
        <v>227</v>
      </c>
      <c r="H42" s="138"/>
      <c r="I42" s="138"/>
      <c r="J42" s="138">
        <f>'実質公債費比率（分子）の構造'!M$52</f>
        <v>230</v>
      </c>
      <c r="K42" s="138"/>
      <c r="L42" s="138"/>
      <c r="M42" s="138">
        <f>'実質公債費比率（分子）の構造'!N$52</f>
        <v>218</v>
      </c>
      <c r="N42" s="138"/>
      <c r="O42" s="138"/>
      <c r="P42" s="138">
        <f>'実質公債費比率（分子）の構造'!O$52</f>
        <v>213</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4</v>
      </c>
      <c r="C45" s="138"/>
      <c r="D45" s="138"/>
      <c r="E45" s="138">
        <f>'実質公債費比率（分子）の構造'!L$49</f>
        <v>3</v>
      </c>
      <c r="F45" s="138"/>
      <c r="G45" s="138"/>
      <c r="H45" s="138">
        <f>'実質公債費比率（分子）の構造'!M$49</f>
        <v>4</v>
      </c>
      <c r="I45" s="138"/>
      <c r="J45" s="138"/>
      <c r="K45" s="138">
        <f>'実質公債費比率（分子）の構造'!N$49</f>
        <v>6</v>
      </c>
      <c r="L45" s="138"/>
      <c r="M45" s="138"/>
      <c r="N45" s="138">
        <f>'実質公債費比率（分子）の構造'!O$49</f>
        <v>7</v>
      </c>
      <c r="O45" s="138"/>
      <c r="P45" s="138"/>
    </row>
    <row r="46" spans="1:16" x14ac:dyDescent="0.15">
      <c r="A46" s="138" t="s">
        <v>56</v>
      </c>
      <c r="B46" s="138">
        <f>'実質公債費比率（分子）の構造'!K$48</f>
        <v>1</v>
      </c>
      <c r="C46" s="138"/>
      <c r="D46" s="138"/>
      <c r="E46" s="138">
        <f>'実質公債費比率（分子）の構造'!L$48</f>
        <v>1</v>
      </c>
      <c r="F46" s="138"/>
      <c r="G46" s="138"/>
      <c r="H46" s="138">
        <f>'実質公債費比率（分子）の構造'!M$48</f>
        <v>1</v>
      </c>
      <c r="I46" s="138"/>
      <c r="J46" s="138"/>
      <c r="K46" s="138">
        <f>'実質公債費比率（分子）の構造'!N$48</f>
        <v>1</v>
      </c>
      <c r="L46" s="138"/>
      <c r="M46" s="138"/>
      <c r="N46" s="138">
        <f>'実質公債費比率（分子）の構造'!O$48</f>
        <v>1</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236</v>
      </c>
      <c r="C49" s="138"/>
      <c r="D49" s="138"/>
      <c r="E49" s="138">
        <f>'実質公債費比率（分子）の構造'!L$45</f>
        <v>197</v>
      </c>
      <c r="F49" s="138"/>
      <c r="G49" s="138"/>
      <c r="H49" s="138">
        <f>'実質公債費比率（分子）の構造'!M$45</f>
        <v>200</v>
      </c>
      <c r="I49" s="138"/>
      <c r="J49" s="138"/>
      <c r="K49" s="138">
        <f>'実質公債費比率（分子）の構造'!N$45</f>
        <v>177</v>
      </c>
      <c r="L49" s="138"/>
      <c r="M49" s="138"/>
      <c r="N49" s="138">
        <f>'実質公債費比率（分子）の構造'!O$45</f>
        <v>141</v>
      </c>
      <c r="O49" s="138"/>
      <c r="P49" s="138"/>
    </row>
    <row r="50" spans="1:16" x14ac:dyDescent="0.15">
      <c r="A50" s="138" t="s">
        <v>60</v>
      </c>
      <c r="B50" s="138" t="e">
        <f>NA()</f>
        <v>#N/A</v>
      </c>
      <c r="C50" s="138">
        <f>IF(ISNUMBER('実質公債費比率（分子）の構造'!K$53),'実質公債費比率（分子）の構造'!K$53,NA())</f>
        <v>19</v>
      </c>
      <c r="D50" s="138" t="e">
        <f>NA()</f>
        <v>#N/A</v>
      </c>
      <c r="E50" s="138" t="e">
        <f>NA()</f>
        <v>#N/A</v>
      </c>
      <c r="F50" s="138">
        <f>IF(ISNUMBER('実質公債費比率（分子）の構造'!L$53),'実質公債費比率（分子）の構造'!L$53,NA())</f>
        <v>-26</v>
      </c>
      <c r="G50" s="138" t="e">
        <f>NA()</f>
        <v>#N/A</v>
      </c>
      <c r="H50" s="138" t="e">
        <f>NA()</f>
        <v>#N/A</v>
      </c>
      <c r="I50" s="138">
        <f>IF(ISNUMBER('実質公債費比率（分子）の構造'!M$53),'実質公債費比率（分子）の構造'!M$53,NA())</f>
        <v>-25</v>
      </c>
      <c r="J50" s="138" t="e">
        <f>NA()</f>
        <v>#N/A</v>
      </c>
      <c r="K50" s="138" t="e">
        <f>NA()</f>
        <v>#N/A</v>
      </c>
      <c r="L50" s="138">
        <f>IF(ISNUMBER('実質公債費比率（分子）の構造'!N$53),'実質公債費比率（分子）の構造'!N$53,NA())</f>
        <v>-34</v>
      </c>
      <c r="M50" s="138" t="e">
        <f>NA()</f>
        <v>#N/A</v>
      </c>
      <c r="N50" s="138" t="e">
        <f>NA()</f>
        <v>#N/A</v>
      </c>
      <c r="O50" s="138">
        <f>IF(ISNUMBER('実質公債費比率（分子）の構造'!O$53),'実質公債費比率（分子）の構造'!O$53,NA())</f>
        <v>-64</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2057</v>
      </c>
      <c r="E56" s="137"/>
      <c r="F56" s="137"/>
      <c r="G56" s="137">
        <f>'将来負担比率（分子）の構造'!J$52</f>
        <v>1986</v>
      </c>
      <c r="H56" s="137"/>
      <c r="I56" s="137"/>
      <c r="J56" s="137">
        <f>'将来負担比率（分子）の構造'!K$52</f>
        <v>1963</v>
      </c>
      <c r="K56" s="137"/>
      <c r="L56" s="137"/>
      <c r="M56" s="137">
        <f>'将来負担比率（分子）の構造'!L$52</f>
        <v>1936</v>
      </c>
      <c r="N56" s="137"/>
      <c r="O56" s="137"/>
      <c r="P56" s="137">
        <f>'将来負担比率（分子）の構造'!M$52</f>
        <v>1884</v>
      </c>
    </row>
    <row r="57" spans="1:16" x14ac:dyDescent="0.15">
      <c r="A57" s="137" t="s">
        <v>36</v>
      </c>
      <c r="B57" s="137"/>
      <c r="C57" s="137"/>
      <c r="D57" s="137">
        <f>'将来負担比率（分子）の構造'!I$51</f>
        <v>27</v>
      </c>
      <c r="E57" s="137"/>
      <c r="F57" s="137"/>
      <c r="G57" s="137">
        <f>'将来負担比率（分子）の構造'!J$51</f>
        <v>30</v>
      </c>
      <c r="H57" s="137"/>
      <c r="I57" s="137"/>
      <c r="J57" s="137">
        <f>'将来負担比率（分子）の構造'!K$51</f>
        <v>348</v>
      </c>
      <c r="K57" s="137"/>
      <c r="L57" s="137"/>
      <c r="M57" s="137">
        <f>'将来負担比率（分子）の構造'!L$51</f>
        <v>495</v>
      </c>
      <c r="N57" s="137"/>
      <c r="O57" s="137"/>
      <c r="P57" s="137">
        <f>'将来負担比率（分子）の構造'!M$51</f>
        <v>860</v>
      </c>
    </row>
    <row r="58" spans="1:16" x14ac:dyDescent="0.15">
      <c r="A58" s="137" t="s">
        <v>35</v>
      </c>
      <c r="B58" s="137"/>
      <c r="C58" s="137"/>
      <c r="D58" s="137">
        <f>'将来負担比率（分子）の構造'!I$50</f>
        <v>3490</v>
      </c>
      <c r="E58" s="137"/>
      <c r="F58" s="137"/>
      <c r="G58" s="137">
        <f>'将来負担比率（分子）の構造'!J$50</f>
        <v>3518</v>
      </c>
      <c r="H58" s="137"/>
      <c r="I58" s="137"/>
      <c r="J58" s="137">
        <f>'将来負担比率（分子）の構造'!K$50</f>
        <v>3600</v>
      </c>
      <c r="K58" s="137"/>
      <c r="L58" s="137"/>
      <c r="M58" s="137">
        <f>'将来負担比率（分子）の構造'!L$50</f>
        <v>3779</v>
      </c>
      <c r="N58" s="137"/>
      <c r="O58" s="137"/>
      <c r="P58" s="137">
        <f>'将来負担比率（分子）の構造'!M$50</f>
        <v>3977</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f>'将来負担比率（分子）の構造'!K$46</f>
        <v>4</v>
      </c>
      <c r="I61" s="137"/>
      <c r="J61" s="137"/>
      <c r="K61" s="137">
        <f>'将来負担比率（分子）の構造'!L$46</f>
        <v>9</v>
      </c>
      <c r="L61" s="137"/>
      <c r="M61" s="137"/>
      <c r="N61" s="137">
        <f>'将来負担比率（分子）の構造'!M$46</f>
        <v>15</v>
      </c>
      <c r="O61" s="137"/>
      <c r="P61" s="137"/>
    </row>
    <row r="62" spans="1:16" x14ac:dyDescent="0.15">
      <c r="A62" s="137" t="s">
        <v>29</v>
      </c>
      <c r="B62" s="137">
        <f>'将来負担比率（分子）の構造'!I$45</f>
        <v>424</v>
      </c>
      <c r="C62" s="137"/>
      <c r="D62" s="137"/>
      <c r="E62" s="137">
        <f>'将来負担比率（分子）の構造'!J$45</f>
        <v>417</v>
      </c>
      <c r="F62" s="137"/>
      <c r="G62" s="137"/>
      <c r="H62" s="137">
        <f>'将来負担比率（分子）の構造'!K$45</f>
        <v>431</v>
      </c>
      <c r="I62" s="137"/>
      <c r="J62" s="137"/>
      <c r="K62" s="137">
        <f>'将来負担比率（分子）の構造'!L$45</f>
        <v>400</v>
      </c>
      <c r="L62" s="137"/>
      <c r="M62" s="137"/>
      <c r="N62" s="137">
        <f>'将来負担比率（分子）の構造'!M$45</f>
        <v>376</v>
      </c>
      <c r="O62" s="137"/>
      <c r="P62" s="137"/>
    </row>
    <row r="63" spans="1:16" x14ac:dyDescent="0.15">
      <c r="A63" s="137" t="s">
        <v>28</v>
      </c>
      <c r="B63" s="137">
        <f>'将来負担比率（分子）の構造'!I$44</f>
        <v>15</v>
      </c>
      <c r="C63" s="137"/>
      <c r="D63" s="137"/>
      <c r="E63" s="137">
        <f>'将来負担比率（分子）の構造'!J$44</f>
        <v>29</v>
      </c>
      <c r="F63" s="137"/>
      <c r="G63" s="137"/>
      <c r="H63" s="137">
        <f>'将来負担比率（分子）の構造'!K$44</f>
        <v>54</v>
      </c>
      <c r="I63" s="137"/>
      <c r="J63" s="137"/>
      <c r="K63" s="137">
        <f>'将来負担比率（分子）の構造'!L$44</f>
        <v>49</v>
      </c>
      <c r="L63" s="137"/>
      <c r="M63" s="137"/>
      <c r="N63" s="137">
        <f>'将来負担比率（分子）の構造'!M$44</f>
        <v>42</v>
      </c>
      <c r="O63" s="137"/>
      <c r="P63" s="137"/>
    </row>
    <row r="64" spans="1:16" x14ac:dyDescent="0.15">
      <c r="A64" s="137" t="s">
        <v>27</v>
      </c>
      <c r="B64" s="137">
        <f>'将来負担比率（分子）の構造'!I$43</f>
        <v>6</v>
      </c>
      <c r="C64" s="137"/>
      <c r="D64" s="137"/>
      <c r="E64" s="137">
        <f>'将来負担比率（分子）の構造'!J$43</f>
        <v>5</v>
      </c>
      <c r="F64" s="137"/>
      <c r="G64" s="137"/>
      <c r="H64" s="137">
        <f>'将来負担比率（分子）の構造'!K$43</f>
        <v>4</v>
      </c>
      <c r="I64" s="137"/>
      <c r="J64" s="137"/>
      <c r="K64" s="137">
        <f>'将来負担比率（分子）の構造'!L$43</f>
        <v>3</v>
      </c>
      <c r="L64" s="137"/>
      <c r="M64" s="137"/>
      <c r="N64" s="137">
        <f>'将来負担比率（分子）の構造'!M$43</f>
        <v>2</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1598</v>
      </c>
      <c r="C66" s="137"/>
      <c r="D66" s="137"/>
      <c r="E66" s="137">
        <f>'将来負担比率（分子）の構造'!J$41</f>
        <v>1496</v>
      </c>
      <c r="F66" s="137"/>
      <c r="G66" s="137"/>
      <c r="H66" s="137">
        <f>'将来負担比率（分子）の構造'!K$41</f>
        <v>1683</v>
      </c>
      <c r="I66" s="137"/>
      <c r="J66" s="137"/>
      <c r="K66" s="137">
        <f>'将来負担比率（分子）の構造'!L$41</f>
        <v>1781</v>
      </c>
      <c r="L66" s="137"/>
      <c r="M66" s="137"/>
      <c r="N66" s="137">
        <f>'将来負担比率（分子）の構造'!M$41</f>
        <v>2029</v>
      </c>
      <c r="O66" s="137"/>
      <c r="P66" s="137"/>
    </row>
    <row r="67" spans="1:16" x14ac:dyDescent="0.15">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197266</v>
      </c>
      <c r="S5" s="615"/>
      <c r="T5" s="615"/>
      <c r="U5" s="615"/>
      <c r="V5" s="615"/>
      <c r="W5" s="615"/>
      <c r="X5" s="615"/>
      <c r="Y5" s="616"/>
      <c r="Z5" s="617">
        <v>6.8</v>
      </c>
      <c r="AA5" s="617"/>
      <c r="AB5" s="617"/>
      <c r="AC5" s="617"/>
      <c r="AD5" s="618">
        <v>197266</v>
      </c>
      <c r="AE5" s="618"/>
      <c r="AF5" s="618"/>
      <c r="AG5" s="618"/>
      <c r="AH5" s="618"/>
      <c r="AI5" s="618"/>
      <c r="AJ5" s="618"/>
      <c r="AK5" s="618"/>
      <c r="AL5" s="619">
        <v>14.2</v>
      </c>
      <c r="AM5" s="620"/>
      <c r="AN5" s="620"/>
      <c r="AO5" s="621"/>
      <c r="AP5" s="611" t="s">
        <v>211</v>
      </c>
      <c r="AQ5" s="612"/>
      <c r="AR5" s="612"/>
      <c r="AS5" s="612"/>
      <c r="AT5" s="612"/>
      <c r="AU5" s="612"/>
      <c r="AV5" s="612"/>
      <c r="AW5" s="612"/>
      <c r="AX5" s="612"/>
      <c r="AY5" s="612"/>
      <c r="AZ5" s="612"/>
      <c r="BA5" s="612"/>
      <c r="BB5" s="612"/>
      <c r="BC5" s="612"/>
      <c r="BD5" s="612"/>
      <c r="BE5" s="612"/>
      <c r="BF5" s="613"/>
      <c r="BG5" s="625">
        <v>190603</v>
      </c>
      <c r="BH5" s="626"/>
      <c r="BI5" s="626"/>
      <c r="BJ5" s="626"/>
      <c r="BK5" s="626"/>
      <c r="BL5" s="626"/>
      <c r="BM5" s="626"/>
      <c r="BN5" s="627"/>
      <c r="BO5" s="628">
        <v>96.6</v>
      </c>
      <c r="BP5" s="628"/>
      <c r="BQ5" s="628"/>
      <c r="BR5" s="628"/>
      <c r="BS5" s="629">
        <v>109</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204</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19314</v>
      </c>
      <c r="S6" s="626"/>
      <c r="T6" s="626"/>
      <c r="U6" s="626"/>
      <c r="V6" s="626"/>
      <c r="W6" s="626"/>
      <c r="X6" s="626"/>
      <c r="Y6" s="627"/>
      <c r="Z6" s="628">
        <v>0.7</v>
      </c>
      <c r="AA6" s="628"/>
      <c r="AB6" s="628"/>
      <c r="AC6" s="628"/>
      <c r="AD6" s="629">
        <v>19314</v>
      </c>
      <c r="AE6" s="629"/>
      <c r="AF6" s="629"/>
      <c r="AG6" s="629"/>
      <c r="AH6" s="629"/>
      <c r="AI6" s="629"/>
      <c r="AJ6" s="629"/>
      <c r="AK6" s="629"/>
      <c r="AL6" s="630">
        <v>1.4</v>
      </c>
      <c r="AM6" s="631"/>
      <c r="AN6" s="631"/>
      <c r="AO6" s="632"/>
      <c r="AP6" s="622" t="s">
        <v>216</v>
      </c>
      <c r="AQ6" s="623"/>
      <c r="AR6" s="623"/>
      <c r="AS6" s="623"/>
      <c r="AT6" s="623"/>
      <c r="AU6" s="623"/>
      <c r="AV6" s="623"/>
      <c r="AW6" s="623"/>
      <c r="AX6" s="623"/>
      <c r="AY6" s="623"/>
      <c r="AZ6" s="623"/>
      <c r="BA6" s="623"/>
      <c r="BB6" s="623"/>
      <c r="BC6" s="623"/>
      <c r="BD6" s="623"/>
      <c r="BE6" s="623"/>
      <c r="BF6" s="624"/>
      <c r="BG6" s="625">
        <v>190603</v>
      </c>
      <c r="BH6" s="626"/>
      <c r="BI6" s="626"/>
      <c r="BJ6" s="626"/>
      <c r="BK6" s="626"/>
      <c r="BL6" s="626"/>
      <c r="BM6" s="626"/>
      <c r="BN6" s="627"/>
      <c r="BO6" s="628">
        <v>96.6</v>
      </c>
      <c r="BP6" s="628"/>
      <c r="BQ6" s="628"/>
      <c r="BR6" s="628"/>
      <c r="BS6" s="629">
        <v>109</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64260</v>
      </c>
      <c r="CS6" s="626"/>
      <c r="CT6" s="626"/>
      <c r="CU6" s="626"/>
      <c r="CV6" s="626"/>
      <c r="CW6" s="626"/>
      <c r="CX6" s="626"/>
      <c r="CY6" s="627"/>
      <c r="CZ6" s="628">
        <v>2.2000000000000002</v>
      </c>
      <c r="DA6" s="628"/>
      <c r="DB6" s="628"/>
      <c r="DC6" s="628"/>
      <c r="DD6" s="634">
        <v>801</v>
      </c>
      <c r="DE6" s="626"/>
      <c r="DF6" s="626"/>
      <c r="DG6" s="626"/>
      <c r="DH6" s="626"/>
      <c r="DI6" s="626"/>
      <c r="DJ6" s="626"/>
      <c r="DK6" s="626"/>
      <c r="DL6" s="626"/>
      <c r="DM6" s="626"/>
      <c r="DN6" s="626"/>
      <c r="DO6" s="626"/>
      <c r="DP6" s="627"/>
      <c r="DQ6" s="634">
        <v>64260</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197</v>
      </c>
      <c r="S7" s="626"/>
      <c r="T7" s="626"/>
      <c r="U7" s="626"/>
      <c r="V7" s="626"/>
      <c r="W7" s="626"/>
      <c r="X7" s="626"/>
      <c r="Y7" s="627"/>
      <c r="Z7" s="628">
        <v>0</v>
      </c>
      <c r="AA7" s="628"/>
      <c r="AB7" s="628"/>
      <c r="AC7" s="628"/>
      <c r="AD7" s="629">
        <v>197</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81029</v>
      </c>
      <c r="BH7" s="626"/>
      <c r="BI7" s="626"/>
      <c r="BJ7" s="626"/>
      <c r="BK7" s="626"/>
      <c r="BL7" s="626"/>
      <c r="BM7" s="626"/>
      <c r="BN7" s="627"/>
      <c r="BO7" s="628">
        <v>41.1</v>
      </c>
      <c r="BP7" s="628"/>
      <c r="BQ7" s="628"/>
      <c r="BR7" s="628"/>
      <c r="BS7" s="629">
        <v>109</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541679</v>
      </c>
      <c r="CS7" s="626"/>
      <c r="CT7" s="626"/>
      <c r="CU7" s="626"/>
      <c r="CV7" s="626"/>
      <c r="CW7" s="626"/>
      <c r="CX7" s="626"/>
      <c r="CY7" s="627"/>
      <c r="CZ7" s="628">
        <v>18.899999999999999</v>
      </c>
      <c r="DA7" s="628"/>
      <c r="DB7" s="628"/>
      <c r="DC7" s="628"/>
      <c r="DD7" s="634">
        <v>31768</v>
      </c>
      <c r="DE7" s="626"/>
      <c r="DF7" s="626"/>
      <c r="DG7" s="626"/>
      <c r="DH7" s="626"/>
      <c r="DI7" s="626"/>
      <c r="DJ7" s="626"/>
      <c r="DK7" s="626"/>
      <c r="DL7" s="626"/>
      <c r="DM7" s="626"/>
      <c r="DN7" s="626"/>
      <c r="DO7" s="626"/>
      <c r="DP7" s="627"/>
      <c r="DQ7" s="634">
        <v>496490</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645</v>
      </c>
      <c r="S8" s="626"/>
      <c r="T8" s="626"/>
      <c r="U8" s="626"/>
      <c r="V8" s="626"/>
      <c r="W8" s="626"/>
      <c r="X8" s="626"/>
      <c r="Y8" s="627"/>
      <c r="Z8" s="628">
        <v>0</v>
      </c>
      <c r="AA8" s="628"/>
      <c r="AB8" s="628"/>
      <c r="AC8" s="628"/>
      <c r="AD8" s="629">
        <v>645</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4202</v>
      </c>
      <c r="BH8" s="626"/>
      <c r="BI8" s="626"/>
      <c r="BJ8" s="626"/>
      <c r="BK8" s="626"/>
      <c r="BL8" s="626"/>
      <c r="BM8" s="626"/>
      <c r="BN8" s="627"/>
      <c r="BO8" s="628">
        <v>2.1</v>
      </c>
      <c r="BP8" s="628"/>
      <c r="BQ8" s="628"/>
      <c r="BR8" s="628"/>
      <c r="BS8" s="634" t="s">
        <v>223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682871</v>
      </c>
      <c r="CS8" s="626"/>
      <c r="CT8" s="626"/>
      <c r="CU8" s="626"/>
      <c r="CV8" s="626"/>
      <c r="CW8" s="626"/>
      <c r="CX8" s="626"/>
      <c r="CY8" s="627"/>
      <c r="CZ8" s="628">
        <v>23.9</v>
      </c>
      <c r="DA8" s="628"/>
      <c r="DB8" s="628"/>
      <c r="DC8" s="628"/>
      <c r="DD8" s="634">
        <v>1557</v>
      </c>
      <c r="DE8" s="626"/>
      <c r="DF8" s="626"/>
      <c r="DG8" s="626"/>
      <c r="DH8" s="626"/>
      <c r="DI8" s="626"/>
      <c r="DJ8" s="626"/>
      <c r="DK8" s="626"/>
      <c r="DL8" s="626"/>
      <c r="DM8" s="626"/>
      <c r="DN8" s="626"/>
      <c r="DO8" s="626"/>
      <c r="DP8" s="627"/>
      <c r="DQ8" s="634">
        <v>347083</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428</v>
      </c>
      <c r="S9" s="626"/>
      <c r="T9" s="626"/>
      <c r="U9" s="626"/>
      <c r="V9" s="626"/>
      <c r="W9" s="626"/>
      <c r="X9" s="626"/>
      <c r="Y9" s="627"/>
      <c r="Z9" s="628">
        <v>0</v>
      </c>
      <c r="AA9" s="628"/>
      <c r="AB9" s="628"/>
      <c r="AC9" s="628"/>
      <c r="AD9" s="629">
        <v>428</v>
      </c>
      <c r="AE9" s="629"/>
      <c r="AF9" s="629"/>
      <c r="AG9" s="629"/>
      <c r="AH9" s="629"/>
      <c r="AI9" s="629"/>
      <c r="AJ9" s="629"/>
      <c r="AK9" s="629"/>
      <c r="AL9" s="630">
        <v>0</v>
      </c>
      <c r="AM9" s="631"/>
      <c r="AN9" s="631"/>
      <c r="AO9" s="632"/>
      <c r="AP9" s="622" t="s">
        <v>226</v>
      </c>
      <c r="AQ9" s="623"/>
      <c r="AR9" s="623"/>
      <c r="AS9" s="623"/>
      <c r="AT9" s="623"/>
      <c r="AU9" s="623"/>
      <c r="AV9" s="623"/>
      <c r="AW9" s="623"/>
      <c r="AX9" s="623"/>
      <c r="AY9" s="623"/>
      <c r="AZ9" s="623"/>
      <c r="BA9" s="623"/>
      <c r="BB9" s="623"/>
      <c r="BC9" s="623"/>
      <c r="BD9" s="623"/>
      <c r="BE9" s="623"/>
      <c r="BF9" s="624"/>
      <c r="BG9" s="625">
        <v>73952</v>
      </c>
      <c r="BH9" s="626"/>
      <c r="BI9" s="626"/>
      <c r="BJ9" s="626"/>
      <c r="BK9" s="626"/>
      <c r="BL9" s="626"/>
      <c r="BM9" s="626"/>
      <c r="BN9" s="627"/>
      <c r="BO9" s="628">
        <v>37.5</v>
      </c>
      <c r="BP9" s="628"/>
      <c r="BQ9" s="628"/>
      <c r="BR9" s="628"/>
      <c r="BS9" s="634" t="s">
        <v>223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122222</v>
      </c>
      <c r="CS9" s="626"/>
      <c r="CT9" s="626"/>
      <c r="CU9" s="626"/>
      <c r="CV9" s="626"/>
      <c r="CW9" s="626"/>
      <c r="CX9" s="626"/>
      <c r="CY9" s="627"/>
      <c r="CZ9" s="628">
        <v>4.3</v>
      </c>
      <c r="DA9" s="628"/>
      <c r="DB9" s="628"/>
      <c r="DC9" s="628"/>
      <c r="DD9" s="634">
        <v>12920</v>
      </c>
      <c r="DE9" s="626"/>
      <c r="DF9" s="626"/>
      <c r="DG9" s="626"/>
      <c r="DH9" s="626"/>
      <c r="DI9" s="626"/>
      <c r="DJ9" s="626"/>
      <c r="DK9" s="626"/>
      <c r="DL9" s="626"/>
      <c r="DM9" s="626"/>
      <c r="DN9" s="626"/>
      <c r="DO9" s="626"/>
      <c r="DP9" s="627"/>
      <c r="DQ9" s="634">
        <v>109413</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48321</v>
      </c>
      <c r="S10" s="626"/>
      <c r="T10" s="626"/>
      <c r="U10" s="626"/>
      <c r="V10" s="626"/>
      <c r="W10" s="626"/>
      <c r="X10" s="626"/>
      <c r="Y10" s="627"/>
      <c r="Z10" s="628">
        <v>1.7</v>
      </c>
      <c r="AA10" s="628"/>
      <c r="AB10" s="628"/>
      <c r="AC10" s="628"/>
      <c r="AD10" s="629">
        <v>48321</v>
      </c>
      <c r="AE10" s="629"/>
      <c r="AF10" s="629"/>
      <c r="AG10" s="629"/>
      <c r="AH10" s="629"/>
      <c r="AI10" s="629"/>
      <c r="AJ10" s="629"/>
      <c r="AK10" s="629"/>
      <c r="AL10" s="630">
        <v>3.5</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2322</v>
      </c>
      <c r="BH10" s="626"/>
      <c r="BI10" s="626"/>
      <c r="BJ10" s="626"/>
      <c r="BK10" s="626"/>
      <c r="BL10" s="626"/>
      <c r="BM10" s="626"/>
      <c r="BN10" s="627"/>
      <c r="BO10" s="628">
        <v>1.2</v>
      </c>
      <c r="BP10" s="628"/>
      <c r="BQ10" s="628"/>
      <c r="BR10" s="628"/>
      <c r="BS10" s="634" t="s">
        <v>223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393</v>
      </c>
      <c r="CS10" s="626"/>
      <c r="CT10" s="626"/>
      <c r="CU10" s="626"/>
      <c r="CV10" s="626"/>
      <c r="CW10" s="626"/>
      <c r="CX10" s="626"/>
      <c r="CY10" s="627"/>
      <c r="CZ10" s="628">
        <v>0</v>
      </c>
      <c r="DA10" s="628"/>
      <c r="DB10" s="628"/>
      <c r="DC10" s="628"/>
      <c r="DD10" s="634" t="s">
        <v>223</v>
      </c>
      <c r="DE10" s="626"/>
      <c r="DF10" s="626"/>
      <c r="DG10" s="626"/>
      <c r="DH10" s="626"/>
      <c r="DI10" s="626"/>
      <c r="DJ10" s="626"/>
      <c r="DK10" s="626"/>
      <c r="DL10" s="626"/>
      <c r="DM10" s="626"/>
      <c r="DN10" s="626"/>
      <c r="DO10" s="626"/>
      <c r="DP10" s="627"/>
      <c r="DQ10" s="634">
        <v>393</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t="s">
        <v>223</v>
      </c>
      <c r="S11" s="626"/>
      <c r="T11" s="626"/>
      <c r="U11" s="626"/>
      <c r="V11" s="626"/>
      <c r="W11" s="626"/>
      <c r="X11" s="626"/>
      <c r="Y11" s="627"/>
      <c r="Z11" s="628" t="s">
        <v>223</v>
      </c>
      <c r="AA11" s="628"/>
      <c r="AB11" s="628"/>
      <c r="AC11" s="628"/>
      <c r="AD11" s="629" t="s">
        <v>223</v>
      </c>
      <c r="AE11" s="629"/>
      <c r="AF11" s="629"/>
      <c r="AG11" s="629"/>
      <c r="AH11" s="629"/>
      <c r="AI11" s="629"/>
      <c r="AJ11" s="629"/>
      <c r="AK11" s="629"/>
      <c r="AL11" s="630" t="s">
        <v>223</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553</v>
      </c>
      <c r="BH11" s="626"/>
      <c r="BI11" s="626"/>
      <c r="BJ11" s="626"/>
      <c r="BK11" s="626"/>
      <c r="BL11" s="626"/>
      <c r="BM11" s="626"/>
      <c r="BN11" s="627"/>
      <c r="BO11" s="628">
        <v>0.3</v>
      </c>
      <c r="BP11" s="628"/>
      <c r="BQ11" s="628"/>
      <c r="BR11" s="628"/>
      <c r="BS11" s="634">
        <v>109</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190916</v>
      </c>
      <c r="CS11" s="626"/>
      <c r="CT11" s="626"/>
      <c r="CU11" s="626"/>
      <c r="CV11" s="626"/>
      <c r="CW11" s="626"/>
      <c r="CX11" s="626"/>
      <c r="CY11" s="627"/>
      <c r="CZ11" s="628">
        <v>6.7</v>
      </c>
      <c r="DA11" s="628"/>
      <c r="DB11" s="628"/>
      <c r="DC11" s="628"/>
      <c r="DD11" s="634">
        <v>67650</v>
      </c>
      <c r="DE11" s="626"/>
      <c r="DF11" s="626"/>
      <c r="DG11" s="626"/>
      <c r="DH11" s="626"/>
      <c r="DI11" s="626"/>
      <c r="DJ11" s="626"/>
      <c r="DK11" s="626"/>
      <c r="DL11" s="626"/>
      <c r="DM11" s="626"/>
      <c r="DN11" s="626"/>
      <c r="DO11" s="626"/>
      <c r="DP11" s="627"/>
      <c r="DQ11" s="634">
        <v>106056</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223</v>
      </c>
      <c r="S12" s="626"/>
      <c r="T12" s="626"/>
      <c r="U12" s="626"/>
      <c r="V12" s="626"/>
      <c r="W12" s="626"/>
      <c r="X12" s="626"/>
      <c r="Y12" s="627"/>
      <c r="Z12" s="628" t="s">
        <v>223</v>
      </c>
      <c r="AA12" s="628"/>
      <c r="AB12" s="628"/>
      <c r="AC12" s="628"/>
      <c r="AD12" s="629" t="s">
        <v>223</v>
      </c>
      <c r="AE12" s="629"/>
      <c r="AF12" s="629"/>
      <c r="AG12" s="629"/>
      <c r="AH12" s="629"/>
      <c r="AI12" s="629"/>
      <c r="AJ12" s="629"/>
      <c r="AK12" s="629"/>
      <c r="AL12" s="630" t="s">
        <v>223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92115</v>
      </c>
      <c r="BH12" s="626"/>
      <c r="BI12" s="626"/>
      <c r="BJ12" s="626"/>
      <c r="BK12" s="626"/>
      <c r="BL12" s="626"/>
      <c r="BM12" s="626"/>
      <c r="BN12" s="627"/>
      <c r="BO12" s="628">
        <v>46.7</v>
      </c>
      <c r="BP12" s="628"/>
      <c r="BQ12" s="628"/>
      <c r="BR12" s="628"/>
      <c r="BS12" s="634" t="s">
        <v>223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3134</v>
      </c>
      <c r="CS12" s="626"/>
      <c r="CT12" s="626"/>
      <c r="CU12" s="626"/>
      <c r="CV12" s="626"/>
      <c r="CW12" s="626"/>
      <c r="CX12" s="626"/>
      <c r="CY12" s="627"/>
      <c r="CZ12" s="628">
        <v>0.1</v>
      </c>
      <c r="DA12" s="628"/>
      <c r="DB12" s="628"/>
      <c r="DC12" s="628"/>
      <c r="DD12" s="634" t="s">
        <v>223</v>
      </c>
      <c r="DE12" s="626"/>
      <c r="DF12" s="626"/>
      <c r="DG12" s="626"/>
      <c r="DH12" s="626"/>
      <c r="DI12" s="626"/>
      <c r="DJ12" s="626"/>
      <c r="DK12" s="626"/>
      <c r="DL12" s="626"/>
      <c r="DM12" s="626"/>
      <c r="DN12" s="626"/>
      <c r="DO12" s="626"/>
      <c r="DP12" s="627"/>
      <c r="DQ12" s="634">
        <v>2839</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5141</v>
      </c>
      <c r="S13" s="626"/>
      <c r="T13" s="626"/>
      <c r="U13" s="626"/>
      <c r="V13" s="626"/>
      <c r="W13" s="626"/>
      <c r="X13" s="626"/>
      <c r="Y13" s="627"/>
      <c r="Z13" s="628">
        <v>0.2</v>
      </c>
      <c r="AA13" s="628"/>
      <c r="AB13" s="628"/>
      <c r="AC13" s="628"/>
      <c r="AD13" s="629">
        <v>5141</v>
      </c>
      <c r="AE13" s="629"/>
      <c r="AF13" s="629"/>
      <c r="AG13" s="629"/>
      <c r="AH13" s="629"/>
      <c r="AI13" s="629"/>
      <c r="AJ13" s="629"/>
      <c r="AK13" s="629"/>
      <c r="AL13" s="630">
        <v>0.4</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90800</v>
      </c>
      <c r="BH13" s="626"/>
      <c r="BI13" s="626"/>
      <c r="BJ13" s="626"/>
      <c r="BK13" s="626"/>
      <c r="BL13" s="626"/>
      <c r="BM13" s="626"/>
      <c r="BN13" s="627"/>
      <c r="BO13" s="628">
        <v>46</v>
      </c>
      <c r="BP13" s="628"/>
      <c r="BQ13" s="628"/>
      <c r="BR13" s="628"/>
      <c r="BS13" s="634" t="s">
        <v>223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766434</v>
      </c>
      <c r="CS13" s="626"/>
      <c r="CT13" s="626"/>
      <c r="CU13" s="626"/>
      <c r="CV13" s="626"/>
      <c r="CW13" s="626"/>
      <c r="CX13" s="626"/>
      <c r="CY13" s="627"/>
      <c r="CZ13" s="628">
        <v>26.8</v>
      </c>
      <c r="DA13" s="628"/>
      <c r="DB13" s="628"/>
      <c r="DC13" s="628"/>
      <c r="DD13" s="634">
        <v>714675</v>
      </c>
      <c r="DE13" s="626"/>
      <c r="DF13" s="626"/>
      <c r="DG13" s="626"/>
      <c r="DH13" s="626"/>
      <c r="DI13" s="626"/>
      <c r="DJ13" s="626"/>
      <c r="DK13" s="626"/>
      <c r="DL13" s="626"/>
      <c r="DM13" s="626"/>
      <c r="DN13" s="626"/>
      <c r="DO13" s="626"/>
      <c r="DP13" s="627"/>
      <c r="DQ13" s="634">
        <v>120588</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223</v>
      </c>
      <c r="S14" s="626"/>
      <c r="T14" s="626"/>
      <c r="U14" s="626"/>
      <c r="V14" s="626"/>
      <c r="W14" s="626"/>
      <c r="X14" s="626"/>
      <c r="Y14" s="627"/>
      <c r="Z14" s="628" t="s">
        <v>223</v>
      </c>
      <c r="AA14" s="628"/>
      <c r="AB14" s="628"/>
      <c r="AC14" s="628"/>
      <c r="AD14" s="629" t="s">
        <v>223</v>
      </c>
      <c r="AE14" s="629"/>
      <c r="AF14" s="629"/>
      <c r="AG14" s="629"/>
      <c r="AH14" s="629"/>
      <c r="AI14" s="629"/>
      <c r="AJ14" s="629"/>
      <c r="AK14" s="629"/>
      <c r="AL14" s="630" t="s">
        <v>223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11688</v>
      </c>
      <c r="BH14" s="626"/>
      <c r="BI14" s="626"/>
      <c r="BJ14" s="626"/>
      <c r="BK14" s="626"/>
      <c r="BL14" s="626"/>
      <c r="BM14" s="626"/>
      <c r="BN14" s="627"/>
      <c r="BO14" s="628">
        <v>5.9</v>
      </c>
      <c r="BP14" s="628"/>
      <c r="BQ14" s="628"/>
      <c r="BR14" s="628"/>
      <c r="BS14" s="634" t="s">
        <v>223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75095</v>
      </c>
      <c r="CS14" s="626"/>
      <c r="CT14" s="626"/>
      <c r="CU14" s="626"/>
      <c r="CV14" s="626"/>
      <c r="CW14" s="626"/>
      <c r="CX14" s="626"/>
      <c r="CY14" s="627"/>
      <c r="CZ14" s="628">
        <v>2.6</v>
      </c>
      <c r="DA14" s="628"/>
      <c r="DB14" s="628"/>
      <c r="DC14" s="628"/>
      <c r="DD14" s="634" t="s">
        <v>223</v>
      </c>
      <c r="DE14" s="626"/>
      <c r="DF14" s="626"/>
      <c r="DG14" s="626"/>
      <c r="DH14" s="626"/>
      <c r="DI14" s="626"/>
      <c r="DJ14" s="626"/>
      <c r="DK14" s="626"/>
      <c r="DL14" s="626"/>
      <c r="DM14" s="626"/>
      <c r="DN14" s="626"/>
      <c r="DO14" s="626"/>
      <c r="DP14" s="627"/>
      <c r="DQ14" s="634">
        <v>69961</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838</v>
      </c>
      <c r="S15" s="626"/>
      <c r="T15" s="626"/>
      <c r="U15" s="626"/>
      <c r="V15" s="626"/>
      <c r="W15" s="626"/>
      <c r="X15" s="626"/>
      <c r="Y15" s="627"/>
      <c r="Z15" s="628">
        <v>0</v>
      </c>
      <c r="AA15" s="628"/>
      <c r="AB15" s="628"/>
      <c r="AC15" s="628"/>
      <c r="AD15" s="629">
        <v>838</v>
      </c>
      <c r="AE15" s="629"/>
      <c r="AF15" s="629"/>
      <c r="AG15" s="629"/>
      <c r="AH15" s="629"/>
      <c r="AI15" s="629"/>
      <c r="AJ15" s="629"/>
      <c r="AK15" s="629"/>
      <c r="AL15" s="630">
        <v>0.1</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5771</v>
      </c>
      <c r="BH15" s="626"/>
      <c r="BI15" s="626"/>
      <c r="BJ15" s="626"/>
      <c r="BK15" s="626"/>
      <c r="BL15" s="626"/>
      <c r="BM15" s="626"/>
      <c r="BN15" s="627"/>
      <c r="BO15" s="628">
        <v>2.9</v>
      </c>
      <c r="BP15" s="628"/>
      <c r="BQ15" s="628"/>
      <c r="BR15" s="628"/>
      <c r="BS15" s="634" t="s">
        <v>223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164899</v>
      </c>
      <c r="CS15" s="626"/>
      <c r="CT15" s="626"/>
      <c r="CU15" s="626"/>
      <c r="CV15" s="626"/>
      <c r="CW15" s="626"/>
      <c r="CX15" s="626"/>
      <c r="CY15" s="627"/>
      <c r="CZ15" s="628">
        <v>5.8</v>
      </c>
      <c r="DA15" s="628"/>
      <c r="DB15" s="628"/>
      <c r="DC15" s="628"/>
      <c r="DD15" s="634">
        <v>14679</v>
      </c>
      <c r="DE15" s="626"/>
      <c r="DF15" s="626"/>
      <c r="DG15" s="626"/>
      <c r="DH15" s="626"/>
      <c r="DI15" s="626"/>
      <c r="DJ15" s="626"/>
      <c r="DK15" s="626"/>
      <c r="DL15" s="626"/>
      <c r="DM15" s="626"/>
      <c r="DN15" s="626"/>
      <c r="DO15" s="626"/>
      <c r="DP15" s="627"/>
      <c r="DQ15" s="634">
        <v>144447</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1319175</v>
      </c>
      <c r="S16" s="626"/>
      <c r="T16" s="626"/>
      <c r="U16" s="626"/>
      <c r="V16" s="626"/>
      <c r="W16" s="626"/>
      <c r="X16" s="626"/>
      <c r="Y16" s="627"/>
      <c r="Z16" s="628">
        <v>45.5</v>
      </c>
      <c r="AA16" s="628"/>
      <c r="AB16" s="628"/>
      <c r="AC16" s="628"/>
      <c r="AD16" s="629">
        <v>1113713</v>
      </c>
      <c r="AE16" s="629"/>
      <c r="AF16" s="629"/>
      <c r="AG16" s="629"/>
      <c r="AH16" s="629"/>
      <c r="AI16" s="629"/>
      <c r="AJ16" s="629"/>
      <c r="AK16" s="629"/>
      <c r="AL16" s="630">
        <v>80.2</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223</v>
      </c>
      <c r="BH16" s="626"/>
      <c r="BI16" s="626"/>
      <c r="BJ16" s="626"/>
      <c r="BK16" s="626"/>
      <c r="BL16" s="626"/>
      <c r="BM16" s="626"/>
      <c r="BN16" s="627"/>
      <c r="BO16" s="628" t="s">
        <v>223</v>
      </c>
      <c r="BP16" s="628"/>
      <c r="BQ16" s="628"/>
      <c r="BR16" s="628"/>
      <c r="BS16" s="634" t="s">
        <v>223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5046</v>
      </c>
      <c r="CS16" s="626"/>
      <c r="CT16" s="626"/>
      <c r="CU16" s="626"/>
      <c r="CV16" s="626"/>
      <c r="CW16" s="626"/>
      <c r="CX16" s="626"/>
      <c r="CY16" s="627"/>
      <c r="CZ16" s="628">
        <v>0.2</v>
      </c>
      <c r="DA16" s="628"/>
      <c r="DB16" s="628"/>
      <c r="DC16" s="628"/>
      <c r="DD16" s="634" t="s">
        <v>223</v>
      </c>
      <c r="DE16" s="626"/>
      <c r="DF16" s="626"/>
      <c r="DG16" s="626"/>
      <c r="DH16" s="626"/>
      <c r="DI16" s="626"/>
      <c r="DJ16" s="626"/>
      <c r="DK16" s="626"/>
      <c r="DL16" s="626"/>
      <c r="DM16" s="626"/>
      <c r="DN16" s="626"/>
      <c r="DO16" s="626"/>
      <c r="DP16" s="627"/>
      <c r="DQ16" s="634">
        <v>2293</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1113713</v>
      </c>
      <c r="S17" s="626"/>
      <c r="T17" s="626"/>
      <c r="U17" s="626"/>
      <c r="V17" s="626"/>
      <c r="W17" s="626"/>
      <c r="X17" s="626"/>
      <c r="Y17" s="627"/>
      <c r="Z17" s="628">
        <v>38.4</v>
      </c>
      <c r="AA17" s="628"/>
      <c r="AB17" s="628"/>
      <c r="AC17" s="628"/>
      <c r="AD17" s="629">
        <v>1113713</v>
      </c>
      <c r="AE17" s="629"/>
      <c r="AF17" s="629"/>
      <c r="AG17" s="629"/>
      <c r="AH17" s="629"/>
      <c r="AI17" s="629"/>
      <c r="AJ17" s="629"/>
      <c r="AK17" s="629"/>
      <c r="AL17" s="630">
        <v>80.2</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223</v>
      </c>
      <c r="BH17" s="626"/>
      <c r="BI17" s="626"/>
      <c r="BJ17" s="626"/>
      <c r="BK17" s="626"/>
      <c r="BL17" s="626"/>
      <c r="BM17" s="626"/>
      <c r="BN17" s="627"/>
      <c r="BO17" s="628" t="s">
        <v>223</v>
      </c>
      <c r="BP17" s="628"/>
      <c r="BQ17" s="628"/>
      <c r="BR17" s="628"/>
      <c r="BS17" s="634" t="s">
        <v>223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245537</v>
      </c>
      <c r="CS17" s="626"/>
      <c r="CT17" s="626"/>
      <c r="CU17" s="626"/>
      <c r="CV17" s="626"/>
      <c r="CW17" s="626"/>
      <c r="CX17" s="626"/>
      <c r="CY17" s="627"/>
      <c r="CZ17" s="628">
        <v>8.6</v>
      </c>
      <c r="DA17" s="628"/>
      <c r="DB17" s="628"/>
      <c r="DC17" s="628"/>
      <c r="DD17" s="634" t="s">
        <v>223</v>
      </c>
      <c r="DE17" s="626"/>
      <c r="DF17" s="626"/>
      <c r="DG17" s="626"/>
      <c r="DH17" s="626"/>
      <c r="DI17" s="626"/>
      <c r="DJ17" s="626"/>
      <c r="DK17" s="626"/>
      <c r="DL17" s="626"/>
      <c r="DM17" s="626"/>
      <c r="DN17" s="626"/>
      <c r="DO17" s="626"/>
      <c r="DP17" s="627"/>
      <c r="DQ17" s="634">
        <v>240598</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205462</v>
      </c>
      <c r="S18" s="626"/>
      <c r="T18" s="626"/>
      <c r="U18" s="626"/>
      <c r="V18" s="626"/>
      <c r="W18" s="626"/>
      <c r="X18" s="626"/>
      <c r="Y18" s="627"/>
      <c r="Z18" s="628">
        <v>7.1</v>
      </c>
      <c r="AA18" s="628"/>
      <c r="AB18" s="628"/>
      <c r="AC18" s="628"/>
      <c r="AD18" s="629" t="s">
        <v>223</v>
      </c>
      <c r="AE18" s="629"/>
      <c r="AF18" s="629"/>
      <c r="AG18" s="629"/>
      <c r="AH18" s="629"/>
      <c r="AI18" s="629"/>
      <c r="AJ18" s="629"/>
      <c r="AK18" s="629"/>
      <c r="AL18" s="630" t="s">
        <v>223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223</v>
      </c>
      <c r="BH18" s="626"/>
      <c r="BI18" s="626"/>
      <c r="BJ18" s="626"/>
      <c r="BK18" s="626"/>
      <c r="BL18" s="626"/>
      <c r="BM18" s="626"/>
      <c r="BN18" s="627"/>
      <c r="BO18" s="628" t="s">
        <v>223</v>
      </c>
      <c r="BP18" s="628"/>
      <c r="BQ18" s="628"/>
      <c r="BR18" s="628"/>
      <c r="BS18" s="634" t="s">
        <v>223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223</v>
      </c>
      <c r="CS18" s="626"/>
      <c r="CT18" s="626"/>
      <c r="CU18" s="626"/>
      <c r="CV18" s="626"/>
      <c r="CW18" s="626"/>
      <c r="CX18" s="626"/>
      <c r="CY18" s="627"/>
      <c r="CZ18" s="628" t="s">
        <v>223</v>
      </c>
      <c r="DA18" s="628"/>
      <c r="DB18" s="628"/>
      <c r="DC18" s="628"/>
      <c r="DD18" s="634" t="s">
        <v>223</v>
      </c>
      <c r="DE18" s="626"/>
      <c r="DF18" s="626"/>
      <c r="DG18" s="626"/>
      <c r="DH18" s="626"/>
      <c r="DI18" s="626"/>
      <c r="DJ18" s="626"/>
      <c r="DK18" s="626"/>
      <c r="DL18" s="626"/>
      <c r="DM18" s="626"/>
      <c r="DN18" s="626"/>
      <c r="DO18" s="626"/>
      <c r="DP18" s="627"/>
      <c r="DQ18" s="634" t="s">
        <v>223</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223</v>
      </c>
      <c r="S19" s="626"/>
      <c r="T19" s="626"/>
      <c r="U19" s="626"/>
      <c r="V19" s="626"/>
      <c r="W19" s="626"/>
      <c r="X19" s="626"/>
      <c r="Y19" s="627"/>
      <c r="Z19" s="628" t="s">
        <v>223</v>
      </c>
      <c r="AA19" s="628"/>
      <c r="AB19" s="628"/>
      <c r="AC19" s="628"/>
      <c r="AD19" s="629" t="s">
        <v>223</v>
      </c>
      <c r="AE19" s="629"/>
      <c r="AF19" s="629"/>
      <c r="AG19" s="629"/>
      <c r="AH19" s="629"/>
      <c r="AI19" s="629"/>
      <c r="AJ19" s="629"/>
      <c r="AK19" s="629"/>
      <c r="AL19" s="630" t="s">
        <v>223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6663</v>
      </c>
      <c r="BH19" s="626"/>
      <c r="BI19" s="626"/>
      <c r="BJ19" s="626"/>
      <c r="BK19" s="626"/>
      <c r="BL19" s="626"/>
      <c r="BM19" s="626"/>
      <c r="BN19" s="627"/>
      <c r="BO19" s="628">
        <v>3.4</v>
      </c>
      <c r="BP19" s="628"/>
      <c r="BQ19" s="628"/>
      <c r="BR19" s="628"/>
      <c r="BS19" s="634" t="s">
        <v>223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223</v>
      </c>
      <c r="CS19" s="626"/>
      <c r="CT19" s="626"/>
      <c r="CU19" s="626"/>
      <c r="CV19" s="626"/>
      <c r="CW19" s="626"/>
      <c r="CX19" s="626"/>
      <c r="CY19" s="627"/>
      <c r="CZ19" s="628" t="s">
        <v>223</v>
      </c>
      <c r="DA19" s="628"/>
      <c r="DB19" s="628"/>
      <c r="DC19" s="628"/>
      <c r="DD19" s="634" t="s">
        <v>223</v>
      </c>
      <c r="DE19" s="626"/>
      <c r="DF19" s="626"/>
      <c r="DG19" s="626"/>
      <c r="DH19" s="626"/>
      <c r="DI19" s="626"/>
      <c r="DJ19" s="626"/>
      <c r="DK19" s="626"/>
      <c r="DL19" s="626"/>
      <c r="DM19" s="626"/>
      <c r="DN19" s="626"/>
      <c r="DO19" s="626"/>
      <c r="DP19" s="627"/>
      <c r="DQ19" s="634" t="s">
        <v>223</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1591325</v>
      </c>
      <c r="S20" s="626"/>
      <c r="T20" s="626"/>
      <c r="U20" s="626"/>
      <c r="V20" s="626"/>
      <c r="W20" s="626"/>
      <c r="X20" s="626"/>
      <c r="Y20" s="627"/>
      <c r="Z20" s="628">
        <v>54.8</v>
      </c>
      <c r="AA20" s="628"/>
      <c r="AB20" s="628"/>
      <c r="AC20" s="628"/>
      <c r="AD20" s="629">
        <v>1385863</v>
      </c>
      <c r="AE20" s="629"/>
      <c r="AF20" s="629"/>
      <c r="AG20" s="629"/>
      <c r="AH20" s="629"/>
      <c r="AI20" s="629"/>
      <c r="AJ20" s="629"/>
      <c r="AK20" s="629"/>
      <c r="AL20" s="630">
        <v>99.8</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6663</v>
      </c>
      <c r="BH20" s="626"/>
      <c r="BI20" s="626"/>
      <c r="BJ20" s="626"/>
      <c r="BK20" s="626"/>
      <c r="BL20" s="626"/>
      <c r="BM20" s="626"/>
      <c r="BN20" s="627"/>
      <c r="BO20" s="628">
        <v>3.4</v>
      </c>
      <c r="BP20" s="628"/>
      <c r="BQ20" s="628"/>
      <c r="BR20" s="628"/>
      <c r="BS20" s="634" t="s">
        <v>223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2862486</v>
      </c>
      <c r="CS20" s="626"/>
      <c r="CT20" s="626"/>
      <c r="CU20" s="626"/>
      <c r="CV20" s="626"/>
      <c r="CW20" s="626"/>
      <c r="CX20" s="626"/>
      <c r="CY20" s="627"/>
      <c r="CZ20" s="628">
        <v>100</v>
      </c>
      <c r="DA20" s="628"/>
      <c r="DB20" s="628"/>
      <c r="DC20" s="628"/>
      <c r="DD20" s="634">
        <v>844050</v>
      </c>
      <c r="DE20" s="626"/>
      <c r="DF20" s="626"/>
      <c r="DG20" s="626"/>
      <c r="DH20" s="626"/>
      <c r="DI20" s="626"/>
      <c r="DJ20" s="626"/>
      <c r="DK20" s="626"/>
      <c r="DL20" s="626"/>
      <c r="DM20" s="626"/>
      <c r="DN20" s="626"/>
      <c r="DO20" s="626"/>
      <c r="DP20" s="627"/>
      <c r="DQ20" s="634">
        <v>1704421</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686</v>
      </c>
      <c r="S21" s="626"/>
      <c r="T21" s="626"/>
      <c r="U21" s="626"/>
      <c r="V21" s="626"/>
      <c r="W21" s="626"/>
      <c r="X21" s="626"/>
      <c r="Y21" s="627"/>
      <c r="Z21" s="628">
        <v>0</v>
      </c>
      <c r="AA21" s="628"/>
      <c r="AB21" s="628"/>
      <c r="AC21" s="628"/>
      <c r="AD21" s="629">
        <v>686</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v>6663</v>
      </c>
      <c r="BH21" s="626"/>
      <c r="BI21" s="626"/>
      <c r="BJ21" s="626"/>
      <c r="BK21" s="626"/>
      <c r="BL21" s="626"/>
      <c r="BM21" s="626"/>
      <c r="BN21" s="627"/>
      <c r="BO21" s="628">
        <v>3.4</v>
      </c>
      <c r="BP21" s="628"/>
      <c r="BQ21" s="628"/>
      <c r="BR21" s="628"/>
      <c r="BS21" s="634" t="s">
        <v>223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35541</v>
      </c>
      <c r="S22" s="626"/>
      <c r="T22" s="626"/>
      <c r="U22" s="626"/>
      <c r="V22" s="626"/>
      <c r="W22" s="626"/>
      <c r="X22" s="626"/>
      <c r="Y22" s="627"/>
      <c r="Z22" s="628">
        <v>1.2</v>
      </c>
      <c r="AA22" s="628"/>
      <c r="AB22" s="628"/>
      <c r="AC22" s="628"/>
      <c r="AD22" s="629" t="s">
        <v>223</v>
      </c>
      <c r="AE22" s="629"/>
      <c r="AF22" s="629"/>
      <c r="AG22" s="629"/>
      <c r="AH22" s="629"/>
      <c r="AI22" s="629"/>
      <c r="AJ22" s="629"/>
      <c r="AK22" s="629"/>
      <c r="AL22" s="630" t="s">
        <v>223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223</v>
      </c>
      <c r="BH22" s="626"/>
      <c r="BI22" s="626"/>
      <c r="BJ22" s="626"/>
      <c r="BK22" s="626"/>
      <c r="BL22" s="626"/>
      <c r="BM22" s="626"/>
      <c r="BN22" s="627"/>
      <c r="BO22" s="628" t="s">
        <v>223</v>
      </c>
      <c r="BP22" s="628"/>
      <c r="BQ22" s="628"/>
      <c r="BR22" s="628"/>
      <c r="BS22" s="634" t="s">
        <v>223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19048</v>
      </c>
      <c r="S23" s="626"/>
      <c r="T23" s="626"/>
      <c r="U23" s="626"/>
      <c r="V23" s="626"/>
      <c r="W23" s="626"/>
      <c r="X23" s="626"/>
      <c r="Y23" s="627"/>
      <c r="Z23" s="628">
        <v>0.7</v>
      </c>
      <c r="AA23" s="628"/>
      <c r="AB23" s="628"/>
      <c r="AC23" s="628"/>
      <c r="AD23" s="629">
        <v>1483</v>
      </c>
      <c r="AE23" s="629"/>
      <c r="AF23" s="629"/>
      <c r="AG23" s="629"/>
      <c r="AH23" s="629"/>
      <c r="AI23" s="629"/>
      <c r="AJ23" s="629"/>
      <c r="AK23" s="629"/>
      <c r="AL23" s="630">
        <v>0.1</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223</v>
      </c>
      <c r="BH23" s="626"/>
      <c r="BI23" s="626"/>
      <c r="BJ23" s="626"/>
      <c r="BK23" s="626"/>
      <c r="BL23" s="626"/>
      <c r="BM23" s="626"/>
      <c r="BN23" s="627"/>
      <c r="BO23" s="628" t="s">
        <v>223</v>
      </c>
      <c r="BP23" s="628"/>
      <c r="BQ23" s="628"/>
      <c r="BR23" s="628"/>
      <c r="BS23" s="634" t="s">
        <v>223</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7393</v>
      </c>
      <c r="S24" s="626"/>
      <c r="T24" s="626"/>
      <c r="U24" s="626"/>
      <c r="V24" s="626"/>
      <c r="W24" s="626"/>
      <c r="X24" s="626"/>
      <c r="Y24" s="627"/>
      <c r="Z24" s="628">
        <v>0.3</v>
      </c>
      <c r="AA24" s="628"/>
      <c r="AB24" s="628"/>
      <c r="AC24" s="628"/>
      <c r="AD24" s="629" t="s">
        <v>223</v>
      </c>
      <c r="AE24" s="629"/>
      <c r="AF24" s="629"/>
      <c r="AG24" s="629"/>
      <c r="AH24" s="629"/>
      <c r="AI24" s="629"/>
      <c r="AJ24" s="629"/>
      <c r="AK24" s="629"/>
      <c r="AL24" s="630" t="s">
        <v>223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223</v>
      </c>
      <c r="BH24" s="626"/>
      <c r="BI24" s="626"/>
      <c r="BJ24" s="626"/>
      <c r="BK24" s="626"/>
      <c r="BL24" s="626"/>
      <c r="BM24" s="626"/>
      <c r="BN24" s="627"/>
      <c r="BO24" s="628" t="s">
        <v>223</v>
      </c>
      <c r="BP24" s="628"/>
      <c r="BQ24" s="628"/>
      <c r="BR24" s="628"/>
      <c r="BS24" s="634" t="s">
        <v>223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1033304</v>
      </c>
      <c r="CS24" s="615"/>
      <c r="CT24" s="615"/>
      <c r="CU24" s="615"/>
      <c r="CV24" s="615"/>
      <c r="CW24" s="615"/>
      <c r="CX24" s="615"/>
      <c r="CY24" s="616"/>
      <c r="CZ24" s="652">
        <v>36.1</v>
      </c>
      <c r="DA24" s="653"/>
      <c r="DB24" s="653"/>
      <c r="DC24" s="654"/>
      <c r="DD24" s="651">
        <v>741544</v>
      </c>
      <c r="DE24" s="615"/>
      <c r="DF24" s="615"/>
      <c r="DG24" s="615"/>
      <c r="DH24" s="615"/>
      <c r="DI24" s="615"/>
      <c r="DJ24" s="615"/>
      <c r="DK24" s="616"/>
      <c r="DL24" s="651">
        <v>635843</v>
      </c>
      <c r="DM24" s="615"/>
      <c r="DN24" s="615"/>
      <c r="DO24" s="615"/>
      <c r="DP24" s="615"/>
      <c r="DQ24" s="615"/>
      <c r="DR24" s="615"/>
      <c r="DS24" s="615"/>
      <c r="DT24" s="615"/>
      <c r="DU24" s="615"/>
      <c r="DV24" s="616"/>
      <c r="DW24" s="619">
        <v>44.2</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491551</v>
      </c>
      <c r="S25" s="626"/>
      <c r="T25" s="626"/>
      <c r="U25" s="626"/>
      <c r="V25" s="626"/>
      <c r="W25" s="626"/>
      <c r="X25" s="626"/>
      <c r="Y25" s="627"/>
      <c r="Z25" s="628">
        <v>16.899999999999999</v>
      </c>
      <c r="AA25" s="628"/>
      <c r="AB25" s="628"/>
      <c r="AC25" s="628"/>
      <c r="AD25" s="629" t="s">
        <v>223</v>
      </c>
      <c r="AE25" s="629"/>
      <c r="AF25" s="629"/>
      <c r="AG25" s="629"/>
      <c r="AH25" s="629"/>
      <c r="AI25" s="629"/>
      <c r="AJ25" s="629"/>
      <c r="AK25" s="629"/>
      <c r="AL25" s="630" t="s">
        <v>223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223</v>
      </c>
      <c r="BH25" s="626"/>
      <c r="BI25" s="626"/>
      <c r="BJ25" s="626"/>
      <c r="BK25" s="626"/>
      <c r="BL25" s="626"/>
      <c r="BM25" s="626"/>
      <c r="BN25" s="627"/>
      <c r="BO25" s="628" t="s">
        <v>223</v>
      </c>
      <c r="BP25" s="628"/>
      <c r="BQ25" s="628"/>
      <c r="BR25" s="628"/>
      <c r="BS25" s="634" t="s">
        <v>223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395283</v>
      </c>
      <c r="CS25" s="657"/>
      <c r="CT25" s="657"/>
      <c r="CU25" s="657"/>
      <c r="CV25" s="657"/>
      <c r="CW25" s="657"/>
      <c r="CX25" s="657"/>
      <c r="CY25" s="658"/>
      <c r="CZ25" s="659">
        <v>13.8</v>
      </c>
      <c r="DA25" s="660"/>
      <c r="DB25" s="660"/>
      <c r="DC25" s="661"/>
      <c r="DD25" s="634">
        <v>375139</v>
      </c>
      <c r="DE25" s="657"/>
      <c r="DF25" s="657"/>
      <c r="DG25" s="657"/>
      <c r="DH25" s="657"/>
      <c r="DI25" s="657"/>
      <c r="DJ25" s="657"/>
      <c r="DK25" s="658"/>
      <c r="DL25" s="634">
        <v>374687</v>
      </c>
      <c r="DM25" s="657"/>
      <c r="DN25" s="657"/>
      <c r="DO25" s="657"/>
      <c r="DP25" s="657"/>
      <c r="DQ25" s="657"/>
      <c r="DR25" s="657"/>
      <c r="DS25" s="657"/>
      <c r="DT25" s="657"/>
      <c r="DU25" s="657"/>
      <c r="DV25" s="658"/>
      <c r="DW25" s="630">
        <v>26</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223</v>
      </c>
      <c r="S26" s="626"/>
      <c r="T26" s="626"/>
      <c r="U26" s="626"/>
      <c r="V26" s="626"/>
      <c r="W26" s="626"/>
      <c r="X26" s="626"/>
      <c r="Y26" s="627"/>
      <c r="Z26" s="628" t="s">
        <v>223</v>
      </c>
      <c r="AA26" s="628"/>
      <c r="AB26" s="628"/>
      <c r="AC26" s="628"/>
      <c r="AD26" s="629" t="s">
        <v>223</v>
      </c>
      <c r="AE26" s="629"/>
      <c r="AF26" s="629"/>
      <c r="AG26" s="629"/>
      <c r="AH26" s="629"/>
      <c r="AI26" s="629"/>
      <c r="AJ26" s="629"/>
      <c r="AK26" s="629"/>
      <c r="AL26" s="630" t="s">
        <v>223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223</v>
      </c>
      <c r="BH26" s="626"/>
      <c r="BI26" s="626"/>
      <c r="BJ26" s="626"/>
      <c r="BK26" s="626"/>
      <c r="BL26" s="626"/>
      <c r="BM26" s="626"/>
      <c r="BN26" s="627"/>
      <c r="BO26" s="628" t="s">
        <v>223</v>
      </c>
      <c r="BP26" s="628"/>
      <c r="BQ26" s="628"/>
      <c r="BR26" s="628"/>
      <c r="BS26" s="634" t="s">
        <v>223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208937</v>
      </c>
      <c r="CS26" s="626"/>
      <c r="CT26" s="626"/>
      <c r="CU26" s="626"/>
      <c r="CV26" s="626"/>
      <c r="CW26" s="626"/>
      <c r="CX26" s="626"/>
      <c r="CY26" s="627"/>
      <c r="CZ26" s="659">
        <v>7.3</v>
      </c>
      <c r="DA26" s="660"/>
      <c r="DB26" s="660"/>
      <c r="DC26" s="661"/>
      <c r="DD26" s="634">
        <v>192565</v>
      </c>
      <c r="DE26" s="626"/>
      <c r="DF26" s="626"/>
      <c r="DG26" s="626"/>
      <c r="DH26" s="626"/>
      <c r="DI26" s="626"/>
      <c r="DJ26" s="626"/>
      <c r="DK26" s="627"/>
      <c r="DL26" s="634" t="s">
        <v>282</v>
      </c>
      <c r="DM26" s="626"/>
      <c r="DN26" s="626"/>
      <c r="DO26" s="626"/>
      <c r="DP26" s="626"/>
      <c r="DQ26" s="626"/>
      <c r="DR26" s="626"/>
      <c r="DS26" s="626"/>
      <c r="DT26" s="626"/>
      <c r="DU26" s="626"/>
      <c r="DV26" s="627"/>
      <c r="DW26" s="630" t="s">
        <v>282</v>
      </c>
      <c r="DX26" s="655"/>
      <c r="DY26" s="655"/>
      <c r="DZ26" s="655"/>
      <c r="EA26" s="655"/>
      <c r="EB26" s="655"/>
      <c r="EC26" s="656"/>
    </row>
    <row r="27" spans="2:133" ht="11.25" customHeight="1" x14ac:dyDescent="0.15">
      <c r="B27" s="622" t="s">
        <v>283</v>
      </c>
      <c r="C27" s="623"/>
      <c r="D27" s="623"/>
      <c r="E27" s="623"/>
      <c r="F27" s="623"/>
      <c r="G27" s="623"/>
      <c r="H27" s="623"/>
      <c r="I27" s="623"/>
      <c r="J27" s="623"/>
      <c r="K27" s="623"/>
      <c r="L27" s="623"/>
      <c r="M27" s="623"/>
      <c r="N27" s="623"/>
      <c r="O27" s="623"/>
      <c r="P27" s="623"/>
      <c r="Q27" s="624"/>
      <c r="R27" s="625">
        <v>174469</v>
      </c>
      <c r="S27" s="626"/>
      <c r="T27" s="626"/>
      <c r="U27" s="626"/>
      <c r="V27" s="626"/>
      <c r="W27" s="626"/>
      <c r="X27" s="626"/>
      <c r="Y27" s="627"/>
      <c r="Z27" s="628">
        <v>6</v>
      </c>
      <c r="AA27" s="628"/>
      <c r="AB27" s="628"/>
      <c r="AC27" s="628"/>
      <c r="AD27" s="629" t="s">
        <v>223</v>
      </c>
      <c r="AE27" s="629"/>
      <c r="AF27" s="629"/>
      <c r="AG27" s="629"/>
      <c r="AH27" s="629"/>
      <c r="AI27" s="629"/>
      <c r="AJ27" s="629"/>
      <c r="AK27" s="629"/>
      <c r="AL27" s="630" t="s">
        <v>223</v>
      </c>
      <c r="AM27" s="631"/>
      <c r="AN27" s="631"/>
      <c r="AO27" s="632"/>
      <c r="AP27" s="622" t="s">
        <v>284</v>
      </c>
      <c r="AQ27" s="623"/>
      <c r="AR27" s="623"/>
      <c r="AS27" s="623"/>
      <c r="AT27" s="623"/>
      <c r="AU27" s="623"/>
      <c r="AV27" s="623"/>
      <c r="AW27" s="623"/>
      <c r="AX27" s="623"/>
      <c r="AY27" s="623"/>
      <c r="AZ27" s="623"/>
      <c r="BA27" s="623"/>
      <c r="BB27" s="623"/>
      <c r="BC27" s="623"/>
      <c r="BD27" s="623"/>
      <c r="BE27" s="623"/>
      <c r="BF27" s="624"/>
      <c r="BG27" s="625">
        <v>197266</v>
      </c>
      <c r="BH27" s="626"/>
      <c r="BI27" s="626"/>
      <c r="BJ27" s="626"/>
      <c r="BK27" s="626"/>
      <c r="BL27" s="626"/>
      <c r="BM27" s="626"/>
      <c r="BN27" s="627"/>
      <c r="BO27" s="628">
        <v>100</v>
      </c>
      <c r="BP27" s="628"/>
      <c r="BQ27" s="628"/>
      <c r="BR27" s="628"/>
      <c r="BS27" s="634">
        <v>109</v>
      </c>
      <c r="BT27" s="626"/>
      <c r="BU27" s="626"/>
      <c r="BV27" s="626"/>
      <c r="BW27" s="626"/>
      <c r="BX27" s="626"/>
      <c r="BY27" s="626"/>
      <c r="BZ27" s="626"/>
      <c r="CA27" s="626"/>
      <c r="CB27" s="635"/>
      <c r="CD27" s="639" t="s">
        <v>285</v>
      </c>
      <c r="CE27" s="640"/>
      <c r="CF27" s="640"/>
      <c r="CG27" s="640"/>
      <c r="CH27" s="640"/>
      <c r="CI27" s="640"/>
      <c r="CJ27" s="640"/>
      <c r="CK27" s="640"/>
      <c r="CL27" s="640"/>
      <c r="CM27" s="640"/>
      <c r="CN27" s="640"/>
      <c r="CO27" s="640"/>
      <c r="CP27" s="640"/>
      <c r="CQ27" s="641"/>
      <c r="CR27" s="625">
        <v>392484</v>
      </c>
      <c r="CS27" s="657"/>
      <c r="CT27" s="657"/>
      <c r="CU27" s="657"/>
      <c r="CV27" s="657"/>
      <c r="CW27" s="657"/>
      <c r="CX27" s="657"/>
      <c r="CY27" s="658"/>
      <c r="CZ27" s="659">
        <v>13.7</v>
      </c>
      <c r="DA27" s="660"/>
      <c r="DB27" s="660"/>
      <c r="DC27" s="661"/>
      <c r="DD27" s="634">
        <v>125807</v>
      </c>
      <c r="DE27" s="657"/>
      <c r="DF27" s="657"/>
      <c r="DG27" s="657"/>
      <c r="DH27" s="657"/>
      <c r="DI27" s="657"/>
      <c r="DJ27" s="657"/>
      <c r="DK27" s="658"/>
      <c r="DL27" s="634">
        <v>125134</v>
      </c>
      <c r="DM27" s="657"/>
      <c r="DN27" s="657"/>
      <c r="DO27" s="657"/>
      <c r="DP27" s="657"/>
      <c r="DQ27" s="657"/>
      <c r="DR27" s="657"/>
      <c r="DS27" s="657"/>
      <c r="DT27" s="657"/>
      <c r="DU27" s="657"/>
      <c r="DV27" s="658"/>
      <c r="DW27" s="630">
        <v>8.6999999999999993</v>
      </c>
      <c r="DX27" s="655"/>
      <c r="DY27" s="655"/>
      <c r="DZ27" s="655"/>
      <c r="EA27" s="655"/>
      <c r="EB27" s="655"/>
      <c r="EC27" s="656"/>
    </row>
    <row r="28" spans="2:133" ht="11.25" customHeight="1" x14ac:dyDescent="0.15">
      <c r="B28" s="622" t="s">
        <v>286</v>
      </c>
      <c r="C28" s="623"/>
      <c r="D28" s="623"/>
      <c r="E28" s="623"/>
      <c r="F28" s="623"/>
      <c r="G28" s="623"/>
      <c r="H28" s="623"/>
      <c r="I28" s="623"/>
      <c r="J28" s="623"/>
      <c r="K28" s="623"/>
      <c r="L28" s="623"/>
      <c r="M28" s="623"/>
      <c r="N28" s="623"/>
      <c r="O28" s="623"/>
      <c r="P28" s="623"/>
      <c r="Q28" s="624"/>
      <c r="R28" s="625">
        <v>10876</v>
      </c>
      <c r="S28" s="626"/>
      <c r="T28" s="626"/>
      <c r="U28" s="626"/>
      <c r="V28" s="626"/>
      <c r="W28" s="626"/>
      <c r="X28" s="626"/>
      <c r="Y28" s="627"/>
      <c r="Z28" s="628">
        <v>0.4</v>
      </c>
      <c r="AA28" s="628"/>
      <c r="AB28" s="628"/>
      <c r="AC28" s="628"/>
      <c r="AD28" s="629" t="s">
        <v>223</v>
      </c>
      <c r="AE28" s="629"/>
      <c r="AF28" s="629"/>
      <c r="AG28" s="629"/>
      <c r="AH28" s="629"/>
      <c r="AI28" s="629"/>
      <c r="AJ28" s="629"/>
      <c r="AK28" s="629"/>
      <c r="AL28" s="630" t="s">
        <v>223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287</v>
      </c>
      <c r="CE28" s="640"/>
      <c r="CF28" s="640"/>
      <c r="CG28" s="640"/>
      <c r="CH28" s="640"/>
      <c r="CI28" s="640"/>
      <c r="CJ28" s="640"/>
      <c r="CK28" s="640"/>
      <c r="CL28" s="640"/>
      <c r="CM28" s="640"/>
      <c r="CN28" s="640"/>
      <c r="CO28" s="640"/>
      <c r="CP28" s="640"/>
      <c r="CQ28" s="641"/>
      <c r="CR28" s="625">
        <v>245537</v>
      </c>
      <c r="CS28" s="626"/>
      <c r="CT28" s="626"/>
      <c r="CU28" s="626"/>
      <c r="CV28" s="626"/>
      <c r="CW28" s="626"/>
      <c r="CX28" s="626"/>
      <c r="CY28" s="627"/>
      <c r="CZ28" s="659">
        <v>8.6</v>
      </c>
      <c r="DA28" s="660"/>
      <c r="DB28" s="660"/>
      <c r="DC28" s="661"/>
      <c r="DD28" s="634">
        <v>240598</v>
      </c>
      <c r="DE28" s="626"/>
      <c r="DF28" s="626"/>
      <c r="DG28" s="626"/>
      <c r="DH28" s="626"/>
      <c r="DI28" s="626"/>
      <c r="DJ28" s="626"/>
      <c r="DK28" s="627"/>
      <c r="DL28" s="634">
        <v>136022</v>
      </c>
      <c r="DM28" s="626"/>
      <c r="DN28" s="626"/>
      <c r="DO28" s="626"/>
      <c r="DP28" s="626"/>
      <c r="DQ28" s="626"/>
      <c r="DR28" s="626"/>
      <c r="DS28" s="626"/>
      <c r="DT28" s="626"/>
      <c r="DU28" s="626"/>
      <c r="DV28" s="627"/>
      <c r="DW28" s="630">
        <v>9.4</v>
      </c>
      <c r="DX28" s="655"/>
      <c r="DY28" s="655"/>
      <c r="DZ28" s="655"/>
      <c r="EA28" s="655"/>
      <c r="EB28" s="655"/>
      <c r="EC28" s="656"/>
    </row>
    <row r="29" spans="2:133" ht="11.25" customHeight="1" x14ac:dyDescent="0.15">
      <c r="B29" s="622" t="s">
        <v>288</v>
      </c>
      <c r="C29" s="623"/>
      <c r="D29" s="623"/>
      <c r="E29" s="623"/>
      <c r="F29" s="623"/>
      <c r="G29" s="623"/>
      <c r="H29" s="623"/>
      <c r="I29" s="623"/>
      <c r="J29" s="623"/>
      <c r="K29" s="623"/>
      <c r="L29" s="623"/>
      <c r="M29" s="623"/>
      <c r="N29" s="623"/>
      <c r="O29" s="623"/>
      <c r="P29" s="623"/>
      <c r="Q29" s="624"/>
      <c r="R29" s="625">
        <v>2545</v>
      </c>
      <c r="S29" s="626"/>
      <c r="T29" s="626"/>
      <c r="U29" s="626"/>
      <c r="V29" s="626"/>
      <c r="W29" s="626"/>
      <c r="X29" s="626"/>
      <c r="Y29" s="627"/>
      <c r="Z29" s="628">
        <v>0.1</v>
      </c>
      <c r="AA29" s="628"/>
      <c r="AB29" s="628"/>
      <c r="AC29" s="628"/>
      <c r="AD29" s="629" t="s">
        <v>223</v>
      </c>
      <c r="AE29" s="629"/>
      <c r="AF29" s="629"/>
      <c r="AG29" s="629"/>
      <c r="AH29" s="629"/>
      <c r="AI29" s="629"/>
      <c r="AJ29" s="629"/>
      <c r="AK29" s="629"/>
      <c r="AL29" s="630" t="s">
        <v>223</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289</v>
      </c>
      <c r="BH29" s="666"/>
      <c r="BI29" s="666"/>
      <c r="BJ29" s="666"/>
      <c r="BK29" s="666"/>
      <c r="BL29" s="666"/>
      <c r="BM29" s="666"/>
      <c r="BN29" s="666"/>
      <c r="BO29" s="666"/>
      <c r="BP29" s="666"/>
      <c r="BQ29" s="667"/>
      <c r="BR29" s="604" t="s">
        <v>290</v>
      </c>
      <c r="BS29" s="666"/>
      <c r="BT29" s="666"/>
      <c r="BU29" s="666"/>
      <c r="BV29" s="666"/>
      <c r="BW29" s="666"/>
      <c r="BX29" s="666"/>
      <c r="BY29" s="666"/>
      <c r="BZ29" s="666"/>
      <c r="CA29" s="666"/>
      <c r="CB29" s="667"/>
      <c r="CD29" s="686" t="s">
        <v>291</v>
      </c>
      <c r="CE29" s="687"/>
      <c r="CF29" s="639" t="s">
        <v>59</v>
      </c>
      <c r="CG29" s="640"/>
      <c r="CH29" s="640"/>
      <c r="CI29" s="640"/>
      <c r="CJ29" s="640"/>
      <c r="CK29" s="640"/>
      <c r="CL29" s="640"/>
      <c r="CM29" s="640"/>
      <c r="CN29" s="640"/>
      <c r="CO29" s="640"/>
      <c r="CP29" s="640"/>
      <c r="CQ29" s="641"/>
      <c r="CR29" s="625">
        <v>245537</v>
      </c>
      <c r="CS29" s="657"/>
      <c r="CT29" s="657"/>
      <c r="CU29" s="657"/>
      <c r="CV29" s="657"/>
      <c r="CW29" s="657"/>
      <c r="CX29" s="657"/>
      <c r="CY29" s="658"/>
      <c r="CZ29" s="659">
        <v>8.6</v>
      </c>
      <c r="DA29" s="660"/>
      <c r="DB29" s="660"/>
      <c r="DC29" s="661"/>
      <c r="DD29" s="634">
        <v>240598</v>
      </c>
      <c r="DE29" s="657"/>
      <c r="DF29" s="657"/>
      <c r="DG29" s="657"/>
      <c r="DH29" s="657"/>
      <c r="DI29" s="657"/>
      <c r="DJ29" s="657"/>
      <c r="DK29" s="658"/>
      <c r="DL29" s="634">
        <v>136022</v>
      </c>
      <c r="DM29" s="657"/>
      <c r="DN29" s="657"/>
      <c r="DO29" s="657"/>
      <c r="DP29" s="657"/>
      <c r="DQ29" s="657"/>
      <c r="DR29" s="657"/>
      <c r="DS29" s="657"/>
      <c r="DT29" s="657"/>
      <c r="DU29" s="657"/>
      <c r="DV29" s="658"/>
      <c r="DW29" s="630">
        <v>9.4</v>
      </c>
      <c r="DX29" s="655"/>
      <c r="DY29" s="655"/>
      <c r="DZ29" s="655"/>
      <c r="EA29" s="655"/>
      <c r="EB29" s="655"/>
      <c r="EC29" s="656"/>
    </row>
    <row r="30" spans="2:133" ht="11.25" customHeight="1" x14ac:dyDescent="0.15">
      <c r="B30" s="622" t="s">
        <v>292</v>
      </c>
      <c r="C30" s="623"/>
      <c r="D30" s="623"/>
      <c r="E30" s="623"/>
      <c r="F30" s="623"/>
      <c r="G30" s="623"/>
      <c r="H30" s="623"/>
      <c r="I30" s="623"/>
      <c r="J30" s="623"/>
      <c r="K30" s="623"/>
      <c r="L30" s="623"/>
      <c r="M30" s="623"/>
      <c r="N30" s="623"/>
      <c r="O30" s="623"/>
      <c r="P30" s="623"/>
      <c r="Q30" s="624"/>
      <c r="R30" s="625" t="s">
        <v>223</v>
      </c>
      <c r="S30" s="626"/>
      <c r="T30" s="626"/>
      <c r="U30" s="626"/>
      <c r="V30" s="626"/>
      <c r="W30" s="626"/>
      <c r="X30" s="626"/>
      <c r="Y30" s="627"/>
      <c r="Z30" s="628" t="s">
        <v>223</v>
      </c>
      <c r="AA30" s="628"/>
      <c r="AB30" s="628"/>
      <c r="AC30" s="628"/>
      <c r="AD30" s="629" t="s">
        <v>223</v>
      </c>
      <c r="AE30" s="629"/>
      <c r="AF30" s="629"/>
      <c r="AG30" s="629"/>
      <c r="AH30" s="629"/>
      <c r="AI30" s="629"/>
      <c r="AJ30" s="629"/>
      <c r="AK30" s="629"/>
      <c r="AL30" s="630" t="s">
        <v>223</v>
      </c>
      <c r="AM30" s="631"/>
      <c r="AN30" s="631"/>
      <c r="AO30" s="632"/>
      <c r="AP30" s="671" t="s">
        <v>293</v>
      </c>
      <c r="AQ30" s="672"/>
      <c r="AR30" s="672"/>
      <c r="AS30" s="672"/>
      <c r="AT30" s="677" t="s">
        <v>294</v>
      </c>
      <c r="AU30" s="184"/>
      <c r="AV30" s="184"/>
      <c r="AW30" s="184"/>
      <c r="AX30" s="611" t="s">
        <v>172</v>
      </c>
      <c r="AY30" s="612"/>
      <c r="AZ30" s="612"/>
      <c r="BA30" s="612"/>
      <c r="BB30" s="612"/>
      <c r="BC30" s="612"/>
      <c r="BD30" s="612"/>
      <c r="BE30" s="612"/>
      <c r="BF30" s="613"/>
      <c r="BG30" s="683">
        <v>98.1</v>
      </c>
      <c r="BH30" s="684"/>
      <c r="BI30" s="684"/>
      <c r="BJ30" s="684"/>
      <c r="BK30" s="684"/>
      <c r="BL30" s="684"/>
      <c r="BM30" s="620">
        <v>89.7</v>
      </c>
      <c r="BN30" s="684"/>
      <c r="BO30" s="684"/>
      <c r="BP30" s="684"/>
      <c r="BQ30" s="685"/>
      <c r="BR30" s="683">
        <v>97.7</v>
      </c>
      <c r="BS30" s="684"/>
      <c r="BT30" s="684"/>
      <c r="BU30" s="684"/>
      <c r="BV30" s="684"/>
      <c r="BW30" s="684"/>
      <c r="BX30" s="620">
        <v>88.1</v>
      </c>
      <c r="BY30" s="684"/>
      <c r="BZ30" s="684"/>
      <c r="CA30" s="684"/>
      <c r="CB30" s="685"/>
      <c r="CD30" s="688"/>
      <c r="CE30" s="689"/>
      <c r="CF30" s="639" t="s">
        <v>295</v>
      </c>
      <c r="CG30" s="640"/>
      <c r="CH30" s="640"/>
      <c r="CI30" s="640"/>
      <c r="CJ30" s="640"/>
      <c r="CK30" s="640"/>
      <c r="CL30" s="640"/>
      <c r="CM30" s="640"/>
      <c r="CN30" s="640"/>
      <c r="CO30" s="640"/>
      <c r="CP30" s="640"/>
      <c r="CQ30" s="641"/>
      <c r="CR30" s="625">
        <v>233782</v>
      </c>
      <c r="CS30" s="626"/>
      <c r="CT30" s="626"/>
      <c r="CU30" s="626"/>
      <c r="CV30" s="626"/>
      <c r="CW30" s="626"/>
      <c r="CX30" s="626"/>
      <c r="CY30" s="627"/>
      <c r="CZ30" s="659">
        <v>8.1999999999999993</v>
      </c>
      <c r="DA30" s="660"/>
      <c r="DB30" s="660"/>
      <c r="DC30" s="661"/>
      <c r="DD30" s="634">
        <v>232772</v>
      </c>
      <c r="DE30" s="626"/>
      <c r="DF30" s="626"/>
      <c r="DG30" s="626"/>
      <c r="DH30" s="626"/>
      <c r="DI30" s="626"/>
      <c r="DJ30" s="626"/>
      <c r="DK30" s="627"/>
      <c r="DL30" s="634">
        <v>128196</v>
      </c>
      <c r="DM30" s="626"/>
      <c r="DN30" s="626"/>
      <c r="DO30" s="626"/>
      <c r="DP30" s="626"/>
      <c r="DQ30" s="626"/>
      <c r="DR30" s="626"/>
      <c r="DS30" s="626"/>
      <c r="DT30" s="626"/>
      <c r="DU30" s="626"/>
      <c r="DV30" s="627"/>
      <c r="DW30" s="630">
        <v>8.9</v>
      </c>
      <c r="DX30" s="655"/>
      <c r="DY30" s="655"/>
      <c r="DZ30" s="655"/>
      <c r="EA30" s="655"/>
      <c r="EB30" s="655"/>
      <c r="EC30" s="656"/>
    </row>
    <row r="31" spans="2:133" ht="11.25" customHeight="1" x14ac:dyDescent="0.15">
      <c r="B31" s="622" t="s">
        <v>296</v>
      </c>
      <c r="C31" s="623"/>
      <c r="D31" s="623"/>
      <c r="E31" s="623"/>
      <c r="F31" s="623"/>
      <c r="G31" s="623"/>
      <c r="H31" s="623"/>
      <c r="I31" s="623"/>
      <c r="J31" s="623"/>
      <c r="K31" s="623"/>
      <c r="L31" s="623"/>
      <c r="M31" s="623"/>
      <c r="N31" s="623"/>
      <c r="O31" s="623"/>
      <c r="P31" s="623"/>
      <c r="Q31" s="624"/>
      <c r="R31" s="625">
        <v>48712</v>
      </c>
      <c r="S31" s="626"/>
      <c r="T31" s="626"/>
      <c r="U31" s="626"/>
      <c r="V31" s="626"/>
      <c r="W31" s="626"/>
      <c r="X31" s="626"/>
      <c r="Y31" s="627"/>
      <c r="Z31" s="628">
        <v>1.7</v>
      </c>
      <c r="AA31" s="628"/>
      <c r="AB31" s="628"/>
      <c r="AC31" s="628"/>
      <c r="AD31" s="629" t="s">
        <v>223</v>
      </c>
      <c r="AE31" s="629"/>
      <c r="AF31" s="629"/>
      <c r="AG31" s="629"/>
      <c r="AH31" s="629"/>
      <c r="AI31" s="629"/>
      <c r="AJ31" s="629"/>
      <c r="AK31" s="629"/>
      <c r="AL31" s="630" t="s">
        <v>223</v>
      </c>
      <c r="AM31" s="631"/>
      <c r="AN31" s="631"/>
      <c r="AO31" s="632"/>
      <c r="AP31" s="673"/>
      <c r="AQ31" s="674"/>
      <c r="AR31" s="674"/>
      <c r="AS31" s="674"/>
      <c r="AT31" s="678"/>
      <c r="AU31" s="183" t="s">
        <v>297</v>
      </c>
      <c r="AV31" s="183"/>
      <c r="AW31" s="183"/>
      <c r="AX31" s="622" t="s">
        <v>298</v>
      </c>
      <c r="AY31" s="623"/>
      <c r="AZ31" s="623"/>
      <c r="BA31" s="623"/>
      <c r="BB31" s="623"/>
      <c r="BC31" s="623"/>
      <c r="BD31" s="623"/>
      <c r="BE31" s="623"/>
      <c r="BF31" s="624"/>
      <c r="BG31" s="680">
        <v>97.8</v>
      </c>
      <c r="BH31" s="657"/>
      <c r="BI31" s="657"/>
      <c r="BJ31" s="657"/>
      <c r="BK31" s="657"/>
      <c r="BL31" s="657"/>
      <c r="BM31" s="631">
        <v>92</v>
      </c>
      <c r="BN31" s="681"/>
      <c r="BO31" s="681"/>
      <c r="BP31" s="681"/>
      <c r="BQ31" s="682"/>
      <c r="BR31" s="680">
        <v>97.5</v>
      </c>
      <c r="BS31" s="657"/>
      <c r="BT31" s="657"/>
      <c r="BU31" s="657"/>
      <c r="BV31" s="657"/>
      <c r="BW31" s="657"/>
      <c r="BX31" s="631">
        <v>91</v>
      </c>
      <c r="BY31" s="681"/>
      <c r="BZ31" s="681"/>
      <c r="CA31" s="681"/>
      <c r="CB31" s="682"/>
      <c r="CD31" s="688"/>
      <c r="CE31" s="689"/>
      <c r="CF31" s="639" t="s">
        <v>299</v>
      </c>
      <c r="CG31" s="640"/>
      <c r="CH31" s="640"/>
      <c r="CI31" s="640"/>
      <c r="CJ31" s="640"/>
      <c r="CK31" s="640"/>
      <c r="CL31" s="640"/>
      <c r="CM31" s="640"/>
      <c r="CN31" s="640"/>
      <c r="CO31" s="640"/>
      <c r="CP31" s="640"/>
      <c r="CQ31" s="641"/>
      <c r="CR31" s="625">
        <v>11755</v>
      </c>
      <c r="CS31" s="657"/>
      <c r="CT31" s="657"/>
      <c r="CU31" s="657"/>
      <c r="CV31" s="657"/>
      <c r="CW31" s="657"/>
      <c r="CX31" s="657"/>
      <c r="CY31" s="658"/>
      <c r="CZ31" s="659">
        <v>0.4</v>
      </c>
      <c r="DA31" s="660"/>
      <c r="DB31" s="660"/>
      <c r="DC31" s="661"/>
      <c r="DD31" s="634">
        <v>7826</v>
      </c>
      <c r="DE31" s="657"/>
      <c r="DF31" s="657"/>
      <c r="DG31" s="657"/>
      <c r="DH31" s="657"/>
      <c r="DI31" s="657"/>
      <c r="DJ31" s="657"/>
      <c r="DK31" s="658"/>
      <c r="DL31" s="634">
        <v>7826</v>
      </c>
      <c r="DM31" s="657"/>
      <c r="DN31" s="657"/>
      <c r="DO31" s="657"/>
      <c r="DP31" s="657"/>
      <c r="DQ31" s="657"/>
      <c r="DR31" s="657"/>
      <c r="DS31" s="657"/>
      <c r="DT31" s="657"/>
      <c r="DU31" s="657"/>
      <c r="DV31" s="658"/>
      <c r="DW31" s="630">
        <v>0.5</v>
      </c>
      <c r="DX31" s="655"/>
      <c r="DY31" s="655"/>
      <c r="DZ31" s="655"/>
      <c r="EA31" s="655"/>
      <c r="EB31" s="655"/>
      <c r="EC31" s="656"/>
    </row>
    <row r="32" spans="2:133" ht="11.25" customHeight="1" x14ac:dyDescent="0.15">
      <c r="B32" s="622" t="s">
        <v>300</v>
      </c>
      <c r="C32" s="623"/>
      <c r="D32" s="623"/>
      <c r="E32" s="623"/>
      <c r="F32" s="623"/>
      <c r="G32" s="623"/>
      <c r="H32" s="623"/>
      <c r="I32" s="623"/>
      <c r="J32" s="623"/>
      <c r="K32" s="623"/>
      <c r="L32" s="623"/>
      <c r="M32" s="623"/>
      <c r="N32" s="623"/>
      <c r="O32" s="623"/>
      <c r="P32" s="623"/>
      <c r="Q32" s="624"/>
      <c r="R32" s="625">
        <v>37149</v>
      </c>
      <c r="S32" s="626"/>
      <c r="T32" s="626"/>
      <c r="U32" s="626"/>
      <c r="V32" s="626"/>
      <c r="W32" s="626"/>
      <c r="X32" s="626"/>
      <c r="Y32" s="627"/>
      <c r="Z32" s="628">
        <v>1.3</v>
      </c>
      <c r="AA32" s="628"/>
      <c r="AB32" s="628"/>
      <c r="AC32" s="628"/>
      <c r="AD32" s="629">
        <v>196</v>
      </c>
      <c r="AE32" s="629"/>
      <c r="AF32" s="629"/>
      <c r="AG32" s="629"/>
      <c r="AH32" s="629"/>
      <c r="AI32" s="629"/>
      <c r="AJ32" s="629"/>
      <c r="AK32" s="629"/>
      <c r="AL32" s="630">
        <v>0</v>
      </c>
      <c r="AM32" s="631"/>
      <c r="AN32" s="631"/>
      <c r="AO32" s="632"/>
      <c r="AP32" s="675"/>
      <c r="AQ32" s="676"/>
      <c r="AR32" s="676"/>
      <c r="AS32" s="676"/>
      <c r="AT32" s="679"/>
      <c r="AU32" s="185"/>
      <c r="AV32" s="185"/>
      <c r="AW32" s="185"/>
      <c r="AX32" s="668" t="s">
        <v>301</v>
      </c>
      <c r="AY32" s="669"/>
      <c r="AZ32" s="669"/>
      <c r="BA32" s="669"/>
      <c r="BB32" s="669"/>
      <c r="BC32" s="669"/>
      <c r="BD32" s="669"/>
      <c r="BE32" s="669"/>
      <c r="BF32" s="670"/>
      <c r="BG32" s="692">
        <v>98.4</v>
      </c>
      <c r="BH32" s="693"/>
      <c r="BI32" s="693"/>
      <c r="BJ32" s="693"/>
      <c r="BK32" s="693"/>
      <c r="BL32" s="693"/>
      <c r="BM32" s="694">
        <v>86.5</v>
      </c>
      <c r="BN32" s="693"/>
      <c r="BO32" s="693"/>
      <c r="BP32" s="693"/>
      <c r="BQ32" s="695"/>
      <c r="BR32" s="692">
        <v>97.7</v>
      </c>
      <c r="BS32" s="693"/>
      <c r="BT32" s="693"/>
      <c r="BU32" s="693"/>
      <c r="BV32" s="693"/>
      <c r="BW32" s="693"/>
      <c r="BX32" s="694">
        <v>83</v>
      </c>
      <c r="BY32" s="693"/>
      <c r="BZ32" s="693"/>
      <c r="CA32" s="693"/>
      <c r="CB32" s="695"/>
      <c r="CD32" s="690"/>
      <c r="CE32" s="691"/>
      <c r="CF32" s="639" t="s">
        <v>302</v>
      </c>
      <c r="CG32" s="640"/>
      <c r="CH32" s="640"/>
      <c r="CI32" s="640"/>
      <c r="CJ32" s="640"/>
      <c r="CK32" s="640"/>
      <c r="CL32" s="640"/>
      <c r="CM32" s="640"/>
      <c r="CN32" s="640"/>
      <c r="CO32" s="640"/>
      <c r="CP32" s="640"/>
      <c r="CQ32" s="641"/>
      <c r="CR32" s="625" t="s">
        <v>223</v>
      </c>
      <c r="CS32" s="626"/>
      <c r="CT32" s="626"/>
      <c r="CU32" s="626"/>
      <c r="CV32" s="626"/>
      <c r="CW32" s="626"/>
      <c r="CX32" s="626"/>
      <c r="CY32" s="627"/>
      <c r="CZ32" s="659" t="s">
        <v>223</v>
      </c>
      <c r="DA32" s="660"/>
      <c r="DB32" s="660"/>
      <c r="DC32" s="661"/>
      <c r="DD32" s="634" t="s">
        <v>223</v>
      </c>
      <c r="DE32" s="626"/>
      <c r="DF32" s="626"/>
      <c r="DG32" s="626"/>
      <c r="DH32" s="626"/>
      <c r="DI32" s="626"/>
      <c r="DJ32" s="626"/>
      <c r="DK32" s="627"/>
      <c r="DL32" s="634" t="s">
        <v>223</v>
      </c>
      <c r="DM32" s="626"/>
      <c r="DN32" s="626"/>
      <c r="DO32" s="626"/>
      <c r="DP32" s="626"/>
      <c r="DQ32" s="626"/>
      <c r="DR32" s="626"/>
      <c r="DS32" s="626"/>
      <c r="DT32" s="626"/>
      <c r="DU32" s="626"/>
      <c r="DV32" s="627"/>
      <c r="DW32" s="630" t="s">
        <v>223</v>
      </c>
      <c r="DX32" s="655"/>
      <c r="DY32" s="655"/>
      <c r="DZ32" s="655"/>
      <c r="EA32" s="655"/>
      <c r="EB32" s="655"/>
      <c r="EC32" s="656"/>
    </row>
    <row r="33" spans="2:133" ht="11.25" customHeight="1" x14ac:dyDescent="0.15">
      <c r="B33" s="622" t="s">
        <v>303</v>
      </c>
      <c r="C33" s="623"/>
      <c r="D33" s="623"/>
      <c r="E33" s="623"/>
      <c r="F33" s="623"/>
      <c r="G33" s="623"/>
      <c r="H33" s="623"/>
      <c r="I33" s="623"/>
      <c r="J33" s="623"/>
      <c r="K33" s="623"/>
      <c r="L33" s="623"/>
      <c r="M33" s="623"/>
      <c r="N33" s="623"/>
      <c r="O33" s="623"/>
      <c r="P33" s="623"/>
      <c r="Q33" s="624"/>
      <c r="R33" s="625">
        <v>482268</v>
      </c>
      <c r="S33" s="626"/>
      <c r="T33" s="626"/>
      <c r="U33" s="626"/>
      <c r="V33" s="626"/>
      <c r="W33" s="626"/>
      <c r="X33" s="626"/>
      <c r="Y33" s="627"/>
      <c r="Z33" s="628">
        <v>16.600000000000001</v>
      </c>
      <c r="AA33" s="628"/>
      <c r="AB33" s="628"/>
      <c r="AC33" s="628"/>
      <c r="AD33" s="629" t="s">
        <v>223</v>
      </c>
      <c r="AE33" s="629"/>
      <c r="AF33" s="629"/>
      <c r="AG33" s="629"/>
      <c r="AH33" s="629"/>
      <c r="AI33" s="629"/>
      <c r="AJ33" s="629"/>
      <c r="AK33" s="629"/>
      <c r="AL33" s="630" t="s">
        <v>223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304</v>
      </c>
      <c r="CE33" s="640"/>
      <c r="CF33" s="640"/>
      <c r="CG33" s="640"/>
      <c r="CH33" s="640"/>
      <c r="CI33" s="640"/>
      <c r="CJ33" s="640"/>
      <c r="CK33" s="640"/>
      <c r="CL33" s="640"/>
      <c r="CM33" s="640"/>
      <c r="CN33" s="640"/>
      <c r="CO33" s="640"/>
      <c r="CP33" s="640"/>
      <c r="CQ33" s="641"/>
      <c r="CR33" s="625">
        <v>980086</v>
      </c>
      <c r="CS33" s="657"/>
      <c r="CT33" s="657"/>
      <c r="CU33" s="657"/>
      <c r="CV33" s="657"/>
      <c r="CW33" s="657"/>
      <c r="CX33" s="657"/>
      <c r="CY33" s="658"/>
      <c r="CZ33" s="659">
        <v>34.200000000000003</v>
      </c>
      <c r="DA33" s="660"/>
      <c r="DB33" s="660"/>
      <c r="DC33" s="661"/>
      <c r="DD33" s="634">
        <v>825033</v>
      </c>
      <c r="DE33" s="657"/>
      <c r="DF33" s="657"/>
      <c r="DG33" s="657"/>
      <c r="DH33" s="657"/>
      <c r="DI33" s="657"/>
      <c r="DJ33" s="657"/>
      <c r="DK33" s="658"/>
      <c r="DL33" s="634">
        <v>530726</v>
      </c>
      <c r="DM33" s="657"/>
      <c r="DN33" s="657"/>
      <c r="DO33" s="657"/>
      <c r="DP33" s="657"/>
      <c r="DQ33" s="657"/>
      <c r="DR33" s="657"/>
      <c r="DS33" s="657"/>
      <c r="DT33" s="657"/>
      <c r="DU33" s="657"/>
      <c r="DV33" s="658"/>
      <c r="DW33" s="630">
        <v>36.9</v>
      </c>
      <c r="DX33" s="655"/>
      <c r="DY33" s="655"/>
      <c r="DZ33" s="655"/>
      <c r="EA33" s="655"/>
      <c r="EB33" s="655"/>
      <c r="EC33" s="656"/>
    </row>
    <row r="34" spans="2:133" ht="11.25" customHeight="1" x14ac:dyDescent="0.15">
      <c r="B34" s="622" t="s">
        <v>305</v>
      </c>
      <c r="C34" s="623"/>
      <c r="D34" s="623"/>
      <c r="E34" s="623"/>
      <c r="F34" s="623"/>
      <c r="G34" s="623"/>
      <c r="H34" s="623"/>
      <c r="I34" s="623"/>
      <c r="J34" s="623"/>
      <c r="K34" s="623"/>
      <c r="L34" s="623"/>
      <c r="M34" s="623"/>
      <c r="N34" s="623"/>
      <c r="O34" s="623"/>
      <c r="P34" s="623"/>
      <c r="Q34" s="624"/>
      <c r="R34" s="625" t="s">
        <v>223</v>
      </c>
      <c r="S34" s="626"/>
      <c r="T34" s="626"/>
      <c r="U34" s="626"/>
      <c r="V34" s="626"/>
      <c r="W34" s="626"/>
      <c r="X34" s="626"/>
      <c r="Y34" s="627"/>
      <c r="Z34" s="628" t="s">
        <v>223</v>
      </c>
      <c r="AA34" s="628"/>
      <c r="AB34" s="628"/>
      <c r="AC34" s="628"/>
      <c r="AD34" s="629" t="s">
        <v>223</v>
      </c>
      <c r="AE34" s="629"/>
      <c r="AF34" s="629"/>
      <c r="AG34" s="629"/>
      <c r="AH34" s="629"/>
      <c r="AI34" s="629"/>
      <c r="AJ34" s="629"/>
      <c r="AK34" s="629"/>
      <c r="AL34" s="630" t="s">
        <v>223</v>
      </c>
      <c r="AM34" s="631"/>
      <c r="AN34" s="631"/>
      <c r="AO34" s="632"/>
      <c r="AP34" s="188"/>
      <c r="AQ34" s="604" t="s">
        <v>306</v>
      </c>
      <c r="AR34" s="605"/>
      <c r="AS34" s="605"/>
      <c r="AT34" s="605"/>
      <c r="AU34" s="605"/>
      <c r="AV34" s="605"/>
      <c r="AW34" s="605"/>
      <c r="AX34" s="605"/>
      <c r="AY34" s="605"/>
      <c r="AZ34" s="605"/>
      <c r="BA34" s="605"/>
      <c r="BB34" s="605"/>
      <c r="BC34" s="605"/>
      <c r="BD34" s="605"/>
      <c r="BE34" s="605"/>
      <c r="BF34" s="606"/>
      <c r="BG34" s="604" t="s">
        <v>307</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308</v>
      </c>
      <c r="CE34" s="640"/>
      <c r="CF34" s="640"/>
      <c r="CG34" s="640"/>
      <c r="CH34" s="640"/>
      <c r="CI34" s="640"/>
      <c r="CJ34" s="640"/>
      <c r="CK34" s="640"/>
      <c r="CL34" s="640"/>
      <c r="CM34" s="640"/>
      <c r="CN34" s="640"/>
      <c r="CO34" s="640"/>
      <c r="CP34" s="640"/>
      <c r="CQ34" s="641"/>
      <c r="CR34" s="625">
        <v>359065</v>
      </c>
      <c r="CS34" s="626"/>
      <c r="CT34" s="626"/>
      <c r="CU34" s="626"/>
      <c r="CV34" s="626"/>
      <c r="CW34" s="626"/>
      <c r="CX34" s="626"/>
      <c r="CY34" s="627"/>
      <c r="CZ34" s="659">
        <v>12.5</v>
      </c>
      <c r="DA34" s="660"/>
      <c r="DB34" s="660"/>
      <c r="DC34" s="661"/>
      <c r="DD34" s="634">
        <v>268467</v>
      </c>
      <c r="DE34" s="626"/>
      <c r="DF34" s="626"/>
      <c r="DG34" s="626"/>
      <c r="DH34" s="626"/>
      <c r="DI34" s="626"/>
      <c r="DJ34" s="626"/>
      <c r="DK34" s="627"/>
      <c r="DL34" s="634">
        <v>202222</v>
      </c>
      <c r="DM34" s="626"/>
      <c r="DN34" s="626"/>
      <c r="DO34" s="626"/>
      <c r="DP34" s="626"/>
      <c r="DQ34" s="626"/>
      <c r="DR34" s="626"/>
      <c r="DS34" s="626"/>
      <c r="DT34" s="626"/>
      <c r="DU34" s="626"/>
      <c r="DV34" s="627"/>
      <c r="DW34" s="630">
        <v>14</v>
      </c>
      <c r="DX34" s="655"/>
      <c r="DY34" s="655"/>
      <c r="DZ34" s="655"/>
      <c r="EA34" s="655"/>
      <c r="EB34" s="655"/>
      <c r="EC34" s="656"/>
    </row>
    <row r="35" spans="2:133" ht="11.25" customHeight="1" x14ac:dyDescent="0.15">
      <c r="B35" s="622" t="s">
        <v>309</v>
      </c>
      <c r="C35" s="623"/>
      <c r="D35" s="623"/>
      <c r="E35" s="623"/>
      <c r="F35" s="623"/>
      <c r="G35" s="623"/>
      <c r="H35" s="623"/>
      <c r="I35" s="623"/>
      <c r="J35" s="623"/>
      <c r="K35" s="623"/>
      <c r="L35" s="623"/>
      <c r="M35" s="623"/>
      <c r="N35" s="623"/>
      <c r="O35" s="623"/>
      <c r="P35" s="623"/>
      <c r="Q35" s="624"/>
      <c r="R35" s="625">
        <v>51768</v>
      </c>
      <c r="S35" s="626"/>
      <c r="T35" s="626"/>
      <c r="U35" s="626"/>
      <c r="V35" s="626"/>
      <c r="W35" s="626"/>
      <c r="X35" s="626"/>
      <c r="Y35" s="627"/>
      <c r="Z35" s="628">
        <v>1.8</v>
      </c>
      <c r="AA35" s="628"/>
      <c r="AB35" s="628"/>
      <c r="AC35" s="628"/>
      <c r="AD35" s="629" t="s">
        <v>223</v>
      </c>
      <c r="AE35" s="629"/>
      <c r="AF35" s="629"/>
      <c r="AG35" s="629"/>
      <c r="AH35" s="629"/>
      <c r="AI35" s="629"/>
      <c r="AJ35" s="629"/>
      <c r="AK35" s="629"/>
      <c r="AL35" s="630" t="s">
        <v>223</v>
      </c>
      <c r="AM35" s="631"/>
      <c r="AN35" s="631"/>
      <c r="AO35" s="632"/>
      <c r="AP35" s="188"/>
      <c r="AQ35" s="636" t="s">
        <v>310</v>
      </c>
      <c r="AR35" s="637"/>
      <c r="AS35" s="637"/>
      <c r="AT35" s="637"/>
      <c r="AU35" s="637"/>
      <c r="AV35" s="637"/>
      <c r="AW35" s="637"/>
      <c r="AX35" s="637"/>
      <c r="AY35" s="638"/>
      <c r="AZ35" s="614">
        <v>191620</v>
      </c>
      <c r="BA35" s="615"/>
      <c r="BB35" s="615"/>
      <c r="BC35" s="615"/>
      <c r="BD35" s="615"/>
      <c r="BE35" s="615"/>
      <c r="BF35" s="696"/>
      <c r="BG35" s="636" t="s">
        <v>311</v>
      </c>
      <c r="BH35" s="637"/>
      <c r="BI35" s="637"/>
      <c r="BJ35" s="637"/>
      <c r="BK35" s="637"/>
      <c r="BL35" s="637"/>
      <c r="BM35" s="637"/>
      <c r="BN35" s="637"/>
      <c r="BO35" s="637"/>
      <c r="BP35" s="637"/>
      <c r="BQ35" s="637"/>
      <c r="BR35" s="637"/>
      <c r="BS35" s="637"/>
      <c r="BT35" s="637"/>
      <c r="BU35" s="638"/>
      <c r="BV35" s="614" t="s">
        <v>282</v>
      </c>
      <c r="BW35" s="615"/>
      <c r="BX35" s="615"/>
      <c r="BY35" s="615"/>
      <c r="BZ35" s="615"/>
      <c r="CA35" s="615"/>
      <c r="CB35" s="696"/>
      <c r="CD35" s="639" t="s">
        <v>312</v>
      </c>
      <c r="CE35" s="640"/>
      <c r="CF35" s="640"/>
      <c r="CG35" s="640"/>
      <c r="CH35" s="640"/>
      <c r="CI35" s="640"/>
      <c r="CJ35" s="640"/>
      <c r="CK35" s="640"/>
      <c r="CL35" s="640"/>
      <c r="CM35" s="640"/>
      <c r="CN35" s="640"/>
      <c r="CO35" s="640"/>
      <c r="CP35" s="640"/>
      <c r="CQ35" s="641"/>
      <c r="CR35" s="625">
        <v>9104</v>
      </c>
      <c r="CS35" s="657"/>
      <c r="CT35" s="657"/>
      <c r="CU35" s="657"/>
      <c r="CV35" s="657"/>
      <c r="CW35" s="657"/>
      <c r="CX35" s="657"/>
      <c r="CY35" s="658"/>
      <c r="CZ35" s="659">
        <v>0.3</v>
      </c>
      <c r="DA35" s="660"/>
      <c r="DB35" s="660"/>
      <c r="DC35" s="661"/>
      <c r="DD35" s="634">
        <v>4122</v>
      </c>
      <c r="DE35" s="657"/>
      <c r="DF35" s="657"/>
      <c r="DG35" s="657"/>
      <c r="DH35" s="657"/>
      <c r="DI35" s="657"/>
      <c r="DJ35" s="657"/>
      <c r="DK35" s="658"/>
      <c r="DL35" s="634">
        <v>4122</v>
      </c>
      <c r="DM35" s="657"/>
      <c r="DN35" s="657"/>
      <c r="DO35" s="657"/>
      <c r="DP35" s="657"/>
      <c r="DQ35" s="657"/>
      <c r="DR35" s="657"/>
      <c r="DS35" s="657"/>
      <c r="DT35" s="657"/>
      <c r="DU35" s="657"/>
      <c r="DV35" s="658"/>
      <c r="DW35" s="630">
        <v>0.3</v>
      </c>
      <c r="DX35" s="655"/>
      <c r="DY35" s="655"/>
      <c r="DZ35" s="655"/>
      <c r="EA35" s="655"/>
      <c r="EB35" s="655"/>
      <c r="EC35" s="656"/>
    </row>
    <row r="36" spans="2:133" ht="11.25" customHeight="1" x14ac:dyDescent="0.15">
      <c r="B36" s="668" t="s">
        <v>313</v>
      </c>
      <c r="C36" s="669"/>
      <c r="D36" s="669"/>
      <c r="E36" s="669"/>
      <c r="F36" s="669"/>
      <c r="G36" s="669"/>
      <c r="H36" s="669"/>
      <c r="I36" s="669"/>
      <c r="J36" s="669"/>
      <c r="K36" s="669"/>
      <c r="L36" s="669"/>
      <c r="M36" s="669"/>
      <c r="N36" s="669"/>
      <c r="O36" s="669"/>
      <c r="P36" s="669"/>
      <c r="Q36" s="670"/>
      <c r="R36" s="697">
        <v>2901563</v>
      </c>
      <c r="S36" s="698"/>
      <c r="T36" s="698"/>
      <c r="U36" s="698"/>
      <c r="V36" s="698"/>
      <c r="W36" s="698"/>
      <c r="X36" s="698"/>
      <c r="Y36" s="699"/>
      <c r="Z36" s="700">
        <v>100</v>
      </c>
      <c r="AA36" s="700"/>
      <c r="AB36" s="700"/>
      <c r="AC36" s="700"/>
      <c r="AD36" s="701">
        <v>1388228</v>
      </c>
      <c r="AE36" s="701"/>
      <c r="AF36" s="701"/>
      <c r="AG36" s="701"/>
      <c r="AH36" s="701"/>
      <c r="AI36" s="701"/>
      <c r="AJ36" s="701"/>
      <c r="AK36" s="701"/>
      <c r="AL36" s="702">
        <v>100</v>
      </c>
      <c r="AM36" s="694"/>
      <c r="AN36" s="694"/>
      <c r="AO36" s="703"/>
      <c r="AQ36" s="704" t="s">
        <v>314</v>
      </c>
      <c r="AR36" s="705"/>
      <c r="AS36" s="705"/>
      <c r="AT36" s="705"/>
      <c r="AU36" s="705"/>
      <c r="AV36" s="705"/>
      <c r="AW36" s="705"/>
      <c r="AX36" s="705"/>
      <c r="AY36" s="706"/>
      <c r="AZ36" s="625">
        <v>1048</v>
      </c>
      <c r="BA36" s="626"/>
      <c r="BB36" s="626"/>
      <c r="BC36" s="626"/>
      <c r="BD36" s="657"/>
      <c r="BE36" s="657"/>
      <c r="BF36" s="682"/>
      <c r="BG36" s="639" t="s">
        <v>315</v>
      </c>
      <c r="BH36" s="640"/>
      <c r="BI36" s="640"/>
      <c r="BJ36" s="640"/>
      <c r="BK36" s="640"/>
      <c r="BL36" s="640"/>
      <c r="BM36" s="640"/>
      <c r="BN36" s="640"/>
      <c r="BO36" s="640"/>
      <c r="BP36" s="640"/>
      <c r="BQ36" s="640"/>
      <c r="BR36" s="640"/>
      <c r="BS36" s="640"/>
      <c r="BT36" s="640"/>
      <c r="BU36" s="641"/>
      <c r="BV36" s="625">
        <v>-16237</v>
      </c>
      <c r="BW36" s="626"/>
      <c r="BX36" s="626"/>
      <c r="BY36" s="626"/>
      <c r="BZ36" s="626"/>
      <c r="CA36" s="626"/>
      <c r="CB36" s="635"/>
      <c r="CD36" s="639" t="s">
        <v>316</v>
      </c>
      <c r="CE36" s="640"/>
      <c r="CF36" s="640"/>
      <c r="CG36" s="640"/>
      <c r="CH36" s="640"/>
      <c r="CI36" s="640"/>
      <c r="CJ36" s="640"/>
      <c r="CK36" s="640"/>
      <c r="CL36" s="640"/>
      <c r="CM36" s="640"/>
      <c r="CN36" s="640"/>
      <c r="CO36" s="640"/>
      <c r="CP36" s="640"/>
      <c r="CQ36" s="641"/>
      <c r="CR36" s="625">
        <v>222482</v>
      </c>
      <c r="CS36" s="626"/>
      <c r="CT36" s="626"/>
      <c r="CU36" s="626"/>
      <c r="CV36" s="626"/>
      <c r="CW36" s="626"/>
      <c r="CX36" s="626"/>
      <c r="CY36" s="627"/>
      <c r="CZ36" s="659">
        <v>7.8</v>
      </c>
      <c r="DA36" s="660"/>
      <c r="DB36" s="660"/>
      <c r="DC36" s="661"/>
      <c r="DD36" s="634">
        <v>203851</v>
      </c>
      <c r="DE36" s="626"/>
      <c r="DF36" s="626"/>
      <c r="DG36" s="626"/>
      <c r="DH36" s="626"/>
      <c r="DI36" s="626"/>
      <c r="DJ36" s="626"/>
      <c r="DK36" s="627"/>
      <c r="DL36" s="634">
        <v>179107</v>
      </c>
      <c r="DM36" s="626"/>
      <c r="DN36" s="626"/>
      <c r="DO36" s="626"/>
      <c r="DP36" s="626"/>
      <c r="DQ36" s="626"/>
      <c r="DR36" s="626"/>
      <c r="DS36" s="626"/>
      <c r="DT36" s="626"/>
      <c r="DU36" s="626"/>
      <c r="DV36" s="627"/>
      <c r="DW36" s="630">
        <v>12.4</v>
      </c>
      <c r="DX36" s="655"/>
      <c r="DY36" s="655"/>
      <c r="DZ36" s="655"/>
      <c r="EA36" s="655"/>
      <c r="EB36" s="655"/>
      <c r="EC36" s="656"/>
    </row>
    <row r="37" spans="2:133" ht="11.25" customHeight="1" x14ac:dyDescent="0.15">
      <c r="AQ37" s="704" t="s">
        <v>317</v>
      </c>
      <c r="AR37" s="705"/>
      <c r="AS37" s="705"/>
      <c r="AT37" s="705"/>
      <c r="AU37" s="705"/>
      <c r="AV37" s="705"/>
      <c r="AW37" s="705"/>
      <c r="AX37" s="705"/>
      <c r="AY37" s="706"/>
      <c r="AZ37" s="625" t="s">
        <v>318</v>
      </c>
      <c r="BA37" s="626"/>
      <c r="BB37" s="626"/>
      <c r="BC37" s="626"/>
      <c r="BD37" s="657"/>
      <c r="BE37" s="657"/>
      <c r="BF37" s="682"/>
      <c r="BG37" s="639" t="s">
        <v>319</v>
      </c>
      <c r="BH37" s="640"/>
      <c r="BI37" s="640"/>
      <c r="BJ37" s="640"/>
      <c r="BK37" s="640"/>
      <c r="BL37" s="640"/>
      <c r="BM37" s="640"/>
      <c r="BN37" s="640"/>
      <c r="BO37" s="640"/>
      <c r="BP37" s="640"/>
      <c r="BQ37" s="640"/>
      <c r="BR37" s="640"/>
      <c r="BS37" s="640"/>
      <c r="BT37" s="640"/>
      <c r="BU37" s="641"/>
      <c r="BV37" s="625">
        <v>584</v>
      </c>
      <c r="BW37" s="626"/>
      <c r="BX37" s="626"/>
      <c r="BY37" s="626"/>
      <c r="BZ37" s="626"/>
      <c r="CA37" s="626"/>
      <c r="CB37" s="635"/>
      <c r="CD37" s="639" t="s">
        <v>320</v>
      </c>
      <c r="CE37" s="640"/>
      <c r="CF37" s="640"/>
      <c r="CG37" s="640"/>
      <c r="CH37" s="640"/>
      <c r="CI37" s="640"/>
      <c r="CJ37" s="640"/>
      <c r="CK37" s="640"/>
      <c r="CL37" s="640"/>
      <c r="CM37" s="640"/>
      <c r="CN37" s="640"/>
      <c r="CO37" s="640"/>
      <c r="CP37" s="640"/>
      <c r="CQ37" s="641"/>
      <c r="CR37" s="625">
        <v>117999</v>
      </c>
      <c r="CS37" s="657"/>
      <c r="CT37" s="657"/>
      <c r="CU37" s="657"/>
      <c r="CV37" s="657"/>
      <c r="CW37" s="657"/>
      <c r="CX37" s="657"/>
      <c r="CY37" s="658"/>
      <c r="CZ37" s="659">
        <v>4.0999999999999996</v>
      </c>
      <c r="DA37" s="660"/>
      <c r="DB37" s="660"/>
      <c r="DC37" s="661"/>
      <c r="DD37" s="634">
        <v>116999</v>
      </c>
      <c r="DE37" s="657"/>
      <c r="DF37" s="657"/>
      <c r="DG37" s="657"/>
      <c r="DH37" s="657"/>
      <c r="DI37" s="657"/>
      <c r="DJ37" s="657"/>
      <c r="DK37" s="658"/>
      <c r="DL37" s="634">
        <v>108299</v>
      </c>
      <c r="DM37" s="657"/>
      <c r="DN37" s="657"/>
      <c r="DO37" s="657"/>
      <c r="DP37" s="657"/>
      <c r="DQ37" s="657"/>
      <c r="DR37" s="657"/>
      <c r="DS37" s="657"/>
      <c r="DT37" s="657"/>
      <c r="DU37" s="657"/>
      <c r="DV37" s="658"/>
      <c r="DW37" s="630">
        <v>7.5</v>
      </c>
      <c r="DX37" s="655"/>
      <c r="DY37" s="655"/>
      <c r="DZ37" s="655"/>
      <c r="EA37" s="655"/>
      <c r="EB37" s="655"/>
      <c r="EC37" s="656"/>
    </row>
    <row r="38" spans="2:133" ht="11.25" customHeight="1" x14ac:dyDescent="0.15">
      <c r="AQ38" s="704" t="s">
        <v>321</v>
      </c>
      <c r="AR38" s="705"/>
      <c r="AS38" s="705"/>
      <c r="AT38" s="705"/>
      <c r="AU38" s="705"/>
      <c r="AV38" s="705"/>
      <c r="AW38" s="705"/>
      <c r="AX38" s="705"/>
      <c r="AY38" s="706"/>
      <c r="AZ38" s="625" t="s">
        <v>322</v>
      </c>
      <c r="BA38" s="626"/>
      <c r="BB38" s="626"/>
      <c r="BC38" s="626"/>
      <c r="BD38" s="657"/>
      <c r="BE38" s="657"/>
      <c r="BF38" s="682"/>
      <c r="BG38" s="639" t="s">
        <v>323</v>
      </c>
      <c r="BH38" s="640"/>
      <c r="BI38" s="640"/>
      <c r="BJ38" s="640"/>
      <c r="BK38" s="640"/>
      <c r="BL38" s="640"/>
      <c r="BM38" s="640"/>
      <c r="BN38" s="640"/>
      <c r="BO38" s="640"/>
      <c r="BP38" s="640"/>
      <c r="BQ38" s="640"/>
      <c r="BR38" s="640"/>
      <c r="BS38" s="640"/>
      <c r="BT38" s="640"/>
      <c r="BU38" s="641"/>
      <c r="BV38" s="625">
        <v>918</v>
      </c>
      <c r="BW38" s="626"/>
      <c r="BX38" s="626"/>
      <c r="BY38" s="626"/>
      <c r="BZ38" s="626"/>
      <c r="CA38" s="626"/>
      <c r="CB38" s="635"/>
      <c r="CD38" s="639" t="s">
        <v>324</v>
      </c>
      <c r="CE38" s="640"/>
      <c r="CF38" s="640"/>
      <c r="CG38" s="640"/>
      <c r="CH38" s="640"/>
      <c r="CI38" s="640"/>
      <c r="CJ38" s="640"/>
      <c r="CK38" s="640"/>
      <c r="CL38" s="640"/>
      <c r="CM38" s="640"/>
      <c r="CN38" s="640"/>
      <c r="CO38" s="640"/>
      <c r="CP38" s="640"/>
      <c r="CQ38" s="641"/>
      <c r="CR38" s="625">
        <v>191620</v>
      </c>
      <c r="CS38" s="626"/>
      <c r="CT38" s="626"/>
      <c r="CU38" s="626"/>
      <c r="CV38" s="626"/>
      <c r="CW38" s="626"/>
      <c r="CX38" s="626"/>
      <c r="CY38" s="627"/>
      <c r="CZ38" s="659">
        <v>6.7</v>
      </c>
      <c r="DA38" s="660"/>
      <c r="DB38" s="660"/>
      <c r="DC38" s="661"/>
      <c r="DD38" s="634">
        <v>160173</v>
      </c>
      <c r="DE38" s="626"/>
      <c r="DF38" s="626"/>
      <c r="DG38" s="626"/>
      <c r="DH38" s="626"/>
      <c r="DI38" s="626"/>
      <c r="DJ38" s="626"/>
      <c r="DK38" s="627"/>
      <c r="DL38" s="634">
        <v>145275</v>
      </c>
      <c r="DM38" s="626"/>
      <c r="DN38" s="626"/>
      <c r="DO38" s="626"/>
      <c r="DP38" s="626"/>
      <c r="DQ38" s="626"/>
      <c r="DR38" s="626"/>
      <c r="DS38" s="626"/>
      <c r="DT38" s="626"/>
      <c r="DU38" s="626"/>
      <c r="DV38" s="627"/>
      <c r="DW38" s="630">
        <v>10.1</v>
      </c>
      <c r="DX38" s="655"/>
      <c r="DY38" s="655"/>
      <c r="DZ38" s="655"/>
      <c r="EA38" s="655"/>
      <c r="EB38" s="655"/>
      <c r="EC38" s="656"/>
    </row>
    <row r="39" spans="2:133" ht="11.25" customHeight="1" x14ac:dyDescent="0.15">
      <c r="AQ39" s="704" t="s">
        <v>325</v>
      </c>
      <c r="AR39" s="705"/>
      <c r="AS39" s="705"/>
      <c r="AT39" s="705"/>
      <c r="AU39" s="705"/>
      <c r="AV39" s="705"/>
      <c r="AW39" s="705"/>
      <c r="AX39" s="705"/>
      <c r="AY39" s="706"/>
      <c r="AZ39" s="625" t="s">
        <v>322</v>
      </c>
      <c r="BA39" s="626"/>
      <c r="BB39" s="626"/>
      <c r="BC39" s="626"/>
      <c r="BD39" s="657"/>
      <c r="BE39" s="657"/>
      <c r="BF39" s="682"/>
      <c r="BG39" s="710" t="s">
        <v>326</v>
      </c>
      <c r="BH39" s="711"/>
      <c r="BI39" s="711"/>
      <c r="BJ39" s="711"/>
      <c r="BK39" s="711"/>
      <c r="BL39" s="189"/>
      <c r="BM39" s="640" t="s">
        <v>327</v>
      </c>
      <c r="BN39" s="640"/>
      <c r="BO39" s="640"/>
      <c r="BP39" s="640"/>
      <c r="BQ39" s="640"/>
      <c r="BR39" s="640"/>
      <c r="BS39" s="640"/>
      <c r="BT39" s="640"/>
      <c r="BU39" s="641"/>
      <c r="BV39" s="625">
        <v>77</v>
      </c>
      <c r="BW39" s="626"/>
      <c r="BX39" s="626"/>
      <c r="BY39" s="626"/>
      <c r="BZ39" s="626"/>
      <c r="CA39" s="626"/>
      <c r="CB39" s="635"/>
      <c r="CD39" s="639" t="s">
        <v>328</v>
      </c>
      <c r="CE39" s="640"/>
      <c r="CF39" s="640"/>
      <c r="CG39" s="640"/>
      <c r="CH39" s="640"/>
      <c r="CI39" s="640"/>
      <c r="CJ39" s="640"/>
      <c r="CK39" s="640"/>
      <c r="CL39" s="640"/>
      <c r="CM39" s="640"/>
      <c r="CN39" s="640"/>
      <c r="CO39" s="640"/>
      <c r="CP39" s="640"/>
      <c r="CQ39" s="641"/>
      <c r="CR39" s="625">
        <v>197395</v>
      </c>
      <c r="CS39" s="657"/>
      <c r="CT39" s="657"/>
      <c r="CU39" s="657"/>
      <c r="CV39" s="657"/>
      <c r="CW39" s="657"/>
      <c r="CX39" s="657"/>
      <c r="CY39" s="658"/>
      <c r="CZ39" s="659">
        <v>6.9</v>
      </c>
      <c r="DA39" s="660"/>
      <c r="DB39" s="660"/>
      <c r="DC39" s="661"/>
      <c r="DD39" s="634">
        <v>188000</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329</v>
      </c>
      <c r="AR40" s="705"/>
      <c r="AS40" s="705"/>
      <c r="AT40" s="705"/>
      <c r="AU40" s="705"/>
      <c r="AV40" s="705"/>
      <c r="AW40" s="705"/>
      <c r="AX40" s="705"/>
      <c r="AY40" s="706"/>
      <c r="AZ40" s="625">
        <v>45402</v>
      </c>
      <c r="BA40" s="626"/>
      <c r="BB40" s="626"/>
      <c r="BC40" s="626"/>
      <c r="BD40" s="657"/>
      <c r="BE40" s="657"/>
      <c r="BF40" s="682"/>
      <c r="BG40" s="710"/>
      <c r="BH40" s="711"/>
      <c r="BI40" s="711"/>
      <c r="BJ40" s="711"/>
      <c r="BK40" s="711"/>
      <c r="BL40" s="189"/>
      <c r="BM40" s="640" t="s">
        <v>330</v>
      </c>
      <c r="BN40" s="640"/>
      <c r="BO40" s="640"/>
      <c r="BP40" s="640"/>
      <c r="BQ40" s="640"/>
      <c r="BR40" s="640"/>
      <c r="BS40" s="640"/>
      <c r="BT40" s="640"/>
      <c r="BU40" s="641"/>
      <c r="BV40" s="625">
        <v>149</v>
      </c>
      <c r="BW40" s="626"/>
      <c r="BX40" s="626"/>
      <c r="BY40" s="626"/>
      <c r="BZ40" s="626"/>
      <c r="CA40" s="626"/>
      <c r="CB40" s="635"/>
      <c r="CD40" s="639" t="s">
        <v>331</v>
      </c>
      <c r="CE40" s="640"/>
      <c r="CF40" s="640"/>
      <c r="CG40" s="640"/>
      <c r="CH40" s="640"/>
      <c r="CI40" s="640"/>
      <c r="CJ40" s="640"/>
      <c r="CK40" s="640"/>
      <c r="CL40" s="640"/>
      <c r="CM40" s="640"/>
      <c r="CN40" s="640"/>
      <c r="CO40" s="640"/>
      <c r="CP40" s="640"/>
      <c r="CQ40" s="641"/>
      <c r="CR40" s="625">
        <v>420</v>
      </c>
      <c r="CS40" s="626"/>
      <c r="CT40" s="626"/>
      <c r="CU40" s="626"/>
      <c r="CV40" s="626"/>
      <c r="CW40" s="626"/>
      <c r="CX40" s="626"/>
      <c r="CY40" s="627"/>
      <c r="CZ40" s="659">
        <v>0</v>
      </c>
      <c r="DA40" s="660"/>
      <c r="DB40" s="660"/>
      <c r="DC40" s="661"/>
      <c r="DD40" s="634">
        <v>420</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332</v>
      </c>
      <c r="AR41" s="646"/>
      <c r="AS41" s="646"/>
      <c r="AT41" s="646"/>
      <c r="AU41" s="646"/>
      <c r="AV41" s="646"/>
      <c r="AW41" s="646"/>
      <c r="AX41" s="646"/>
      <c r="AY41" s="647"/>
      <c r="AZ41" s="697">
        <v>145170</v>
      </c>
      <c r="BA41" s="698"/>
      <c r="BB41" s="698"/>
      <c r="BC41" s="698"/>
      <c r="BD41" s="693"/>
      <c r="BE41" s="693"/>
      <c r="BF41" s="695"/>
      <c r="BG41" s="712"/>
      <c r="BH41" s="713"/>
      <c r="BI41" s="713"/>
      <c r="BJ41" s="713"/>
      <c r="BK41" s="713"/>
      <c r="BL41" s="191"/>
      <c r="BM41" s="646" t="s">
        <v>333</v>
      </c>
      <c r="BN41" s="646"/>
      <c r="BO41" s="646"/>
      <c r="BP41" s="646"/>
      <c r="BQ41" s="646"/>
      <c r="BR41" s="646"/>
      <c r="BS41" s="646"/>
      <c r="BT41" s="646"/>
      <c r="BU41" s="647"/>
      <c r="BV41" s="697">
        <v>327</v>
      </c>
      <c r="BW41" s="698"/>
      <c r="BX41" s="698"/>
      <c r="BY41" s="698"/>
      <c r="BZ41" s="698"/>
      <c r="CA41" s="698"/>
      <c r="CB41" s="707"/>
      <c r="CD41" s="639" t="s">
        <v>334</v>
      </c>
      <c r="CE41" s="640"/>
      <c r="CF41" s="640"/>
      <c r="CG41" s="640"/>
      <c r="CH41" s="640"/>
      <c r="CI41" s="640"/>
      <c r="CJ41" s="640"/>
      <c r="CK41" s="640"/>
      <c r="CL41" s="640"/>
      <c r="CM41" s="640"/>
      <c r="CN41" s="640"/>
      <c r="CO41" s="640"/>
      <c r="CP41" s="640"/>
      <c r="CQ41" s="641"/>
      <c r="CR41" s="625" t="s">
        <v>318</v>
      </c>
      <c r="CS41" s="657"/>
      <c r="CT41" s="657"/>
      <c r="CU41" s="657"/>
      <c r="CV41" s="657"/>
      <c r="CW41" s="657"/>
      <c r="CX41" s="657"/>
      <c r="CY41" s="658"/>
      <c r="CZ41" s="659" t="s">
        <v>318</v>
      </c>
      <c r="DA41" s="660"/>
      <c r="DB41" s="660"/>
      <c r="DC41" s="661"/>
      <c r="DD41" s="634" t="s">
        <v>318</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336</v>
      </c>
      <c r="CE42" s="623"/>
      <c r="CF42" s="623"/>
      <c r="CG42" s="623"/>
      <c r="CH42" s="623"/>
      <c r="CI42" s="623"/>
      <c r="CJ42" s="623"/>
      <c r="CK42" s="623"/>
      <c r="CL42" s="623"/>
      <c r="CM42" s="623"/>
      <c r="CN42" s="623"/>
      <c r="CO42" s="623"/>
      <c r="CP42" s="623"/>
      <c r="CQ42" s="624"/>
      <c r="CR42" s="625">
        <v>849096</v>
      </c>
      <c r="CS42" s="626"/>
      <c r="CT42" s="626"/>
      <c r="CU42" s="626"/>
      <c r="CV42" s="626"/>
      <c r="CW42" s="626"/>
      <c r="CX42" s="626"/>
      <c r="CY42" s="627"/>
      <c r="CZ42" s="659">
        <v>29.7</v>
      </c>
      <c r="DA42" s="708"/>
      <c r="DB42" s="708"/>
      <c r="DC42" s="709"/>
      <c r="DD42" s="634">
        <v>137844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338</v>
      </c>
      <c r="CE43" s="623"/>
      <c r="CF43" s="623"/>
      <c r="CG43" s="623"/>
      <c r="CH43" s="623"/>
      <c r="CI43" s="623"/>
      <c r="CJ43" s="623"/>
      <c r="CK43" s="623"/>
      <c r="CL43" s="623"/>
      <c r="CM43" s="623"/>
      <c r="CN43" s="623"/>
      <c r="CO43" s="623"/>
      <c r="CP43" s="623"/>
      <c r="CQ43" s="624"/>
      <c r="CR43" s="625">
        <v>20880</v>
      </c>
      <c r="CS43" s="657"/>
      <c r="CT43" s="657"/>
      <c r="CU43" s="657"/>
      <c r="CV43" s="657"/>
      <c r="CW43" s="657"/>
      <c r="CX43" s="657"/>
      <c r="CY43" s="658"/>
      <c r="CZ43" s="659">
        <v>0.7</v>
      </c>
      <c r="DA43" s="660"/>
      <c r="DB43" s="660"/>
      <c r="DC43" s="661"/>
      <c r="DD43" s="634">
        <v>20880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339</v>
      </c>
      <c r="CD44" s="731" t="s">
        <v>291</v>
      </c>
      <c r="CE44" s="732"/>
      <c r="CF44" s="622" t="s">
        <v>340</v>
      </c>
      <c r="CG44" s="623"/>
      <c r="CH44" s="623"/>
      <c r="CI44" s="623"/>
      <c r="CJ44" s="623"/>
      <c r="CK44" s="623"/>
      <c r="CL44" s="623"/>
      <c r="CM44" s="623"/>
      <c r="CN44" s="623"/>
      <c r="CO44" s="623"/>
      <c r="CP44" s="623"/>
      <c r="CQ44" s="624"/>
      <c r="CR44" s="625">
        <v>844050</v>
      </c>
      <c r="CS44" s="626"/>
      <c r="CT44" s="626"/>
      <c r="CU44" s="626"/>
      <c r="CV44" s="626"/>
      <c r="CW44" s="626"/>
      <c r="CX44" s="626"/>
      <c r="CY44" s="627"/>
      <c r="CZ44" s="659">
        <v>29.5</v>
      </c>
      <c r="DA44" s="708"/>
      <c r="DB44" s="708"/>
      <c r="DC44" s="709"/>
      <c r="DD44" s="634">
        <v>135551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341</v>
      </c>
      <c r="CG45" s="623"/>
      <c r="CH45" s="623"/>
      <c r="CI45" s="623"/>
      <c r="CJ45" s="623"/>
      <c r="CK45" s="623"/>
      <c r="CL45" s="623"/>
      <c r="CM45" s="623"/>
      <c r="CN45" s="623"/>
      <c r="CO45" s="623"/>
      <c r="CP45" s="623"/>
      <c r="CQ45" s="624"/>
      <c r="CR45" s="625">
        <v>514925</v>
      </c>
      <c r="CS45" s="657"/>
      <c r="CT45" s="657"/>
      <c r="CU45" s="657"/>
      <c r="CV45" s="657"/>
      <c r="CW45" s="657"/>
      <c r="CX45" s="657"/>
      <c r="CY45" s="658"/>
      <c r="CZ45" s="659">
        <v>18</v>
      </c>
      <c r="DA45" s="660"/>
      <c r="DB45" s="660"/>
      <c r="DC45" s="661"/>
      <c r="DD45" s="634">
        <v>24233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342</v>
      </c>
      <c r="CG46" s="623"/>
      <c r="CH46" s="623"/>
      <c r="CI46" s="623"/>
      <c r="CJ46" s="623"/>
      <c r="CK46" s="623"/>
      <c r="CL46" s="623"/>
      <c r="CM46" s="623"/>
      <c r="CN46" s="623"/>
      <c r="CO46" s="623"/>
      <c r="CP46" s="623"/>
      <c r="CQ46" s="624"/>
      <c r="CR46" s="625">
        <v>329125</v>
      </c>
      <c r="CS46" s="626"/>
      <c r="CT46" s="626"/>
      <c r="CU46" s="626"/>
      <c r="CV46" s="626"/>
      <c r="CW46" s="626"/>
      <c r="CX46" s="626"/>
      <c r="CY46" s="627"/>
      <c r="CZ46" s="659">
        <v>11.5</v>
      </c>
      <c r="DA46" s="708"/>
      <c r="DB46" s="708"/>
      <c r="DC46" s="709"/>
      <c r="DD46" s="634">
        <v>111318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343</v>
      </c>
      <c r="CG47" s="623"/>
      <c r="CH47" s="623"/>
      <c r="CI47" s="623"/>
      <c r="CJ47" s="623"/>
      <c r="CK47" s="623"/>
      <c r="CL47" s="623"/>
      <c r="CM47" s="623"/>
      <c r="CN47" s="623"/>
      <c r="CO47" s="623"/>
      <c r="CP47" s="623"/>
      <c r="CQ47" s="624"/>
      <c r="CR47" s="625">
        <v>5046</v>
      </c>
      <c r="CS47" s="657"/>
      <c r="CT47" s="657"/>
      <c r="CU47" s="657"/>
      <c r="CV47" s="657"/>
      <c r="CW47" s="657"/>
      <c r="CX47" s="657"/>
      <c r="CY47" s="658"/>
      <c r="CZ47" s="659">
        <v>0.2</v>
      </c>
      <c r="DA47" s="660"/>
      <c r="DB47" s="660"/>
      <c r="DC47" s="661"/>
      <c r="DD47" s="634">
        <v>2293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344</v>
      </c>
      <c r="CG48" s="623"/>
      <c r="CH48" s="623"/>
      <c r="CI48" s="623"/>
      <c r="CJ48" s="623"/>
      <c r="CK48" s="623"/>
      <c r="CL48" s="623"/>
      <c r="CM48" s="623"/>
      <c r="CN48" s="623"/>
      <c r="CO48" s="623"/>
      <c r="CP48" s="623"/>
      <c r="CQ48" s="624"/>
      <c r="CR48" s="625" t="s">
        <v>223</v>
      </c>
      <c r="CS48" s="626"/>
      <c r="CT48" s="626"/>
      <c r="CU48" s="626"/>
      <c r="CV48" s="626"/>
      <c r="CW48" s="626"/>
      <c r="CX48" s="626"/>
      <c r="CY48" s="627"/>
      <c r="CZ48" s="659" t="s">
        <v>223</v>
      </c>
      <c r="DA48" s="708"/>
      <c r="DB48" s="708"/>
      <c r="DC48" s="709"/>
      <c r="DD48" s="634" t="s">
        <v>223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345</v>
      </c>
      <c r="CE49" s="669"/>
      <c r="CF49" s="669"/>
      <c r="CG49" s="669"/>
      <c r="CH49" s="669"/>
      <c r="CI49" s="669"/>
      <c r="CJ49" s="669"/>
      <c r="CK49" s="669"/>
      <c r="CL49" s="669"/>
      <c r="CM49" s="669"/>
      <c r="CN49" s="669"/>
      <c r="CO49" s="669"/>
      <c r="CP49" s="669"/>
      <c r="CQ49" s="670"/>
      <c r="CR49" s="697">
        <v>2862486</v>
      </c>
      <c r="CS49" s="693"/>
      <c r="CT49" s="693"/>
      <c r="CU49" s="693"/>
      <c r="CV49" s="693"/>
      <c r="CW49" s="693"/>
      <c r="CX49" s="693"/>
      <c r="CY49" s="720"/>
      <c r="CZ49" s="721">
        <v>100</v>
      </c>
      <c r="DA49" s="722"/>
      <c r="DB49" s="722"/>
      <c r="DC49" s="723"/>
      <c r="DD49" s="724">
        <v>1704421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347</v>
      </c>
      <c r="DK2" s="767"/>
      <c r="DL2" s="767"/>
      <c r="DM2" s="767"/>
      <c r="DN2" s="767"/>
      <c r="DO2" s="768"/>
      <c r="DP2" s="202"/>
      <c r="DQ2" s="766" t="s">
        <v>348</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349</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351</v>
      </c>
      <c r="B5" s="761"/>
      <c r="C5" s="761"/>
      <c r="D5" s="761"/>
      <c r="E5" s="761"/>
      <c r="F5" s="761"/>
      <c r="G5" s="761"/>
      <c r="H5" s="761"/>
      <c r="I5" s="761"/>
      <c r="J5" s="761"/>
      <c r="K5" s="761"/>
      <c r="L5" s="761"/>
      <c r="M5" s="761"/>
      <c r="N5" s="761"/>
      <c r="O5" s="761"/>
      <c r="P5" s="762"/>
      <c r="Q5" s="737" t="s">
        <v>352</v>
      </c>
      <c r="R5" s="738"/>
      <c r="S5" s="738"/>
      <c r="T5" s="738"/>
      <c r="U5" s="739"/>
      <c r="V5" s="737" t="s">
        <v>353</v>
      </c>
      <c r="W5" s="738"/>
      <c r="X5" s="738"/>
      <c r="Y5" s="738"/>
      <c r="Z5" s="739"/>
      <c r="AA5" s="737" t="s">
        <v>354</v>
      </c>
      <c r="AB5" s="738"/>
      <c r="AC5" s="738"/>
      <c r="AD5" s="738"/>
      <c r="AE5" s="738"/>
      <c r="AF5" s="770" t="s">
        <v>355</v>
      </c>
      <c r="AG5" s="738"/>
      <c r="AH5" s="738"/>
      <c r="AI5" s="738"/>
      <c r="AJ5" s="749"/>
      <c r="AK5" s="738" t="s">
        <v>356</v>
      </c>
      <c r="AL5" s="738"/>
      <c r="AM5" s="738"/>
      <c r="AN5" s="738"/>
      <c r="AO5" s="739"/>
      <c r="AP5" s="737" t="s">
        <v>357</v>
      </c>
      <c r="AQ5" s="738"/>
      <c r="AR5" s="738"/>
      <c r="AS5" s="738"/>
      <c r="AT5" s="739"/>
      <c r="AU5" s="737" t="s">
        <v>358</v>
      </c>
      <c r="AV5" s="738"/>
      <c r="AW5" s="738"/>
      <c r="AX5" s="738"/>
      <c r="AY5" s="749"/>
      <c r="AZ5" s="209"/>
      <c r="BA5" s="209"/>
      <c r="BB5" s="209"/>
      <c r="BC5" s="209"/>
      <c r="BD5" s="209"/>
      <c r="BE5" s="210"/>
      <c r="BF5" s="210"/>
      <c r="BG5" s="210"/>
      <c r="BH5" s="210"/>
      <c r="BI5" s="210"/>
      <c r="BJ5" s="210"/>
      <c r="BK5" s="210"/>
      <c r="BL5" s="210"/>
      <c r="BM5" s="210"/>
      <c r="BN5" s="210"/>
      <c r="BO5" s="210"/>
      <c r="BP5" s="210"/>
      <c r="BQ5" s="760" t="s">
        <v>359</v>
      </c>
      <c r="BR5" s="761"/>
      <c r="BS5" s="761"/>
      <c r="BT5" s="761"/>
      <c r="BU5" s="761"/>
      <c r="BV5" s="761"/>
      <c r="BW5" s="761"/>
      <c r="BX5" s="761"/>
      <c r="BY5" s="761"/>
      <c r="BZ5" s="761"/>
      <c r="CA5" s="761"/>
      <c r="CB5" s="761"/>
      <c r="CC5" s="761"/>
      <c r="CD5" s="761"/>
      <c r="CE5" s="761"/>
      <c r="CF5" s="761"/>
      <c r="CG5" s="762"/>
      <c r="CH5" s="737" t="s">
        <v>360</v>
      </c>
      <c r="CI5" s="738"/>
      <c r="CJ5" s="738"/>
      <c r="CK5" s="738"/>
      <c r="CL5" s="739"/>
      <c r="CM5" s="737" t="s">
        <v>361</v>
      </c>
      <c r="CN5" s="738"/>
      <c r="CO5" s="738"/>
      <c r="CP5" s="738"/>
      <c r="CQ5" s="739"/>
      <c r="CR5" s="737" t="s">
        <v>362</v>
      </c>
      <c r="CS5" s="738"/>
      <c r="CT5" s="738"/>
      <c r="CU5" s="738"/>
      <c r="CV5" s="739"/>
      <c r="CW5" s="737" t="s">
        <v>363</v>
      </c>
      <c r="CX5" s="738"/>
      <c r="CY5" s="738"/>
      <c r="CZ5" s="738"/>
      <c r="DA5" s="739"/>
      <c r="DB5" s="737" t="s">
        <v>364</v>
      </c>
      <c r="DC5" s="738"/>
      <c r="DD5" s="738"/>
      <c r="DE5" s="738"/>
      <c r="DF5" s="739"/>
      <c r="DG5" s="743" t="s">
        <v>365</v>
      </c>
      <c r="DH5" s="744"/>
      <c r="DI5" s="744"/>
      <c r="DJ5" s="744"/>
      <c r="DK5" s="745"/>
      <c r="DL5" s="743" t="s">
        <v>366</v>
      </c>
      <c r="DM5" s="744"/>
      <c r="DN5" s="744"/>
      <c r="DO5" s="744"/>
      <c r="DP5" s="745"/>
      <c r="DQ5" s="737" t="s">
        <v>367</v>
      </c>
      <c r="DR5" s="738"/>
      <c r="DS5" s="738"/>
      <c r="DT5" s="738"/>
      <c r="DU5" s="739"/>
      <c r="DV5" s="737" t="s">
        <v>358</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368</v>
      </c>
      <c r="C7" s="752"/>
      <c r="D7" s="752"/>
      <c r="E7" s="752"/>
      <c r="F7" s="752"/>
      <c r="G7" s="752"/>
      <c r="H7" s="752"/>
      <c r="I7" s="752"/>
      <c r="J7" s="752"/>
      <c r="K7" s="752"/>
      <c r="L7" s="752"/>
      <c r="M7" s="752"/>
      <c r="N7" s="752"/>
      <c r="O7" s="752"/>
      <c r="P7" s="753"/>
      <c r="Q7" s="754">
        <v>2933</v>
      </c>
      <c r="R7" s="755"/>
      <c r="S7" s="755"/>
      <c r="T7" s="755"/>
      <c r="U7" s="755"/>
      <c r="V7" s="755">
        <v>2862</v>
      </c>
      <c r="W7" s="755"/>
      <c r="X7" s="755"/>
      <c r="Y7" s="755"/>
      <c r="Z7" s="755"/>
      <c r="AA7" s="755">
        <v>70</v>
      </c>
      <c r="AB7" s="755"/>
      <c r="AC7" s="755"/>
      <c r="AD7" s="755"/>
      <c r="AE7" s="756"/>
      <c r="AF7" s="757">
        <v>70</v>
      </c>
      <c r="AG7" s="758"/>
      <c r="AH7" s="758"/>
      <c r="AI7" s="758"/>
      <c r="AJ7" s="759"/>
      <c r="AK7" s="794" t="s">
        <v>556</v>
      </c>
      <c r="AL7" s="795"/>
      <c r="AM7" s="795"/>
      <c r="AN7" s="795"/>
      <c r="AO7" s="795"/>
      <c r="AP7" s="795">
        <v>2029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558</v>
      </c>
      <c r="BT7" s="799"/>
      <c r="BU7" s="799"/>
      <c r="BV7" s="799"/>
      <c r="BW7" s="799"/>
      <c r="BX7" s="799"/>
      <c r="BY7" s="799"/>
      <c r="BZ7" s="799"/>
      <c r="CA7" s="799"/>
      <c r="CB7" s="799"/>
      <c r="CC7" s="799"/>
      <c r="CD7" s="799"/>
      <c r="CE7" s="799"/>
      <c r="CF7" s="799"/>
      <c r="CG7" s="800"/>
      <c r="CH7" s="791">
        <v>-6</v>
      </c>
      <c r="CI7" s="792"/>
      <c r="CJ7" s="792"/>
      <c r="CK7" s="792"/>
      <c r="CL7" s="793"/>
      <c r="CM7" s="791">
        <v>315</v>
      </c>
      <c r="CN7" s="792"/>
      <c r="CO7" s="792"/>
      <c r="CP7" s="792"/>
      <c r="CQ7" s="793"/>
      <c r="CR7" s="791">
        <v>300</v>
      </c>
      <c r="CS7" s="792"/>
      <c r="CT7" s="792"/>
      <c r="CU7" s="792"/>
      <c r="CV7" s="793"/>
      <c r="CW7" s="791" t="s">
        <v>557</v>
      </c>
      <c r="CX7" s="792"/>
      <c r="CY7" s="792"/>
      <c r="CZ7" s="792"/>
      <c r="DA7" s="793"/>
      <c r="DB7" s="791" t="s">
        <v>557</v>
      </c>
      <c r="DC7" s="792"/>
      <c r="DD7" s="792"/>
      <c r="DE7" s="792"/>
      <c r="DF7" s="793"/>
      <c r="DG7" s="791" t="s">
        <v>557</v>
      </c>
      <c r="DH7" s="792"/>
      <c r="DI7" s="792"/>
      <c r="DJ7" s="792"/>
      <c r="DK7" s="793"/>
      <c r="DL7" s="791" t="s">
        <v>557</v>
      </c>
      <c r="DM7" s="792"/>
      <c r="DN7" s="792"/>
      <c r="DO7" s="792"/>
      <c r="DP7" s="793"/>
      <c r="DQ7" s="791" t="s">
        <v>557</v>
      </c>
      <c r="DR7" s="792"/>
      <c r="DS7" s="792"/>
      <c r="DT7" s="792"/>
      <c r="DU7" s="793"/>
      <c r="DV7" s="772"/>
      <c r="DW7" s="773"/>
      <c r="DX7" s="773"/>
      <c r="DY7" s="773"/>
      <c r="DZ7" s="774"/>
      <c r="EA7" s="207"/>
    </row>
    <row r="8" spans="1:131" s="208" customFormat="1" ht="26.25" customHeight="1" x14ac:dyDescent="0.15">
      <c r="A8" s="214">
        <v>2</v>
      </c>
      <c r="B8" s="775" t="s">
        <v>369</v>
      </c>
      <c r="C8" s="776"/>
      <c r="D8" s="776"/>
      <c r="E8" s="776"/>
      <c r="F8" s="776"/>
      <c r="G8" s="776"/>
      <c r="H8" s="776"/>
      <c r="I8" s="776"/>
      <c r="J8" s="776"/>
      <c r="K8" s="776"/>
      <c r="L8" s="776"/>
      <c r="M8" s="776"/>
      <c r="N8" s="776"/>
      <c r="O8" s="776"/>
      <c r="P8" s="777"/>
      <c r="Q8" s="778">
        <v>2</v>
      </c>
      <c r="R8" s="779"/>
      <c r="S8" s="779"/>
      <c r="T8" s="779"/>
      <c r="U8" s="779"/>
      <c r="V8" s="779">
        <v>33</v>
      </c>
      <c r="W8" s="779"/>
      <c r="X8" s="779"/>
      <c r="Y8" s="779"/>
      <c r="Z8" s="779"/>
      <c r="AA8" s="779">
        <v>-31</v>
      </c>
      <c r="AB8" s="779"/>
      <c r="AC8" s="779"/>
      <c r="AD8" s="779"/>
      <c r="AE8" s="780"/>
      <c r="AF8" s="781">
        <v>-31</v>
      </c>
      <c r="AG8" s="782"/>
      <c r="AH8" s="782"/>
      <c r="AI8" s="782"/>
      <c r="AJ8" s="783"/>
      <c r="AK8" s="784" t="s">
        <v>557</v>
      </c>
      <c r="AL8" s="785"/>
      <c r="AM8" s="785"/>
      <c r="AN8" s="785"/>
      <c r="AO8" s="785"/>
      <c r="AP8" s="785" t="s">
        <v>557</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559</v>
      </c>
      <c r="BT8" s="789"/>
      <c r="BU8" s="789"/>
      <c r="BV8" s="789"/>
      <c r="BW8" s="789"/>
      <c r="BX8" s="789"/>
      <c r="BY8" s="789"/>
      <c r="BZ8" s="789"/>
      <c r="CA8" s="789"/>
      <c r="CB8" s="789"/>
      <c r="CC8" s="789"/>
      <c r="CD8" s="789"/>
      <c r="CE8" s="789"/>
      <c r="CF8" s="789"/>
      <c r="CG8" s="790"/>
      <c r="CH8" s="801">
        <v>0</v>
      </c>
      <c r="CI8" s="802"/>
      <c r="CJ8" s="802"/>
      <c r="CK8" s="802"/>
      <c r="CL8" s="803"/>
      <c r="CM8" s="801">
        <v>15</v>
      </c>
      <c r="CN8" s="802"/>
      <c r="CO8" s="802"/>
      <c r="CP8" s="802"/>
      <c r="CQ8" s="803"/>
      <c r="CR8" s="801">
        <v>5</v>
      </c>
      <c r="CS8" s="802"/>
      <c r="CT8" s="802"/>
      <c r="CU8" s="802"/>
      <c r="CV8" s="803"/>
      <c r="CW8" s="801" t="s">
        <v>557</v>
      </c>
      <c r="CX8" s="802"/>
      <c r="CY8" s="802"/>
      <c r="CZ8" s="802"/>
      <c r="DA8" s="803"/>
      <c r="DB8" s="801" t="s">
        <v>557</v>
      </c>
      <c r="DC8" s="802"/>
      <c r="DD8" s="802"/>
      <c r="DE8" s="802"/>
      <c r="DF8" s="803"/>
      <c r="DG8" s="801" t="s">
        <v>557</v>
      </c>
      <c r="DH8" s="802"/>
      <c r="DI8" s="802"/>
      <c r="DJ8" s="802"/>
      <c r="DK8" s="803"/>
      <c r="DL8" s="801" t="s">
        <v>557</v>
      </c>
      <c r="DM8" s="802"/>
      <c r="DN8" s="802"/>
      <c r="DO8" s="802"/>
      <c r="DP8" s="803"/>
      <c r="DQ8" s="801" t="s">
        <v>557</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371</v>
      </c>
      <c r="B23" s="810" t="s">
        <v>372</v>
      </c>
      <c r="C23" s="811"/>
      <c r="D23" s="811"/>
      <c r="E23" s="811"/>
      <c r="F23" s="811"/>
      <c r="G23" s="811"/>
      <c r="H23" s="811"/>
      <c r="I23" s="811"/>
      <c r="J23" s="811"/>
      <c r="K23" s="811"/>
      <c r="L23" s="811"/>
      <c r="M23" s="811"/>
      <c r="N23" s="811"/>
      <c r="O23" s="811"/>
      <c r="P23" s="812"/>
      <c r="Q23" s="813">
        <v>2902</v>
      </c>
      <c r="R23" s="814"/>
      <c r="S23" s="814"/>
      <c r="T23" s="814"/>
      <c r="U23" s="814"/>
      <c r="V23" s="814">
        <v>2862</v>
      </c>
      <c r="W23" s="814"/>
      <c r="X23" s="814"/>
      <c r="Y23" s="814"/>
      <c r="Z23" s="814"/>
      <c r="AA23" s="814">
        <v>39</v>
      </c>
      <c r="AB23" s="814"/>
      <c r="AC23" s="814"/>
      <c r="AD23" s="814"/>
      <c r="AE23" s="815"/>
      <c r="AF23" s="816">
        <v>39</v>
      </c>
      <c r="AG23" s="814"/>
      <c r="AH23" s="814"/>
      <c r="AI23" s="814"/>
      <c r="AJ23" s="817"/>
      <c r="AK23" s="818"/>
      <c r="AL23" s="819"/>
      <c r="AM23" s="819"/>
      <c r="AN23" s="819"/>
      <c r="AO23" s="819"/>
      <c r="AP23" s="814">
        <v>2029</v>
      </c>
      <c r="AQ23" s="814"/>
      <c r="AR23" s="814"/>
      <c r="AS23" s="814"/>
      <c r="AT23" s="814"/>
      <c r="AU23" s="820"/>
      <c r="AV23" s="820"/>
      <c r="AW23" s="820"/>
      <c r="AX23" s="820"/>
      <c r="AY23" s="821"/>
      <c r="AZ23" s="829" t="s">
        <v>373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374</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375</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351</v>
      </c>
      <c r="B26" s="761"/>
      <c r="C26" s="761"/>
      <c r="D26" s="761"/>
      <c r="E26" s="761"/>
      <c r="F26" s="761"/>
      <c r="G26" s="761"/>
      <c r="H26" s="761"/>
      <c r="I26" s="761"/>
      <c r="J26" s="761"/>
      <c r="K26" s="761"/>
      <c r="L26" s="761"/>
      <c r="M26" s="761"/>
      <c r="N26" s="761"/>
      <c r="O26" s="761"/>
      <c r="P26" s="762"/>
      <c r="Q26" s="737" t="s">
        <v>376</v>
      </c>
      <c r="R26" s="738"/>
      <c r="S26" s="738"/>
      <c r="T26" s="738"/>
      <c r="U26" s="739"/>
      <c r="V26" s="737" t="s">
        <v>377</v>
      </c>
      <c r="W26" s="738"/>
      <c r="X26" s="738"/>
      <c r="Y26" s="738"/>
      <c r="Z26" s="739"/>
      <c r="AA26" s="737" t="s">
        <v>378</v>
      </c>
      <c r="AB26" s="738"/>
      <c r="AC26" s="738"/>
      <c r="AD26" s="738"/>
      <c r="AE26" s="738"/>
      <c r="AF26" s="832" t="s">
        <v>379</v>
      </c>
      <c r="AG26" s="833"/>
      <c r="AH26" s="833"/>
      <c r="AI26" s="833"/>
      <c r="AJ26" s="834"/>
      <c r="AK26" s="738" t="s">
        <v>380</v>
      </c>
      <c r="AL26" s="738"/>
      <c r="AM26" s="738"/>
      <c r="AN26" s="738"/>
      <c r="AO26" s="739"/>
      <c r="AP26" s="737" t="s">
        <v>381</v>
      </c>
      <c r="AQ26" s="738"/>
      <c r="AR26" s="738"/>
      <c r="AS26" s="738"/>
      <c r="AT26" s="739"/>
      <c r="AU26" s="737" t="s">
        <v>382</v>
      </c>
      <c r="AV26" s="738"/>
      <c r="AW26" s="738"/>
      <c r="AX26" s="738"/>
      <c r="AY26" s="739"/>
      <c r="AZ26" s="737" t="s">
        <v>383</v>
      </c>
      <c r="BA26" s="738"/>
      <c r="BB26" s="738"/>
      <c r="BC26" s="738"/>
      <c r="BD26" s="739"/>
      <c r="BE26" s="737" t="s">
        <v>358</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384</v>
      </c>
      <c r="C28" s="752"/>
      <c r="D28" s="752"/>
      <c r="E28" s="752"/>
      <c r="F28" s="752"/>
      <c r="G28" s="752"/>
      <c r="H28" s="752"/>
      <c r="I28" s="752"/>
      <c r="J28" s="752"/>
      <c r="K28" s="752"/>
      <c r="L28" s="752"/>
      <c r="M28" s="752"/>
      <c r="N28" s="752"/>
      <c r="O28" s="752"/>
      <c r="P28" s="753"/>
      <c r="Q28" s="842">
        <v>501</v>
      </c>
      <c r="R28" s="843"/>
      <c r="S28" s="843"/>
      <c r="T28" s="843"/>
      <c r="U28" s="843"/>
      <c r="V28" s="843">
        <v>501</v>
      </c>
      <c r="W28" s="843"/>
      <c r="X28" s="843"/>
      <c r="Y28" s="843"/>
      <c r="Z28" s="843"/>
      <c r="AA28" s="843" t="s">
        <v>557</v>
      </c>
      <c r="AB28" s="843"/>
      <c r="AC28" s="843"/>
      <c r="AD28" s="843"/>
      <c r="AE28" s="844"/>
      <c r="AF28" s="845" t="s">
        <v>223</v>
      </c>
      <c r="AG28" s="843"/>
      <c r="AH28" s="843"/>
      <c r="AI28" s="843"/>
      <c r="AJ28" s="846"/>
      <c r="AK28" s="847">
        <v>45</v>
      </c>
      <c r="AL28" s="838"/>
      <c r="AM28" s="838"/>
      <c r="AN28" s="838"/>
      <c r="AO28" s="838"/>
      <c r="AP28" s="838" t="s">
        <v>557</v>
      </c>
      <c r="AQ28" s="838"/>
      <c r="AR28" s="838"/>
      <c r="AS28" s="838"/>
      <c r="AT28" s="838"/>
      <c r="AU28" s="838" t="s">
        <v>557</v>
      </c>
      <c r="AV28" s="838"/>
      <c r="AW28" s="838"/>
      <c r="AX28" s="838"/>
      <c r="AY28" s="838"/>
      <c r="AZ28" s="839" t="s">
        <v>557</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385</v>
      </c>
      <c r="C29" s="776"/>
      <c r="D29" s="776"/>
      <c r="E29" s="776"/>
      <c r="F29" s="776"/>
      <c r="G29" s="776"/>
      <c r="H29" s="776"/>
      <c r="I29" s="776"/>
      <c r="J29" s="776"/>
      <c r="K29" s="776"/>
      <c r="L29" s="776"/>
      <c r="M29" s="776"/>
      <c r="N29" s="776"/>
      <c r="O29" s="776"/>
      <c r="P29" s="777"/>
      <c r="Q29" s="778">
        <v>45</v>
      </c>
      <c r="R29" s="779"/>
      <c r="S29" s="779"/>
      <c r="T29" s="779"/>
      <c r="U29" s="779"/>
      <c r="V29" s="779">
        <v>45</v>
      </c>
      <c r="W29" s="779"/>
      <c r="X29" s="779"/>
      <c r="Y29" s="779"/>
      <c r="Z29" s="779"/>
      <c r="AA29" s="779">
        <v>0</v>
      </c>
      <c r="AB29" s="779"/>
      <c r="AC29" s="779"/>
      <c r="AD29" s="779"/>
      <c r="AE29" s="780"/>
      <c r="AF29" s="781">
        <v>0</v>
      </c>
      <c r="AG29" s="782"/>
      <c r="AH29" s="782"/>
      <c r="AI29" s="782"/>
      <c r="AJ29" s="783"/>
      <c r="AK29" s="850">
        <v>19</v>
      </c>
      <c r="AL29" s="851"/>
      <c r="AM29" s="851"/>
      <c r="AN29" s="851"/>
      <c r="AO29" s="851"/>
      <c r="AP29" s="851" t="s">
        <v>557</v>
      </c>
      <c r="AQ29" s="851"/>
      <c r="AR29" s="851"/>
      <c r="AS29" s="851"/>
      <c r="AT29" s="851"/>
      <c r="AU29" s="851" t="s">
        <v>557</v>
      </c>
      <c r="AV29" s="851"/>
      <c r="AW29" s="851"/>
      <c r="AX29" s="851"/>
      <c r="AY29" s="851"/>
      <c r="AZ29" s="852" t="s">
        <v>557</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386</v>
      </c>
      <c r="C30" s="776"/>
      <c r="D30" s="776"/>
      <c r="E30" s="776"/>
      <c r="F30" s="776"/>
      <c r="G30" s="776"/>
      <c r="H30" s="776"/>
      <c r="I30" s="776"/>
      <c r="J30" s="776"/>
      <c r="K30" s="776"/>
      <c r="L30" s="776"/>
      <c r="M30" s="776"/>
      <c r="N30" s="776"/>
      <c r="O30" s="776"/>
      <c r="P30" s="777"/>
      <c r="Q30" s="778">
        <v>47</v>
      </c>
      <c r="R30" s="779"/>
      <c r="S30" s="779"/>
      <c r="T30" s="779"/>
      <c r="U30" s="779"/>
      <c r="V30" s="779">
        <v>44</v>
      </c>
      <c r="W30" s="779"/>
      <c r="X30" s="779"/>
      <c r="Y30" s="779"/>
      <c r="Z30" s="779"/>
      <c r="AA30" s="779">
        <v>3</v>
      </c>
      <c r="AB30" s="779"/>
      <c r="AC30" s="779"/>
      <c r="AD30" s="779"/>
      <c r="AE30" s="780"/>
      <c r="AF30" s="781">
        <v>3</v>
      </c>
      <c r="AG30" s="782"/>
      <c r="AH30" s="782"/>
      <c r="AI30" s="782"/>
      <c r="AJ30" s="783"/>
      <c r="AK30" s="850">
        <v>1</v>
      </c>
      <c r="AL30" s="851"/>
      <c r="AM30" s="851"/>
      <c r="AN30" s="851"/>
      <c r="AO30" s="851"/>
      <c r="AP30" s="851">
        <v>4</v>
      </c>
      <c r="AQ30" s="851"/>
      <c r="AR30" s="851"/>
      <c r="AS30" s="851"/>
      <c r="AT30" s="851"/>
      <c r="AU30" s="851">
        <v>2</v>
      </c>
      <c r="AV30" s="851"/>
      <c r="AW30" s="851"/>
      <c r="AX30" s="851"/>
      <c r="AY30" s="851"/>
      <c r="AZ30" s="852" t="s">
        <v>557</v>
      </c>
      <c r="BA30" s="852"/>
      <c r="BB30" s="852"/>
      <c r="BC30" s="852"/>
      <c r="BD30" s="852"/>
      <c r="BE30" s="848" t="s">
        <v>387</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c r="C31" s="776"/>
      <c r="D31" s="776"/>
      <c r="E31" s="776"/>
      <c r="F31" s="776"/>
      <c r="G31" s="776"/>
      <c r="H31" s="776"/>
      <c r="I31" s="776"/>
      <c r="J31" s="776"/>
      <c r="K31" s="776"/>
      <c r="L31" s="776"/>
      <c r="M31" s="776"/>
      <c r="N31" s="776"/>
      <c r="O31" s="776"/>
      <c r="P31" s="777"/>
      <c r="Q31" s="778"/>
      <c r="R31" s="779"/>
      <c r="S31" s="779"/>
      <c r="T31" s="779"/>
      <c r="U31" s="779"/>
      <c r="V31" s="779"/>
      <c r="W31" s="779"/>
      <c r="X31" s="779"/>
      <c r="Y31" s="779"/>
      <c r="Z31" s="779"/>
      <c r="AA31" s="779"/>
      <c r="AB31" s="779"/>
      <c r="AC31" s="779"/>
      <c r="AD31" s="779"/>
      <c r="AE31" s="780"/>
      <c r="AF31" s="781"/>
      <c r="AG31" s="782"/>
      <c r="AH31" s="782"/>
      <c r="AI31" s="782"/>
      <c r="AJ31" s="783"/>
      <c r="AK31" s="850"/>
      <c r="AL31" s="851"/>
      <c r="AM31" s="851"/>
      <c r="AN31" s="851"/>
      <c r="AO31" s="851"/>
      <c r="AP31" s="851"/>
      <c r="AQ31" s="851"/>
      <c r="AR31" s="851"/>
      <c r="AS31" s="851"/>
      <c r="AT31" s="851"/>
      <c r="AU31" s="851"/>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371</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v>
      </c>
      <c r="AG63" s="862"/>
      <c r="AH63" s="862"/>
      <c r="AI63" s="862"/>
      <c r="AJ63" s="863"/>
      <c r="AK63" s="864"/>
      <c r="AL63" s="859"/>
      <c r="AM63" s="859"/>
      <c r="AN63" s="859"/>
      <c r="AO63" s="859"/>
      <c r="AP63" s="862">
        <v>4</v>
      </c>
      <c r="AQ63" s="862"/>
      <c r="AR63" s="862"/>
      <c r="AS63" s="862"/>
      <c r="AT63" s="862"/>
      <c r="AU63" s="862">
        <v>2</v>
      </c>
      <c r="AV63" s="862"/>
      <c r="AW63" s="862"/>
      <c r="AX63" s="862"/>
      <c r="AY63" s="862"/>
      <c r="AZ63" s="866"/>
      <c r="BA63" s="866"/>
      <c r="BB63" s="866"/>
      <c r="BC63" s="866"/>
      <c r="BD63" s="866"/>
      <c r="BE63" s="867"/>
      <c r="BF63" s="867"/>
      <c r="BG63" s="867"/>
      <c r="BH63" s="867"/>
      <c r="BI63" s="868"/>
      <c r="BJ63" s="869" t="s">
        <v>223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391</v>
      </c>
      <c r="B66" s="761"/>
      <c r="C66" s="761"/>
      <c r="D66" s="761"/>
      <c r="E66" s="761"/>
      <c r="F66" s="761"/>
      <c r="G66" s="761"/>
      <c r="H66" s="761"/>
      <c r="I66" s="761"/>
      <c r="J66" s="761"/>
      <c r="K66" s="761"/>
      <c r="L66" s="761"/>
      <c r="M66" s="761"/>
      <c r="N66" s="761"/>
      <c r="O66" s="761"/>
      <c r="P66" s="762"/>
      <c r="Q66" s="737" t="s">
        <v>392</v>
      </c>
      <c r="R66" s="738"/>
      <c r="S66" s="738"/>
      <c r="T66" s="738"/>
      <c r="U66" s="739"/>
      <c r="V66" s="737" t="s">
        <v>393</v>
      </c>
      <c r="W66" s="738"/>
      <c r="X66" s="738"/>
      <c r="Y66" s="738"/>
      <c r="Z66" s="739"/>
      <c r="AA66" s="737" t="s">
        <v>394</v>
      </c>
      <c r="AB66" s="738"/>
      <c r="AC66" s="738"/>
      <c r="AD66" s="738"/>
      <c r="AE66" s="739"/>
      <c r="AF66" s="872" t="s">
        <v>395</v>
      </c>
      <c r="AG66" s="833"/>
      <c r="AH66" s="833"/>
      <c r="AI66" s="833"/>
      <c r="AJ66" s="873"/>
      <c r="AK66" s="737" t="s">
        <v>396</v>
      </c>
      <c r="AL66" s="761"/>
      <c r="AM66" s="761"/>
      <c r="AN66" s="761"/>
      <c r="AO66" s="762"/>
      <c r="AP66" s="737" t="s">
        <v>397</v>
      </c>
      <c r="AQ66" s="738"/>
      <c r="AR66" s="738"/>
      <c r="AS66" s="738"/>
      <c r="AT66" s="739"/>
      <c r="AU66" s="737" t="s">
        <v>398</v>
      </c>
      <c r="AV66" s="738"/>
      <c r="AW66" s="738"/>
      <c r="AX66" s="738"/>
      <c r="AY66" s="739"/>
      <c r="AZ66" s="737" t="s">
        <v>358</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543</v>
      </c>
      <c r="C68" s="890"/>
      <c r="D68" s="890"/>
      <c r="E68" s="890"/>
      <c r="F68" s="890"/>
      <c r="G68" s="890"/>
      <c r="H68" s="890"/>
      <c r="I68" s="890"/>
      <c r="J68" s="890"/>
      <c r="K68" s="890"/>
      <c r="L68" s="890"/>
      <c r="M68" s="890"/>
      <c r="N68" s="890"/>
      <c r="O68" s="890"/>
      <c r="P68" s="891"/>
      <c r="Q68" s="892">
        <v>101</v>
      </c>
      <c r="R68" s="886"/>
      <c r="S68" s="886"/>
      <c r="T68" s="886"/>
      <c r="U68" s="886"/>
      <c r="V68" s="886">
        <v>101</v>
      </c>
      <c r="W68" s="886"/>
      <c r="X68" s="886"/>
      <c r="Y68" s="886"/>
      <c r="Z68" s="886"/>
      <c r="AA68" s="886">
        <v>1</v>
      </c>
      <c r="AB68" s="886"/>
      <c r="AC68" s="886"/>
      <c r="AD68" s="886"/>
      <c r="AE68" s="886"/>
      <c r="AF68" s="886">
        <v>1</v>
      </c>
      <c r="AG68" s="886"/>
      <c r="AH68" s="886"/>
      <c r="AI68" s="886"/>
      <c r="AJ68" s="886"/>
      <c r="AK68" s="886">
        <v>1</v>
      </c>
      <c r="AL68" s="886"/>
      <c r="AM68" s="886"/>
      <c r="AN68" s="886"/>
      <c r="AO68" s="886"/>
      <c r="AP68" s="886" t="s">
        <v>562</v>
      </c>
      <c r="AQ68" s="886"/>
      <c r="AR68" s="886"/>
      <c r="AS68" s="886"/>
      <c r="AT68" s="886"/>
      <c r="AU68" s="886" t="s">
        <v>562</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544</v>
      </c>
      <c r="C69" s="894"/>
      <c r="D69" s="894"/>
      <c r="E69" s="894"/>
      <c r="F69" s="894"/>
      <c r="G69" s="894"/>
      <c r="H69" s="894"/>
      <c r="I69" s="894"/>
      <c r="J69" s="894"/>
      <c r="K69" s="894"/>
      <c r="L69" s="894"/>
      <c r="M69" s="894"/>
      <c r="N69" s="894"/>
      <c r="O69" s="894"/>
      <c r="P69" s="895"/>
      <c r="Q69" s="896">
        <v>12059</v>
      </c>
      <c r="R69" s="851"/>
      <c r="S69" s="851"/>
      <c r="T69" s="851"/>
      <c r="U69" s="851"/>
      <c r="V69" s="851">
        <v>11158</v>
      </c>
      <c r="W69" s="851"/>
      <c r="X69" s="851"/>
      <c r="Y69" s="851"/>
      <c r="Z69" s="851"/>
      <c r="AA69" s="851">
        <v>900</v>
      </c>
      <c r="AB69" s="851"/>
      <c r="AC69" s="851"/>
      <c r="AD69" s="851"/>
      <c r="AE69" s="851"/>
      <c r="AF69" s="851">
        <v>900</v>
      </c>
      <c r="AG69" s="851"/>
      <c r="AH69" s="851"/>
      <c r="AI69" s="851"/>
      <c r="AJ69" s="851"/>
      <c r="AK69" s="851" t="s">
        <v>562</v>
      </c>
      <c r="AL69" s="851"/>
      <c r="AM69" s="851"/>
      <c r="AN69" s="851"/>
      <c r="AO69" s="851"/>
      <c r="AP69" s="851" t="s">
        <v>562</v>
      </c>
      <c r="AQ69" s="851"/>
      <c r="AR69" s="851"/>
      <c r="AS69" s="851"/>
      <c r="AT69" s="851"/>
      <c r="AU69" s="851" t="s">
        <v>562</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545</v>
      </c>
      <c r="C70" s="894"/>
      <c r="D70" s="894"/>
      <c r="E70" s="894"/>
      <c r="F70" s="894"/>
      <c r="G70" s="894"/>
      <c r="H70" s="894"/>
      <c r="I70" s="894"/>
      <c r="J70" s="894"/>
      <c r="K70" s="894"/>
      <c r="L70" s="894"/>
      <c r="M70" s="894"/>
      <c r="N70" s="894"/>
      <c r="O70" s="894"/>
      <c r="P70" s="895"/>
      <c r="Q70" s="896">
        <v>70</v>
      </c>
      <c r="R70" s="851"/>
      <c r="S70" s="851"/>
      <c r="T70" s="851"/>
      <c r="U70" s="851"/>
      <c r="V70" s="851">
        <v>70</v>
      </c>
      <c r="W70" s="851"/>
      <c r="X70" s="851"/>
      <c r="Y70" s="851"/>
      <c r="Z70" s="851"/>
      <c r="AA70" s="851" t="s">
        <v>562</v>
      </c>
      <c r="AB70" s="851"/>
      <c r="AC70" s="851"/>
      <c r="AD70" s="851"/>
      <c r="AE70" s="851"/>
      <c r="AF70" s="851" t="s">
        <v>562</v>
      </c>
      <c r="AG70" s="851"/>
      <c r="AH70" s="851"/>
      <c r="AI70" s="851"/>
      <c r="AJ70" s="851"/>
      <c r="AK70" s="851" t="s">
        <v>562</v>
      </c>
      <c r="AL70" s="851"/>
      <c r="AM70" s="851"/>
      <c r="AN70" s="851"/>
      <c r="AO70" s="851"/>
      <c r="AP70" s="851" t="s">
        <v>562</v>
      </c>
      <c r="AQ70" s="851"/>
      <c r="AR70" s="851"/>
      <c r="AS70" s="851"/>
      <c r="AT70" s="851"/>
      <c r="AU70" s="851" t="s">
        <v>562</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546</v>
      </c>
      <c r="C71" s="894"/>
      <c r="D71" s="894"/>
      <c r="E71" s="894"/>
      <c r="F71" s="894"/>
      <c r="G71" s="894"/>
      <c r="H71" s="894"/>
      <c r="I71" s="894"/>
      <c r="J71" s="894"/>
      <c r="K71" s="894"/>
      <c r="L71" s="894"/>
      <c r="M71" s="894"/>
      <c r="N71" s="894"/>
      <c r="O71" s="894"/>
      <c r="P71" s="895"/>
      <c r="Q71" s="896">
        <v>176</v>
      </c>
      <c r="R71" s="851"/>
      <c r="S71" s="851"/>
      <c r="T71" s="851"/>
      <c r="U71" s="851"/>
      <c r="V71" s="851">
        <v>165</v>
      </c>
      <c r="W71" s="851"/>
      <c r="X71" s="851"/>
      <c r="Y71" s="851"/>
      <c r="Z71" s="851"/>
      <c r="AA71" s="851">
        <v>11</v>
      </c>
      <c r="AB71" s="851"/>
      <c r="AC71" s="851"/>
      <c r="AD71" s="851"/>
      <c r="AE71" s="851"/>
      <c r="AF71" s="851">
        <v>11</v>
      </c>
      <c r="AG71" s="851"/>
      <c r="AH71" s="851"/>
      <c r="AI71" s="851"/>
      <c r="AJ71" s="851"/>
      <c r="AK71" s="851" t="s">
        <v>562</v>
      </c>
      <c r="AL71" s="851"/>
      <c r="AM71" s="851"/>
      <c r="AN71" s="851"/>
      <c r="AO71" s="851"/>
      <c r="AP71" s="851" t="s">
        <v>562</v>
      </c>
      <c r="AQ71" s="851"/>
      <c r="AR71" s="851"/>
      <c r="AS71" s="851"/>
      <c r="AT71" s="851"/>
      <c r="AU71" s="851" t="s">
        <v>562</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547</v>
      </c>
      <c r="C72" s="894"/>
      <c r="D72" s="894"/>
      <c r="E72" s="894"/>
      <c r="F72" s="894"/>
      <c r="G72" s="894"/>
      <c r="H72" s="894"/>
      <c r="I72" s="894"/>
      <c r="J72" s="894"/>
      <c r="K72" s="894"/>
      <c r="L72" s="894"/>
      <c r="M72" s="894"/>
      <c r="N72" s="894"/>
      <c r="O72" s="894"/>
      <c r="P72" s="895"/>
      <c r="Q72" s="896">
        <v>1830</v>
      </c>
      <c r="R72" s="851"/>
      <c r="S72" s="851"/>
      <c r="T72" s="851"/>
      <c r="U72" s="851"/>
      <c r="V72" s="851">
        <v>1825</v>
      </c>
      <c r="W72" s="851"/>
      <c r="X72" s="851"/>
      <c r="Y72" s="851"/>
      <c r="Z72" s="851"/>
      <c r="AA72" s="851">
        <v>5</v>
      </c>
      <c r="AB72" s="851"/>
      <c r="AC72" s="851"/>
      <c r="AD72" s="851"/>
      <c r="AE72" s="851"/>
      <c r="AF72" s="851">
        <v>5</v>
      </c>
      <c r="AG72" s="851"/>
      <c r="AH72" s="851"/>
      <c r="AI72" s="851"/>
      <c r="AJ72" s="851"/>
      <c r="AK72" s="851">
        <v>81</v>
      </c>
      <c r="AL72" s="851"/>
      <c r="AM72" s="851"/>
      <c r="AN72" s="851"/>
      <c r="AO72" s="851"/>
      <c r="AP72" s="851">
        <v>1225</v>
      </c>
      <c r="AQ72" s="851"/>
      <c r="AR72" s="851"/>
      <c r="AS72" s="851"/>
      <c r="AT72" s="851"/>
      <c r="AU72" s="851">
        <v>40</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548</v>
      </c>
      <c r="C73" s="894"/>
      <c r="D73" s="894"/>
      <c r="E73" s="894"/>
      <c r="F73" s="894"/>
      <c r="G73" s="894"/>
      <c r="H73" s="894"/>
      <c r="I73" s="894"/>
      <c r="J73" s="894"/>
      <c r="K73" s="894"/>
      <c r="L73" s="894"/>
      <c r="M73" s="894"/>
      <c r="N73" s="894"/>
      <c r="O73" s="894"/>
      <c r="P73" s="895"/>
      <c r="Q73" s="896">
        <v>810</v>
      </c>
      <c r="R73" s="851"/>
      <c r="S73" s="851"/>
      <c r="T73" s="851"/>
      <c r="U73" s="851"/>
      <c r="V73" s="851">
        <v>748</v>
      </c>
      <c r="W73" s="851"/>
      <c r="X73" s="851"/>
      <c r="Y73" s="851"/>
      <c r="Z73" s="851"/>
      <c r="AA73" s="851">
        <v>62</v>
      </c>
      <c r="AB73" s="851"/>
      <c r="AC73" s="851"/>
      <c r="AD73" s="851"/>
      <c r="AE73" s="851"/>
      <c r="AF73" s="851">
        <v>62</v>
      </c>
      <c r="AG73" s="851"/>
      <c r="AH73" s="851"/>
      <c r="AI73" s="851"/>
      <c r="AJ73" s="851"/>
      <c r="AK73" s="851" t="s">
        <v>562</v>
      </c>
      <c r="AL73" s="851"/>
      <c r="AM73" s="851"/>
      <c r="AN73" s="851"/>
      <c r="AO73" s="851"/>
      <c r="AP73" s="851">
        <v>52</v>
      </c>
      <c r="AQ73" s="851"/>
      <c r="AR73" s="851"/>
      <c r="AS73" s="851"/>
      <c r="AT73" s="851"/>
      <c r="AU73" s="851">
        <v>1</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549</v>
      </c>
      <c r="C74" s="894"/>
      <c r="D74" s="894"/>
      <c r="E74" s="894"/>
      <c r="F74" s="894"/>
      <c r="G74" s="894"/>
      <c r="H74" s="894"/>
      <c r="I74" s="894"/>
      <c r="J74" s="894"/>
      <c r="K74" s="894"/>
      <c r="L74" s="894"/>
      <c r="M74" s="894"/>
      <c r="N74" s="894"/>
      <c r="O74" s="894"/>
      <c r="P74" s="895"/>
      <c r="Q74" s="896">
        <v>158</v>
      </c>
      <c r="R74" s="851"/>
      <c r="S74" s="851"/>
      <c r="T74" s="851"/>
      <c r="U74" s="851"/>
      <c r="V74" s="851">
        <v>148</v>
      </c>
      <c r="W74" s="851"/>
      <c r="X74" s="851"/>
      <c r="Y74" s="851"/>
      <c r="Z74" s="851"/>
      <c r="AA74" s="851">
        <v>10</v>
      </c>
      <c r="AB74" s="851"/>
      <c r="AC74" s="851"/>
      <c r="AD74" s="851"/>
      <c r="AE74" s="851"/>
      <c r="AF74" s="851">
        <v>10</v>
      </c>
      <c r="AG74" s="851"/>
      <c r="AH74" s="851"/>
      <c r="AI74" s="851"/>
      <c r="AJ74" s="851"/>
      <c r="AK74" s="851">
        <v>10</v>
      </c>
      <c r="AL74" s="851"/>
      <c r="AM74" s="851"/>
      <c r="AN74" s="851"/>
      <c r="AO74" s="851"/>
      <c r="AP74" s="851" t="s">
        <v>562</v>
      </c>
      <c r="AQ74" s="851"/>
      <c r="AR74" s="851"/>
      <c r="AS74" s="851"/>
      <c r="AT74" s="851"/>
      <c r="AU74" s="851" t="s">
        <v>562</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550</v>
      </c>
      <c r="C75" s="894"/>
      <c r="D75" s="894"/>
      <c r="E75" s="894"/>
      <c r="F75" s="894"/>
      <c r="G75" s="894"/>
      <c r="H75" s="894"/>
      <c r="I75" s="894"/>
      <c r="J75" s="894"/>
      <c r="K75" s="894"/>
      <c r="L75" s="894"/>
      <c r="M75" s="894"/>
      <c r="N75" s="894"/>
      <c r="O75" s="894"/>
      <c r="P75" s="895"/>
      <c r="Q75" s="899">
        <v>202</v>
      </c>
      <c r="R75" s="900"/>
      <c r="S75" s="900"/>
      <c r="T75" s="900"/>
      <c r="U75" s="850"/>
      <c r="V75" s="901">
        <v>197</v>
      </c>
      <c r="W75" s="900"/>
      <c r="X75" s="900"/>
      <c r="Y75" s="900"/>
      <c r="Z75" s="850"/>
      <c r="AA75" s="901">
        <v>5</v>
      </c>
      <c r="AB75" s="900"/>
      <c r="AC75" s="900"/>
      <c r="AD75" s="900"/>
      <c r="AE75" s="850"/>
      <c r="AF75" s="901">
        <v>5</v>
      </c>
      <c r="AG75" s="900"/>
      <c r="AH75" s="900"/>
      <c r="AI75" s="900"/>
      <c r="AJ75" s="850"/>
      <c r="AK75" s="901">
        <v>17</v>
      </c>
      <c r="AL75" s="900"/>
      <c r="AM75" s="900"/>
      <c r="AN75" s="900"/>
      <c r="AO75" s="850"/>
      <c r="AP75" s="901" t="s">
        <v>560</v>
      </c>
      <c r="AQ75" s="900"/>
      <c r="AR75" s="900"/>
      <c r="AS75" s="900"/>
      <c r="AT75" s="850"/>
      <c r="AU75" s="901" t="s">
        <v>560</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551</v>
      </c>
      <c r="C76" s="894"/>
      <c r="D76" s="894"/>
      <c r="E76" s="894"/>
      <c r="F76" s="894"/>
      <c r="G76" s="894"/>
      <c r="H76" s="894"/>
      <c r="I76" s="894"/>
      <c r="J76" s="894"/>
      <c r="K76" s="894"/>
      <c r="L76" s="894"/>
      <c r="M76" s="894"/>
      <c r="N76" s="894"/>
      <c r="O76" s="894"/>
      <c r="P76" s="895"/>
      <c r="Q76" s="899">
        <v>64</v>
      </c>
      <c r="R76" s="900"/>
      <c r="S76" s="900"/>
      <c r="T76" s="900"/>
      <c r="U76" s="850"/>
      <c r="V76" s="901">
        <v>64</v>
      </c>
      <c r="W76" s="900"/>
      <c r="X76" s="900"/>
      <c r="Y76" s="900"/>
      <c r="Z76" s="850"/>
      <c r="AA76" s="901" t="s">
        <v>560</v>
      </c>
      <c r="AB76" s="900"/>
      <c r="AC76" s="900"/>
      <c r="AD76" s="900"/>
      <c r="AE76" s="850"/>
      <c r="AF76" s="901" t="s">
        <v>560</v>
      </c>
      <c r="AG76" s="900"/>
      <c r="AH76" s="900"/>
      <c r="AI76" s="900"/>
      <c r="AJ76" s="850"/>
      <c r="AK76" s="901" t="s">
        <v>560</v>
      </c>
      <c r="AL76" s="900"/>
      <c r="AM76" s="900"/>
      <c r="AN76" s="900"/>
      <c r="AO76" s="850"/>
      <c r="AP76" s="901" t="s">
        <v>560</v>
      </c>
      <c r="AQ76" s="900"/>
      <c r="AR76" s="900"/>
      <c r="AS76" s="900"/>
      <c r="AT76" s="850"/>
      <c r="AU76" s="901" t="s">
        <v>560</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552</v>
      </c>
      <c r="C77" s="894"/>
      <c r="D77" s="894"/>
      <c r="E77" s="894"/>
      <c r="F77" s="894"/>
      <c r="G77" s="894"/>
      <c r="H77" s="894"/>
      <c r="I77" s="894"/>
      <c r="J77" s="894"/>
      <c r="K77" s="894"/>
      <c r="L77" s="894"/>
      <c r="M77" s="894"/>
      <c r="N77" s="894"/>
      <c r="O77" s="894"/>
      <c r="P77" s="895"/>
      <c r="Q77" s="899">
        <v>1049</v>
      </c>
      <c r="R77" s="900"/>
      <c r="S77" s="900"/>
      <c r="T77" s="900"/>
      <c r="U77" s="850"/>
      <c r="V77" s="901">
        <v>1014</v>
      </c>
      <c r="W77" s="900"/>
      <c r="X77" s="900"/>
      <c r="Y77" s="900"/>
      <c r="Z77" s="850"/>
      <c r="AA77" s="901">
        <v>36</v>
      </c>
      <c r="AB77" s="900"/>
      <c r="AC77" s="900"/>
      <c r="AD77" s="900"/>
      <c r="AE77" s="850"/>
      <c r="AF77" s="901">
        <v>36</v>
      </c>
      <c r="AG77" s="900"/>
      <c r="AH77" s="900"/>
      <c r="AI77" s="900"/>
      <c r="AJ77" s="850"/>
      <c r="AK77" s="901" t="s">
        <v>560</v>
      </c>
      <c r="AL77" s="900"/>
      <c r="AM77" s="900"/>
      <c r="AN77" s="900"/>
      <c r="AO77" s="850"/>
      <c r="AP77" s="901" t="s">
        <v>560</v>
      </c>
      <c r="AQ77" s="900"/>
      <c r="AR77" s="900"/>
      <c r="AS77" s="900"/>
      <c r="AT77" s="850"/>
      <c r="AU77" s="901" t="s">
        <v>560</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553</v>
      </c>
      <c r="C78" s="894"/>
      <c r="D78" s="894"/>
      <c r="E78" s="894"/>
      <c r="F78" s="894"/>
      <c r="G78" s="894"/>
      <c r="H78" s="894"/>
      <c r="I78" s="894"/>
      <c r="J78" s="894"/>
      <c r="K78" s="894"/>
      <c r="L78" s="894"/>
      <c r="M78" s="894"/>
      <c r="N78" s="894"/>
      <c r="O78" s="894"/>
      <c r="P78" s="895"/>
      <c r="Q78" s="896">
        <v>66230</v>
      </c>
      <c r="R78" s="851"/>
      <c r="S78" s="851"/>
      <c r="T78" s="851"/>
      <c r="U78" s="851"/>
      <c r="V78" s="851">
        <v>64208</v>
      </c>
      <c r="W78" s="851"/>
      <c r="X78" s="851"/>
      <c r="Y78" s="851"/>
      <c r="Z78" s="851"/>
      <c r="AA78" s="851">
        <v>2022</v>
      </c>
      <c r="AB78" s="851"/>
      <c r="AC78" s="851"/>
      <c r="AD78" s="851"/>
      <c r="AE78" s="851"/>
      <c r="AF78" s="851">
        <v>2022</v>
      </c>
      <c r="AG78" s="851"/>
      <c r="AH78" s="851"/>
      <c r="AI78" s="851"/>
      <c r="AJ78" s="851"/>
      <c r="AK78" s="851">
        <v>160</v>
      </c>
      <c r="AL78" s="851"/>
      <c r="AM78" s="851"/>
      <c r="AN78" s="851"/>
      <c r="AO78" s="851"/>
      <c r="AP78" s="851" t="s">
        <v>560</v>
      </c>
      <c r="AQ78" s="851"/>
      <c r="AR78" s="851"/>
      <c r="AS78" s="851"/>
      <c r="AT78" s="851"/>
      <c r="AU78" s="851" t="s">
        <v>560</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554</v>
      </c>
      <c r="C79" s="894"/>
      <c r="D79" s="894"/>
      <c r="E79" s="894"/>
      <c r="F79" s="894"/>
      <c r="G79" s="894"/>
      <c r="H79" s="894"/>
      <c r="I79" s="894"/>
      <c r="J79" s="894"/>
      <c r="K79" s="894"/>
      <c r="L79" s="894"/>
      <c r="M79" s="894"/>
      <c r="N79" s="894"/>
      <c r="O79" s="894"/>
      <c r="P79" s="895"/>
      <c r="Q79" s="896">
        <v>489</v>
      </c>
      <c r="R79" s="851"/>
      <c r="S79" s="851"/>
      <c r="T79" s="851"/>
      <c r="U79" s="851"/>
      <c r="V79" s="851">
        <v>416</v>
      </c>
      <c r="W79" s="851"/>
      <c r="X79" s="851"/>
      <c r="Y79" s="851"/>
      <c r="Z79" s="851"/>
      <c r="AA79" s="851">
        <v>72</v>
      </c>
      <c r="AB79" s="851"/>
      <c r="AC79" s="851"/>
      <c r="AD79" s="851"/>
      <c r="AE79" s="851"/>
      <c r="AF79" s="851">
        <v>72</v>
      </c>
      <c r="AG79" s="851"/>
      <c r="AH79" s="851"/>
      <c r="AI79" s="851"/>
      <c r="AJ79" s="851"/>
      <c r="AK79" s="851">
        <v>61</v>
      </c>
      <c r="AL79" s="851"/>
      <c r="AM79" s="851"/>
      <c r="AN79" s="851"/>
      <c r="AO79" s="851"/>
      <c r="AP79" s="851" t="s">
        <v>561</v>
      </c>
      <c r="AQ79" s="851"/>
      <c r="AR79" s="851"/>
      <c r="AS79" s="851"/>
      <c r="AT79" s="851"/>
      <c r="AU79" s="851" t="s">
        <v>561</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555</v>
      </c>
      <c r="C80" s="894"/>
      <c r="D80" s="894"/>
      <c r="E80" s="894"/>
      <c r="F80" s="894"/>
      <c r="G80" s="894"/>
      <c r="H80" s="894"/>
      <c r="I80" s="894"/>
      <c r="J80" s="894"/>
      <c r="K80" s="894"/>
      <c r="L80" s="894"/>
      <c r="M80" s="894"/>
      <c r="N80" s="894"/>
      <c r="O80" s="894"/>
      <c r="P80" s="895"/>
      <c r="Q80" s="896">
        <v>744266</v>
      </c>
      <c r="R80" s="851"/>
      <c r="S80" s="851"/>
      <c r="T80" s="851"/>
      <c r="U80" s="851"/>
      <c r="V80" s="851">
        <v>712499</v>
      </c>
      <c r="W80" s="851"/>
      <c r="X80" s="851"/>
      <c r="Y80" s="851"/>
      <c r="Z80" s="851"/>
      <c r="AA80" s="851">
        <v>31767</v>
      </c>
      <c r="AB80" s="851"/>
      <c r="AC80" s="851"/>
      <c r="AD80" s="851"/>
      <c r="AE80" s="851"/>
      <c r="AF80" s="851">
        <v>31767</v>
      </c>
      <c r="AG80" s="851"/>
      <c r="AH80" s="851"/>
      <c r="AI80" s="851"/>
      <c r="AJ80" s="851"/>
      <c r="AK80" s="851" t="s">
        <v>561</v>
      </c>
      <c r="AL80" s="851"/>
      <c r="AM80" s="851"/>
      <c r="AN80" s="851"/>
      <c r="AO80" s="851"/>
      <c r="AP80" s="851" t="s">
        <v>561</v>
      </c>
      <c r="AQ80" s="851"/>
      <c r="AR80" s="851"/>
      <c r="AS80" s="851"/>
      <c r="AT80" s="851"/>
      <c r="AU80" s="851" t="s">
        <v>561</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371</v>
      </c>
      <c r="B88" s="810" t="s">
        <v>399</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34891</v>
      </c>
      <c r="AG88" s="862"/>
      <c r="AH88" s="862"/>
      <c r="AI88" s="862"/>
      <c r="AJ88" s="862"/>
      <c r="AK88" s="859"/>
      <c r="AL88" s="859"/>
      <c r="AM88" s="859"/>
      <c r="AN88" s="859"/>
      <c r="AO88" s="859"/>
      <c r="AP88" s="862">
        <v>1277</v>
      </c>
      <c r="AQ88" s="862"/>
      <c r="AR88" s="862"/>
      <c r="AS88" s="862"/>
      <c r="AT88" s="862"/>
      <c r="AU88" s="862">
        <v>41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400</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305</v>
      </c>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407</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408</v>
      </c>
      <c r="AB109" s="915"/>
      <c r="AC109" s="915"/>
      <c r="AD109" s="915"/>
      <c r="AE109" s="916"/>
      <c r="AF109" s="914" t="s">
        <v>290</v>
      </c>
      <c r="AG109" s="915"/>
      <c r="AH109" s="915"/>
      <c r="AI109" s="915"/>
      <c r="AJ109" s="916"/>
      <c r="AK109" s="914" t="s">
        <v>289</v>
      </c>
      <c r="AL109" s="915"/>
      <c r="AM109" s="915"/>
      <c r="AN109" s="915"/>
      <c r="AO109" s="916"/>
      <c r="AP109" s="914" t="s">
        <v>409</v>
      </c>
      <c r="AQ109" s="915"/>
      <c r="AR109" s="915"/>
      <c r="AS109" s="915"/>
      <c r="AT109" s="917"/>
      <c r="AU109" s="934" t="s">
        <v>407</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408</v>
      </c>
      <c r="BR109" s="915"/>
      <c r="BS109" s="915"/>
      <c r="BT109" s="915"/>
      <c r="BU109" s="916"/>
      <c r="BV109" s="914" t="s">
        <v>290</v>
      </c>
      <c r="BW109" s="915"/>
      <c r="BX109" s="915"/>
      <c r="BY109" s="915"/>
      <c r="BZ109" s="916"/>
      <c r="CA109" s="914" t="s">
        <v>289</v>
      </c>
      <c r="CB109" s="915"/>
      <c r="CC109" s="915"/>
      <c r="CD109" s="915"/>
      <c r="CE109" s="916"/>
      <c r="CF109" s="935" t="s">
        <v>409</v>
      </c>
      <c r="CG109" s="935"/>
      <c r="CH109" s="935"/>
      <c r="CI109" s="935"/>
      <c r="CJ109" s="935"/>
      <c r="CK109" s="914" t="s">
        <v>410</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408</v>
      </c>
      <c r="DH109" s="915"/>
      <c r="DI109" s="915"/>
      <c r="DJ109" s="915"/>
      <c r="DK109" s="916"/>
      <c r="DL109" s="914" t="s">
        <v>290</v>
      </c>
      <c r="DM109" s="915"/>
      <c r="DN109" s="915"/>
      <c r="DO109" s="915"/>
      <c r="DP109" s="916"/>
      <c r="DQ109" s="914" t="s">
        <v>289</v>
      </c>
      <c r="DR109" s="915"/>
      <c r="DS109" s="915"/>
      <c r="DT109" s="915"/>
      <c r="DU109" s="916"/>
      <c r="DV109" s="914" t="s">
        <v>409</v>
      </c>
      <c r="DW109" s="915"/>
      <c r="DX109" s="915"/>
      <c r="DY109" s="915"/>
      <c r="DZ109" s="917"/>
    </row>
    <row r="110" spans="1:131" s="199" customFormat="1" ht="26.25" customHeight="1" x14ac:dyDescent="0.15">
      <c r="A110" s="918" t="s">
        <v>411</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200072</v>
      </c>
      <c r="AB110" s="922"/>
      <c r="AC110" s="922"/>
      <c r="AD110" s="922"/>
      <c r="AE110" s="923"/>
      <c r="AF110" s="924">
        <v>176829</v>
      </c>
      <c r="AG110" s="922"/>
      <c r="AH110" s="922"/>
      <c r="AI110" s="922"/>
      <c r="AJ110" s="923"/>
      <c r="AK110" s="924">
        <v>140961</v>
      </c>
      <c r="AL110" s="922"/>
      <c r="AM110" s="922"/>
      <c r="AN110" s="922"/>
      <c r="AO110" s="923"/>
      <c r="AP110" s="925">
        <v>11.5</v>
      </c>
      <c r="AQ110" s="926"/>
      <c r="AR110" s="926"/>
      <c r="AS110" s="926"/>
      <c r="AT110" s="927"/>
      <c r="AU110" s="928" t="s">
        <v>62</v>
      </c>
      <c r="AV110" s="929"/>
      <c r="AW110" s="929"/>
      <c r="AX110" s="929"/>
      <c r="AY110" s="929"/>
      <c r="AZ110" s="970" t="s">
        <v>412</v>
      </c>
      <c r="BA110" s="919"/>
      <c r="BB110" s="919"/>
      <c r="BC110" s="919"/>
      <c r="BD110" s="919"/>
      <c r="BE110" s="919"/>
      <c r="BF110" s="919"/>
      <c r="BG110" s="919"/>
      <c r="BH110" s="919"/>
      <c r="BI110" s="919"/>
      <c r="BJ110" s="919"/>
      <c r="BK110" s="919"/>
      <c r="BL110" s="919"/>
      <c r="BM110" s="919"/>
      <c r="BN110" s="919"/>
      <c r="BO110" s="919"/>
      <c r="BP110" s="920"/>
      <c r="BQ110" s="956">
        <v>1682683</v>
      </c>
      <c r="BR110" s="957"/>
      <c r="BS110" s="957"/>
      <c r="BT110" s="957"/>
      <c r="BU110" s="957"/>
      <c r="BV110" s="957">
        <v>1780729</v>
      </c>
      <c r="BW110" s="957"/>
      <c r="BX110" s="957"/>
      <c r="BY110" s="957"/>
      <c r="BZ110" s="957"/>
      <c r="CA110" s="957">
        <v>2029215</v>
      </c>
      <c r="CB110" s="957"/>
      <c r="CC110" s="957"/>
      <c r="CD110" s="957"/>
      <c r="CE110" s="957"/>
      <c r="CF110" s="971">
        <v>165.5</v>
      </c>
      <c r="CG110" s="972"/>
      <c r="CH110" s="972"/>
      <c r="CI110" s="972"/>
      <c r="CJ110" s="972"/>
      <c r="CK110" s="973" t="s">
        <v>413</v>
      </c>
      <c r="CL110" s="974"/>
      <c r="CM110" s="953" t="s">
        <v>414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223</v>
      </c>
      <c r="DH110" s="957"/>
      <c r="DI110" s="957"/>
      <c r="DJ110" s="957"/>
      <c r="DK110" s="957"/>
      <c r="DL110" s="957" t="s">
        <v>223</v>
      </c>
      <c r="DM110" s="957"/>
      <c r="DN110" s="957"/>
      <c r="DO110" s="957"/>
      <c r="DP110" s="957"/>
      <c r="DQ110" s="957" t="s">
        <v>223</v>
      </c>
      <c r="DR110" s="957"/>
      <c r="DS110" s="957"/>
      <c r="DT110" s="957"/>
      <c r="DU110" s="957"/>
      <c r="DV110" s="958" t="s">
        <v>223</v>
      </c>
      <c r="DW110" s="958"/>
      <c r="DX110" s="958"/>
      <c r="DY110" s="958"/>
      <c r="DZ110" s="959"/>
    </row>
    <row r="111" spans="1:131" s="199" customFormat="1" ht="26.25" customHeight="1" x14ac:dyDescent="0.15">
      <c r="A111" s="960" t="s">
        <v>415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223</v>
      </c>
      <c r="AB111" s="964"/>
      <c r="AC111" s="964"/>
      <c r="AD111" s="964"/>
      <c r="AE111" s="965"/>
      <c r="AF111" s="966" t="s">
        <v>223</v>
      </c>
      <c r="AG111" s="964"/>
      <c r="AH111" s="964"/>
      <c r="AI111" s="964"/>
      <c r="AJ111" s="965"/>
      <c r="AK111" s="966" t="s">
        <v>223</v>
      </c>
      <c r="AL111" s="964"/>
      <c r="AM111" s="964"/>
      <c r="AN111" s="964"/>
      <c r="AO111" s="965"/>
      <c r="AP111" s="967" t="s">
        <v>223</v>
      </c>
      <c r="AQ111" s="968"/>
      <c r="AR111" s="968"/>
      <c r="AS111" s="968"/>
      <c r="AT111" s="969"/>
      <c r="AU111" s="930"/>
      <c r="AV111" s="931"/>
      <c r="AW111" s="931"/>
      <c r="AX111" s="931"/>
      <c r="AY111" s="931"/>
      <c r="AZ111" s="979" t="s">
        <v>416</v>
      </c>
      <c r="BA111" s="980"/>
      <c r="BB111" s="980"/>
      <c r="BC111" s="980"/>
      <c r="BD111" s="980"/>
      <c r="BE111" s="980"/>
      <c r="BF111" s="980"/>
      <c r="BG111" s="980"/>
      <c r="BH111" s="980"/>
      <c r="BI111" s="980"/>
      <c r="BJ111" s="980"/>
      <c r="BK111" s="980"/>
      <c r="BL111" s="980"/>
      <c r="BM111" s="980"/>
      <c r="BN111" s="980"/>
      <c r="BO111" s="980"/>
      <c r="BP111" s="981"/>
      <c r="BQ111" s="949" t="s">
        <v>223</v>
      </c>
      <c r="BR111" s="950"/>
      <c r="BS111" s="950"/>
      <c r="BT111" s="950"/>
      <c r="BU111" s="950"/>
      <c r="BV111" s="950" t="s">
        <v>223</v>
      </c>
      <c r="BW111" s="950"/>
      <c r="BX111" s="950"/>
      <c r="BY111" s="950"/>
      <c r="BZ111" s="950"/>
      <c r="CA111" s="950" t="s">
        <v>223</v>
      </c>
      <c r="CB111" s="950"/>
      <c r="CC111" s="950"/>
      <c r="CD111" s="950"/>
      <c r="CE111" s="950"/>
      <c r="CF111" s="944" t="s">
        <v>223</v>
      </c>
      <c r="CG111" s="945"/>
      <c r="CH111" s="945"/>
      <c r="CI111" s="945"/>
      <c r="CJ111" s="945"/>
      <c r="CK111" s="975"/>
      <c r="CL111" s="976"/>
      <c r="CM111" s="946" t="s">
        <v>417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223</v>
      </c>
      <c r="DH111" s="950"/>
      <c r="DI111" s="950"/>
      <c r="DJ111" s="950"/>
      <c r="DK111" s="950"/>
      <c r="DL111" s="950" t="s">
        <v>223</v>
      </c>
      <c r="DM111" s="950"/>
      <c r="DN111" s="950"/>
      <c r="DO111" s="950"/>
      <c r="DP111" s="950"/>
      <c r="DQ111" s="950" t="s">
        <v>223</v>
      </c>
      <c r="DR111" s="950"/>
      <c r="DS111" s="950"/>
      <c r="DT111" s="950"/>
      <c r="DU111" s="950"/>
      <c r="DV111" s="951" t="s">
        <v>223</v>
      </c>
      <c r="DW111" s="951"/>
      <c r="DX111" s="951"/>
      <c r="DY111" s="951"/>
      <c r="DZ111" s="952"/>
    </row>
    <row r="112" spans="1:131" s="199" customFormat="1" ht="26.25" customHeight="1" x14ac:dyDescent="0.15">
      <c r="A112" s="982" t="s">
        <v>418</v>
      </c>
      <c r="B112" s="983"/>
      <c r="C112" s="980" t="s">
        <v>419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223</v>
      </c>
      <c r="AB112" s="989"/>
      <c r="AC112" s="989"/>
      <c r="AD112" s="989"/>
      <c r="AE112" s="990"/>
      <c r="AF112" s="991" t="s">
        <v>223</v>
      </c>
      <c r="AG112" s="989"/>
      <c r="AH112" s="989"/>
      <c r="AI112" s="989"/>
      <c r="AJ112" s="990"/>
      <c r="AK112" s="991" t="s">
        <v>223</v>
      </c>
      <c r="AL112" s="989"/>
      <c r="AM112" s="989"/>
      <c r="AN112" s="989"/>
      <c r="AO112" s="990"/>
      <c r="AP112" s="992" t="s">
        <v>223</v>
      </c>
      <c r="AQ112" s="993"/>
      <c r="AR112" s="993"/>
      <c r="AS112" s="993"/>
      <c r="AT112" s="994"/>
      <c r="AU112" s="930"/>
      <c r="AV112" s="931"/>
      <c r="AW112" s="931"/>
      <c r="AX112" s="931"/>
      <c r="AY112" s="931"/>
      <c r="AZ112" s="979" t="s">
        <v>420</v>
      </c>
      <c r="BA112" s="980"/>
      <c r="BB112" s="980"/>
      <c r="BC112" s="980"/>
      <c r="BD112" s="980"/>
      <c r="BE112" s="980"/>
      <c r="BF112" s="980"/>
      <c r="BG112" s="980"/>
      <c r="BH112" s="980"/>
      <c r="BI112" s="980"/>
      <c r="BJ112" s="980"/>
      <c r="BK112" s="980"/>
      <c r="BL112" s="980"/>
      <c r="BM112" s="980"/>
      <c r="BN112" s="980"/>
      <c r="BO112" s="980"/>
      <c r="BP112" s="981"/>
      <c r="BQ112" s="949">
        <v>4090</v>
      </c>
      <c r="BR112" s="950"/>
      <c r="BS112" s="950"/>
      <c r="BT112" s="950"/>
      <c r="BU112" s="950"/>
      <c r="BV112" s="950">
        <v>3084</v>
      </c>
      <c r="BW112" s="950"/>
      <c r="BX112" s="950"/>
      <c r="BY112" s="950"/>
      <c r="BZ112" s="950"/>
      <c r="CA112" s="950">
        <v>2067</v>
      </c>
      <c r="CB112" s="950"/>
      <c r="CC112" s="950"/>
      <c r="CD112" s="950"/>
      <c r="CE112" s="950"/>
      <c r="CF112" s="944">
        <v>0.2</v>
      </c>
      <c r="CG112" s="945"/>
      <c r="CH112" s="945"/>
      <c r="CI112" s="945"/>
      <c r="CJ112" s="945"/>
      <c r="CK112" s="975"/>
      <c r="CL112" s="976"/>
      <c r="CM112" s="946" t="s">
        <v>421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223</v>
      </c>
      <c r="DH112" s="950"/>
      <c r="DI112" s="950"/>
      <c r="DJ112" s="950"/>
      <c r="DK112" s="950"/>
      <c r="DL112" s="950" t="s">
        <v>223</v>
      </c>
      <c r="DM112" s="950"/>
      <c r="DN112" s="950"/>
      <c r="DO112" s="950"/>
      <c r="DP112" s="950"/>
      <c r="DQ112" s="950" t="s">
        <v>223</v>
      </c>
      <c r="DR112" s="950"/>
      <c r="DS112" s="950"/>
      <c r="DT112" s="950"/>
      <c r="DU112" s="950"/>
      <c r="DV112" s="951" t="s">
        <v>223</v>
      </c>
      <c r="DW112" s="951"/>
      <c r="DX112" s="951"/>
      <c r="DY112" s="951"/>
      <c r="DZ112" s="952"/>
    </row>
    <row r="113" spans="1:130" s="199" customFormat="1" ht="26.25" customHeight="1" x14ac:dyDescent="0.15">
      <c r="A113" s="984"/>
      <c r="B113" s="985"/>
      <c r="C113" s="980" t="s">
        <v>422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1049</v>
      </c>
      <c r="AB113" s="964"/>
      <c r="AC113" s="964"/>
      <c r="AD113" s="964"/>
      <c r="AE113" s="965"/>
      <c r="AF113" s="966">
        <v>1048</v>
      </c>
      <c r="AG113" s="964"/>
      <c r="AH113" s="964"/>
      <c r="AI113" s="964"/>
      <c r="AJ113" s="965"/>
      <c r="AK113" s="966">
        <v>1048</v>
      </c>
      <c r="AL113" s="964"/>
      <c r="AM113" s="964"/>
      <c r="AN113" s="964"/>
      <c r="AO113" s="965"/>
      <c r="AP113" s="967">
        <v>0.1</v>
      </c>
      <c r="AQ113" s="968"/>
      <c r="AR113" s="968"/>
      <c r="AS113" s="968"/>
      <c r="AT113" s="969"/>
      <c r="AU113" s="930"/>
      <c r="AV113" s="931"/>
      <c r="AW113" s="931"/>
      <c r="AX113" s="931"/>
      <c r="AY113" s="931"/>
      <c r="AZ113" s="979" t="s">
        <v>423</v>
      </c>
      <c r="BA113" s="980"/>
      <c r="BB113" s="980"/>
      <c r="BC113" s="980"/>
      <c r="BD113" s="980"/>
      <c r="BE113" s="980"/>
      <c r="BF113" s="980"/>
      <c r="BG113" s="980"/>
      <c r="BH113" s="980"/>
      <c r="BI113" s="980"/>
      <c r="BJ113" s="980"/>
      <c r="BK113" s="980"/>
      <c r="BL113" s="980"/>
      <c r="BM113" s="980"/>
      <c r="BN113" s="980"/>
      <c r="BO113" s="980"/>
      <c r="BP113" s="981"/>
      <c r="BQ113" s="949">
        <v>54434</v>
      </c>
      <c r="BR113" s="950"/>
      <c r="BS113" s="950"/>
      <c r="BT113" s="950"/>
      <c r="BU113" s="950"/>
      <c r="BV113" s="950">
        <v>48707</v>
      </c>
      <c r="BW113" s="950"/>
      <c r="BX113" s="950"/>
      <c r="BY113" s="950"/>
      <c r="BZ113" s="950"/>
      <c r="CA113" s="950">
        <v>41655</v>
      </c>
      <c r="CB113" s="950"/>
      <c r="CC113" s="950"/>
      <c r="CD113" s="950"/>
      <c r="CE113" s="950"/>
      <c r="CF113" s="944">
        <v>3.4</v>
      </c>
      <c r="CG113" s="945"/>
      <c r="CH113" s="945"/>
      <c r="CI113" s="945"/>
      <c r="CJ113" s="945"/>
      <c r="CK113" s="975"/>
      <c r="CL113" s="976"/>
      <c r="CM113" s="946" t="s">
        <v>424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223</v>
      </c>
      <c r="DH113" s="989"/>
      <c r="DI113" s="989"/>
      <c r="DJ113" s="989"/>
      <c r="DK113" s="990"/>
      <c r="DL113" s="991" t="s">
        <v>223</v>
      </c>
      <c r="DM113" s="989"/>
      <c r="DN113" s="989"/>
      <c r="DO113" s="989"/>
      <c r="DP113" s="990"/>
      <c r="DQ113" s="991" t="s">
        <v>223</v>
      </c>
      <c r="DR113" s="989"/>
      <c r="DS113" s="989"/>
      <c r="DT113" s="989"/>
      <c r="DU113" s="990"/>
      <c r="DV113" s="992" t="s">
        <v>223</v>
      </c>
      <c r="DW113" s="993"/>
      <c r="DX113" s="993"/>
      <c r="DY113" s="993"/>
      <c r="DZ113" s="994"/>
    </row>
    <row r="114" spans="1:130" s="199" customFormat="1" ht="26.25" customHeight="1" x14ac:dyDescent="0.15">
      <c r="A114" s="984"/>
      <c r="B114" s="985"/>
      <c r="C114" s="980" t="s">
        <v>425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4094</v>
      </c>
      <c r="AB114" s="989"/>
      <c r="AC114" s="989"/>
      <c r="AD114" s="989"/>
      <c r="AE114" s="990"/>
      <c r="AF114" s="991">
        <v>5995</v>
      </c>
      <c r="AG114" s="989"/>
      <c r="AH114" s="989"/>
      <c r="AI114" s="989"/>
      <c r="AJ114" s="990"/>
      <c r="AK114" s="991">
        <v>6888</v>
      </c>
      <c r="AL114" s="989"/>
      <c r="AM114" s="989"/>
      <c r="AN114" s="989"/>
      <c r="AO114" s="990"/>
      <c r="AP114" s="992">
        <v>0.6</v>
      </c>
      <c r="AQ114" s="993"/>
      <c r="AR114" s="993"/>
      <c r="AS114" s="993"/>
      <c r="AT114" s="994"/>
      <c r="AU114" s="930"/>
      <c r="AV114" s="931"/>
      <c r="AW114" s="931"/>
      <c r="AX114" s="931"/>
      <c r="AY114" s="931"/>
      <c r="AZ114" s="979" t="s">
        <v>426</v>
      </c>
      <c r="BA114" s="980"/>
      <c r="BB114" s="980"/>
      <c r="BC114" s="980"/>
      <c r="BD114" s="980"/>
      <c r="BE114" s="980"/>
      <c r="BF114" s="980"/>
      <c r="BG114" s="980"/>
      <c r="BH114" s="980"/>
      <c r="BI114" s="980"/>
      <c r="BJ114" s="980"/>
      <c r="BK114" s="980"/>
      <c r="BL114" s="980"/>
      <c r="BM114" s="980"/>
      <c r="BN114" s="980"/>
      <c r="BO114" s="980"/>
      <c r="BP114" s="981"/>
      <c r="BQ114" s="949">
        <v>430732</v>
      </c>
      <c r="BR114" s="950"/>
      <c r="BS114" s="950"/>
      <c r="BT114" s="950"/>
      <c r="BU114" s="950"/>
      <c r="BV114" s="950">
        <v>399886</v>
      </c>
      <c r="BW114" s="950"/>
      <c r="BX114" s="950"/>
      <c r="BY114" s="950"/>
      <c r="BZ114" s="950"/>
      <c r="CA114" s="950">
        <v>375720</v>
      </c>
      <c r="CB114" s="950"/>
      <c r="CC114" s="950"/>
      <c r="CD114" s="950"/>
      <c r="CE114" s="950"/>
      <c r="CF114" s="944">
        <v>30.6</v>
      </c>
      <c r="CG114" s="945"/>
      <c r="CH114" s="945"/>
      <c r="CI114" s="945"/>
      <c r="CJ114" s="945"/>
      <c r="CK114" s="975"/>
      <c r="CL114" s="976"/>
      <c r="CM114" s="946" t="s">
        <v>427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223</v>
      </c>
      <c r="DH114" s="989"/>
      <c r="DI114" s="989"/>
      <c r="DJ114" s="989"/>
      <c r="DK114" s="990"/>
      <c r="DL114" s="991" t="s">
        <v>223</v>
      </c>
      <c r="DM114" s="989"/>
      <c r="DN114" s="989"/>
      <c r="DO114" s="989"/>
      <c r="DP114" s="990"/>
      <c r="DQ114" s="991" t="s">
        <v>223</v>
      </c>
      <c r="DR114" s="989"/>
      <c r="DS114" s="989"/>
      <c r="DT114" s="989"/>
      <c r="DU114" s="990"/>
      <c r="DV114" s="992" t="s">
        <v>223</v>
      </c>
      <c r="DW114" s="993"/>
      <c r="DX114" s="993"/>
      <c r="DY114" s="993"/>
      <c r="DZ114" s="994"/>
    </row>
    <row r="115" spans="1:130" s="199" customFormat="1" ht="26.25" customHeight="1" x14ac:dyDescent="0.15">
      <c r="A115" s="984"/>
      <c r="B115" s="985"/>
      <c r="C115" s="980" t="s">
        <v>428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223</v>
      </c>
      <c r="AB115" s="964"/>
      <c r="AC115" s="964"/>
      <c r="AD115" s="964"/>
      <c r="AE115" s="965"/>
      <c r="AF115" s="966" t="s">
        <v>223</v>
      </c>
      <c r="AG115" s="964"/>
      <c r="AH115" s="964"/>
      <c r="AI115" s="964"/>
      <c r="AJ115" s="965"/>
      <c r="AK115" s="966" t="s">
        <v>223</v>
      </c>
      <c r="AL115" s="964"/>
      <c r="AM115" s="964"/>
      <c r="AN115" s="964"/>
      <c r="AO115" s="965"/>
      <c r="AP115" s="967" t="s">
        <v>223</v>
      </c>
      <c r="AQ115" s="968"/>
      <c r="AR115" s="968"/>
      <c r="AS115" s="968"/>
      <c r="AT115" s="969"/>
      <c r="AU115" s="930"/>
      <c r="AV115" s="931"/>
      <c r="AW115" s="931"/>
      <c r="AX115" s="931"/>
      <c r="AY115" s="931"/>
      <c r="AZ115" s="979" t="s">
        <v>429</v>
      </c>
      <c r="BA115" s="980"/>
      <c r="BB115" s="980"/>
      <c r="BC115" s="980"/>
      <c r="BD115" s="980"/>
      <c r="BE115" s="980"/>
      <c r="BF115" s="980"/>
      <c r="BG115" s="980"/>
      <c r="BH115" s="980"/>
      <c r="BI115" s="980"/>
      <c r="BJ115" s="980"/>
      <c r="BK115" s="980"/>
      <c r="BL115" s="980"/>
      <c r="BM115" s="980"/>
      <c r="BN115" s="980"/>
      <c r="BO115" s="980"/>
      <c r="BP115" s="981"/>
      <c r="BQ115" s="949">
        <v>4042</v>
      </c>
      <c r="BR115" s="950"/>
      <c r="BS115" s="950"/>
      <c r="BT115" s="950"/>
      <c r="BU115" s="950"/>
      <c r="BV115" s="950">
        <v>9150</v>
      </c>
      <c r="BW115" s="950"/>
      <c r="BX115" s="950"/>
      <c r="BY115" s="950"/>
      <c r="BZ115" s="950"/>
      <c r="CA115" s="950">
        <v>15288</v>
      </c>
      <c r="CB115" s="950"/>
      <c r="CC115" s="950"/>
      <c r="CD115" s="950"/>
      <c r="CE115" s="950"/>
      <c r="CF115" s="944">
        <v>1.2</v>
      </c>
      <c r="CG115" s="945"/>
      <c r="CH115" s="945"/>
      <c r="CI115" s="945"/>
      <c r="CJ115" s="945"/>
      <c r="CK115" s="975"/>
      <c r="CL115" s="976"/>
      <c r="CM115" s="979" t="s">
        <v>430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223</v>
      </c>
      <c r="DH115" s="989"/>
      <c r="DI115" s="989"/>
      <c r="DJ115" s="989"/>
      <c r="DK115" s="990"/>
      <c r="DL115" s="991" t="s">
        <v>223</v>
      </c>
      <c r="DM115" s="989"/>
      <c r="DN115" s="989"/>
      <c r="DO115" s="989"/>
      <c r="DP115" s="990"/>
      <c r="DQ115" s="991" t="s">
        <v>223</v>
      </c>
      <c r="DR115" s="989"/>
      <c r="DS115" s="989"/>
      <c r="DT115" s="989"/>
      <c r="DU115" s="990"/>
      <c r="DV115" s="992" t="s">
        <v>223</v>
      </c>
      <c r="DW115" s="993"/>
      <c r="DX115" s="993"/>
      <c r="DY115" s="993"/>
      <c r="DZ115" s="994"/>
    </row>
    <row r="116" spans="1:130" s="199" customFormat="1" ht="26.25" customHeight="1" x14ac:dyDescent="0.15">
      <c r="A116" s="986"/>
      <c r="B116" s="987"/>
      <c r="C116" s="995" t="s">
        <v>431</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223</v>
      </c>
      <c r="AB116" s="989"/>
      <c r="AC116" s="989"/>
      <c r="AD116" s="989"/>
      <c r="AE116" s="990"/>
      <c r="AF116" s="991" t="s">
        <v>223</v>
      </c>
      <c r="AG116" s="989"/>
      <c r="AH116" s="989"/>
      <c r="AI116" s="989"/>
      <c r="AJ116" s="990"/>
      <c r="AK116" s="991" t="s">
        <v>223</v>
      </c>
      <c r="AL116" s="989"/>
      <c r="AM116" s="989"/>
      <c r="AN116" s="989"/>
      <c r="AO116" s="990"/>
      <c r="AP116" s="992" t="s">
        <v>223</v>
      </c>
      <c r="AQ116" s="993"/>
      <c r="AR116" s="993"/>
      <c r="AS116" s="993"/>
      <c r="AT116" s="994"/>
      <c r="AU116" s="930"/>
      <c r="AV116" s="931"/>
      <c r="AW116" s="931"/>
      <c r="AX116" s="931"/>
      <c r="AY116" s="931"/>
      <c r="AZ116" s="997" t="s">
        <v>432</v>
      </c>
      <c r="BA116" s="998"/>
      <c r="BB116" s="998"/>
      <c r="BC116" s="998"/>
      <c r="BD116" s="998"/>
      <c r="BE116" s="998"/>
      <c r="BF116" s="998"/>
      <c r="BG116" s="998"/>
      <c r="BH116" s="998"/>
      <c r="BI116" s="998"/>
      <c r="BJ116" s="998"/>
      <c r="BK116" s="998"/>
      <c r="BL116" s="998"/>
      <c r="BM116" s="998"/>
      <c r="BN116" s="998"/>
      <c r="BO116" s="998"/>
      <c r="BP116" s="999"/>
      <c r="BQ116" s="949" t="s">
        <v>223</v>
      </c>
      <c r="BR116" s="950"/>
      <c r="BS116" s="950"/>
      <c r="BT116" s="950"/>
      <c r="BU116" s="950"/>
      <c r="BV116" s="950" t="s">
        <v>223</v>
      </c>
      <c r="BW116" s="950"/>
      <c r="BX116" s="950"/>
      <c r="BY116" s="950"/>
      <c r="BZ116" s="950"/>
      <c r="CA116" s="950" t="s">
        <v>223</v>
      </c>
      <c r="CB116" s="950"/>
      <c r="CC116" s="950"/>
      <c r="CD116" s="950"/>
      <c r="CE116" s="950"/>
      <c r="CF116" s="944" t="s">
        <v>223</v>
      </c>
      <c r="CG116" s="945"/>
      <c r="CH116" s="945"/>
      <c r="CI116" s="945"/>
      <c r="CJ116" s="945"/>
      <c r="CK116" s="975"/>
      <c r="CL116" s="976"/>
      <c r="CM116" s="946" t="s">
        <v>433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223</v>
      </c>
      <c r="DH116" s="989"/>
      <c r="DI116" s="989"/>
      <c r="DJ116" s="989"/>
      <c r="DK116" s="990"/>
      <c r="DL116" s="991" t="s">
        <v>223</v>
      </c>
      <c r="DM116" s="989"/>
      <c r="DN116" s="989"/>
      <c r="DO116" s="989"/>
      <c r="DP116" s="990"/>
      <c r="DQ116" s="991" t="s">
        <v>223</v>
      </c>
      <c r="DR116" s="989"/>
      <c r="DS116" s="989"/>
      <c r="DT116" s="989"/>
      <c r="DU116" s="990"/>
      <c r="DV116" s="992" t="s">
        <v>223</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434</v>
      </c>
      <c r="Z117" s="916"/>
      <c r="AA117" s="1006">
        <v>205215</v>
      </c>
      <c r="AB117" s="1007"/>
      <c r="AC117" s="1007"/>
      <c r="AD117" s="1007"/>
      <c r="AE117" s="1008"/>
      <c r="AF117" s="1009">
        <v>183872</v>
      </c>
      <c r="AG117" s="1007"/>
      <c r="AH117" s="1007"/>
      <c r="AI117" s="1007"/>
      <c r="AJ117" s="1008"/>
      <c r="AK117" s="1009">
        <v>148897</v>
      </c>
      <c r="AL117" s="1007"/>
      <c r="AM117" s="1007"/>
      <c r="AN117" s="1007"/>
      <c r="AO117" s="1008"/>
      <c r="AP117" s="1010"/>
      <c r="AQ117" s="1011"/>
      <c r="AR117" s="1011"/>
      <c r="AS117" s="1011"/>
      <c r="AT117" s="1012"/>
      <c r="AU117" s="930"/>
      <c r="AV117" s="931"/>
      <c r="AW117" s="931"/>
      <c r="AX117" s="931"/>
      <c r="AY117" s="931"/>
      <c r="AZ117" s="997" t="s">
        <v>435</v>
      </c>
      <c r="BA117" s="998"/>
      <c r="BB117" s="998"/>
      <c r="BC117" s="998"/>
      <c r="BD117" s="998"/>
      <c r="BE117" s="998"/>
      <c r="BF117" s="998"/>
      <c r="BG117" s="998"/>
      <c r="BH117" s="998"/>
      <c r="BI117" s="998"/>
      <c r="BJ117" s="998"/>
      <c r="BK117" s="998"/>
      <c r="BL117" s="998"/>
      <c r="BM117" s="998"/>
      <c r="BN117" s="998"/>
      <c r="BO117" s="998"/>
      <c r="BP117" s="999"/>
      <c r="BQ117" s="949" t="s">
        <v>223</v>
      </c>
      <c r="BR117" s="950"/>
      <c r="BS117" s="950"/>
      <c r="BT117" s="950"/>
      <c r="BU117" s="950"/>
      <c r="BV117" s="950" t="s">
        <v>223</v>
      </c>
      <c r="BW117" s="950"/>
      <c r="BX117" s="950"/>
      <c r="BY117" s="950"/>
      <c r="BZ117" s="950"/>
      <c r="CA117" s="950" t="s">
        <v>223</v>
      </c>
      <c r="CB117" s="950"/>
      <c r="CC117" s="950"/>
      <c r="CD117" s="950"/>
      <c r="CE117" s="950"/>
      <c r="CF117" s="944" t="s">
        <v>223</v>
      </c>
      <c r="CG117" s="945"/>
      <c r="CH117" s="945"/>
      <c r="CI117" s="945"/>
      <c r="CJ117" s="945"/>
      <c r="CK117" s="975"/>
      <c r="CL117" s="976"/>
      <c r="CM117" s="946" t="s">
        <v>436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223</v>
      </c>
      <c r="DH117" s="989"/>
      <c r="DI117" s="989"/>
      <c r="DJ117" s="989"/>
      <c r="DK117" s="990"/>
      <c r="DL117" s="991" t="s">
        <v>223</v>
      </c>
      <c r="DM117" s="989"/>
      <c r="DN117" s="989"/>
      <c r="DO117" s="989"/>
      <c r="DP117" s="990"/>
      <c r="DQ117" s="991" t="s">
        <v>223</v>
      </c>
      <c r="DR117" s="989"/>
      <c r="DS117" s="989"/>
      <c r="DT117" s="989"/>
      <c r="DU117" s="990"/>
      <c r="DV117" s="992" t="s">
        <v>223</v>
      </c>
      <c r="DW117" s="993"/>
      <c r="DX117" s="993"/>
      <c r="DY117" s="993"/>
      <c r="DZ117" s="994"/>
    </row>
    <row r="118" spans="1:130" s="199" customFormat="1" ht="26.25" customHeight="1" x14ac:dyDescent="0.15">
      <c r="A118" s="934" t="s">
        <v>410</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408</v>
      </c>
      <c r="AB118" s="915"/>
      <c r="AC118" s="915"/>
      <c r="AD118" s="915"/>
      <c r="AE118" s="916"/>
      <c r="AF118" s="914" t="s">
        <v>290</v>
      </c>
      <c r="AG118" s="915"/>
      <c r="AH118" s="915"/>
      <c r="AI118" s="915"/>
      <c r="AJ118" s="916"/>
      <c r="AK118" s="914" t="s">
        <v>289</v>
      </c>
      <c r="AL118" s="915"/>
      <c r="AM118" s="915"/>
      <c r="AN118" s="915"/>
      <c r="AO118" s="916"/>
      <c r="AP118" s="1001" t="s">
        <v>409</v>
      </c>
      <c r="AQ118" s="1002"/>
      <c r="AR118" s="1002"/>
      <c r="AS118" s="1002"/>
      <c r="AT118" s="1003"/>
      <c r="AU118" s="930"/>
      <c r="AV118" s="931"/>
      <c r="AW118" s="931"/>
      <c r="AX118" s="931"/>
      <c r="AY118" s="931"/>
      <c r="AZ118" s="1004" t="s">
        <v>437</v>
      </c>
      <c r="BA118" s="995"/>
      <c r="BB118" s="995"/>
      <c r="BC118" s="995"/>
      <c r="BD118" s="995"/>
      <c r="BE118" s="995"/>
      <c r="BF118" s="995"/>
      <c r="BG118" s="995"/>
      <c r="BH118" s="995"/>
      <c r="BI118" s="995"/>
      <c r="BJ118" s="995"/>
      <c r="BK118" s="995"/>
      <c r="BL118" s="995"/>
      <c r="BM118" s="995"/>
      <c r="BN118" s="995"/>
      <c r="BO118" s="995"/>
      <c r="BP118" s="996"/>
      <c r="BQ118" s="1027" t="s">
        <v>223</v>
      </c>
      <c r="BR118" s="1028"/>
      <c r="BS118" s="1028"/>
      <c r="BT118" s="1028"/>
      <c r="BU118" s="1028"/>
      <c r="BV118" s="1028" t="s">
        <v>223</v>
      </c>
      <c r="BW118" s="1028"/>
      <c r="BX118" s="1028"/>
      <c r="BY118" s="1028"/>
      <c r="BZ118" s="1028"/>
      <c r="CA118" s="1028" t="s">
        <v>223</v>
      </c>
      <c r="CB118" s="1028"/>
      <c r="CC118" s="1028"/>
      <c r="CD118" s="1028"/>
      <c r="CE118" s="1028"/>
      <c r="CF118" s="944" t="s">
        <v>223</v>
      </c>
      <c r="CG118" s="945"/>
      <c r="CH118" s="945"/>
      <c r="CI118" s="945"/>
      <c r="CJ118" s="945"/>
      <c r="CK118" s="975"/>
      <c r="CL118" s="976"/>
      <c r="CM118" s="946" t="s">
        <v>438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223</v>
      </c>
      <c r="DH118" s="989"/>
      <c r="DI118" s="989"/>
      <c r="DJ118" s="989"/>
      <c r="DK118" s="990"/>
      <c r="DL118" s="991" t="s">
        <v>223</v>
      </c>
      <c r="DM118" s="989"/>
      <c r="DN118" s="989"/>
      <c r="DO118" s="989"/>
      <c r="DP118" s="990"/>
      <c r="DQ118" s="991" t="s">
        <v>223</v>
      </c>
      <c r="DR118" s="989"/>
      <c r="DS118" s="989"/>
      <c r="DT118" s="989"/>
      <c r="DU118" s="990"/>
      <c r="DV118" s="992" t="s">
        <v>223</v>
      </c>
      <c r="DW118" s="993"/>
      <c r="DX118" s="993"/>
      <c r="DY118" s="993"/>
      <c r="DZ118" s="994"/>
    </row>
    <row r="119" spans="1:130" s="199" customFormat="1" ht="26.25" customHeight="1" x14ac:dyDescent="0.15">
      <c r="A119" s="1088" t="s">
        <v>413</v>
      </c>
      <c r="B119" s="974"/>
      <c r="C119" s="953" t="s">
        <v>414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223</v>
      </c>
      <c r="AB119" s="922"/>
      <c r="AC119" s="922"/>
      <c r="AD119" s="922"/>
      <c r="AE119" s="923"/>
      <c r="AF119" s="924" t="s">
        <v>223</v>
      </c>
      <c r="AG119" s="922"/>
      <c r="AH119" s="922"/>
      <c r="AI119" s="922"/>
      <c r="AJ119" s="923"/>
      <c r="AK119" s="924" t="s">
        <v>223</v>
      </c>
      <c r="AL119" s="922"/>
      <c r="AM119" s="922"/>
      <c r="AN119" s="922"/>
      <c r="AO119" s="923"/>
      <c r="AP119" s="925" t="s">
        <v>223</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439</v>
      </c>
      <c r="BP119" s="1036"/>
      <c r="BQ119" s="1027">
        <v>2175981</v>
      </c>
      <c r="BR119" s="1028"/>
      <c r="BS119" s="1028"/>
      <c r="BT119" s="1028"/>
      <c r="BU119" s="1028"/>
      <c r="BV119" s="1028">
        <v>2241556</v>
      </c>
      <c r="BW119" s="1028"/>
      <c r="BX119" s="1028"/>
      <c r="BY119" s="1028"/>
      <c r="BZ119" s="1028"/>
      <c r="CA119" s="1028">
        <v>2463945</v>
      </c>
      <c r="CB119" s="1028"/>
      <c r="CC119" s="1028"/>
      <c r="CD119" s="1028"/>
      <c r="CE119" s="1028"/>
      <c r="CF119" s="1029"/>
      <c r="CG119" s="1030"/>
      <c r="CH119" s="1030"/>
      <c r="CI119" s="1030"/>
      <c r="CJ119" s="1031"/>
      <c r="CK119" s="977"/>
      <c r="CL119" s="978"/>
      <c r="CM119" s="1032" t="s">
        <v>440</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223</v>
      </c>
      <c r="DH119" s="1014"/>
      <c r="DI119" s="1014"/>
      <c r="DJ119" s="1014"/>
      <c r="DK119" s="1015"/>
      <c r="DL119" s="1013" t="s">
        <v>223</v>
      </c>
      <c r="DM119" s="1014"/>
      <c r="DN119" s="1014"/>
      <c r="DO119" s="1014"/>
      <c r="DP119" s="1015"/>
      <c r="DQ119" s="1013" t="s">
        <v>223</v>
      </c>
      <c r="DR119" s="1014"/>
      <c r="DS119" s="1014"/>
      <c r="DT119" s="1014"/>
      <c r="DU119" s="1015"/>
      <c r="DV119" s="1016" t="s">
        <v>223</v>
      </c>
      <c r="DW119" s="1017"/>
      <c r="DX119" s="1017"/>
      <c r="DY119" s="1017"/>
      <c r="DZ119" s="1018"/>
    </row>
    <row r="120" spans="1:130" s="199" customFormat="1" ht="26.25" customHeight="1" x14ac:dyDescent="0.15">
      <c r="A120" s="1089"/>
      <c r="B120" s="976"/>
      <c r="C120" s="946" t="s">
        <v>417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223</v>
      </c>
      <c r="AB120" s="989"/>
      <c r="AC120" s="989"/>
      <c r="AD120" s="989"/>
      <c r="AE120" s="990"/>
      <c r="AF120" s="991" t="s">
        <v>223</v>
      </c>
      <c r="AG120" s="989"/>
      <c r="AH120" s="989"/>
      <c r="AI120" s="989"/>
      <c r="AJ120" s="990"/>
      <c r="AK120" s="991" t="s">
        <v>223</v>
      </c>
      <c r="AL120" s="989"/>
      <c r="AM120" s="989"/>
      <c r="AN120" s="989"/>
      <c r="AO120" s="990"/>
      <c r="AP120" s="992" t="s">
        <v>223</v>
      </c>
      <c r="AQ120" s="993"/>
      <c r="AR120" s="993"/>
      <c r="AS120" s="993"/>
      <c r="AT120" s="994"/>
      <c r="AU120" s="1019" t="s">
        <v>441</v>
      </c>
      <c r="AV120" s="1020"/>
      <c r="AW120" s="1020"/>
      <c r="AX120" s="1020"/>
      <c r="AY120" s="1021"/>
      <c r="AZ120" s="970" t="s">
        <v>442</v>
      </c>
      <c r="BA120" s="919"/>
      <c r="BB120" s="919"/>
      <c r="BC120" s="919"/>
      <c r="BD120" s="919"/>
      <c r="BE120" s="919"/>
      <c r="BF120" s="919"/>
      <c r="BG120" s="919"/>
      <c r="BH120" s="919"/>
      <c r="BI120" s="919"/>
      <c r="BJ120" s="919"/>
      <c r="BK120" s="919"/>
      <c r="BL120" s="919"/>
      <c r="BM120" s="919"/>
      <c r="BN120" s="919"/>
      <c r="BO120" s="919"/>
      <c r="BP120" s="920"/>
      <c r="BQ120" s="956">
        <v>3600383</v>
      </c>
      <c r="BR120" s="957"/>
      <c r="BS120" s="957"/>
      <c r="BT120" s="957"/>
      <c r="BU120" s="957"/>
      <c r="BV120" s="957">
        <v>3778513</v>
      </c>
      <c r="BW120" s="957"/>
      <c r="BX120" s="957"/>
      <c r="BY120" s="957"/>
      <c r="BZ120" s="957"/>
      <c r="CA120" s="957">
        <v>3977408</v>
      </c>
      <c r="CB120" s="957"/>
      <c r="CC120" s="957"/>
      <c r="CD120" s="957"/>
      <c r="CE120" s="957"/>
      <c r="CF120" s="971">
        <v>324.3</v>
      </c>
      <c r="CG120" s="972"/>
      <c r="CH120" s="972"/>
      <c r="CI120" s="972"/>
      <c r="CJ120" s="972"/>
      <c r="CK120" s="1037" t="s">
        <v>443</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4090</v>
      </c>
      <c r="DH120" s="957"/>
      <c r="DI120" s="957"/>
      <c r="DJ120" s="957"/>
      <c r="DK120" s="957"/>
      <c r="DL120" s="957">
        <v>3084</v>
      </c>
      <c r="DM120" s="957"/>
      <c r="DN120" s="957"/>
      <c r="DO120" s="957"/>
      <c r="DP120" s="957"/>
      <c r="DQ120" s="957">
        <v>2067</v>
      </c>
      <c r="DR120" s="957"/>
      <c r="DS120" s="957"/>
      <c r="DT120" s="957"/>
      <c r="DU120" s="957"/>
      <c r="DV120" s="958">
        <v>0.2</v>
      </c>
      <c r="DW120" s="958"/>
      <c r="DX120" s="958"/>
      <c r="DY120" s="958"/>
      <c r="DZ120" s="959"/>
    </row>
    <row r="121" spans="1:130" s="199" customFormat="1" ht="26.25" customHeight="1" x14ac:dyDescent="0.15">
      <c r="A121" s="1089"/>
      <c r="B121" s="976"/>
      <c r="C121" s="997" t="s">
        <v>444</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223</v>
      </c>
      <c r="AB121" s="989"/>
      <c r="AC121" s="989"/>
      <c r="AD121" s="989"/>
      <c r="AE121" s="990"/>
      <c r="AF121" s="991" t="s">
        <v>223</v>
      </c>
      <c r="AG121" s="989"/>
      <c r="AH121" s="989"/>
      <c r="AI121" s="989"/>
      <c r="AJ121" s="990"/>
      <c r="AK121" s="991" t="s">
        <v>223</v>
      </c>
      <c r="AL121" s="989"/>
      <c r="AM121" s="989"/>
      <c r="AN121" s="989"/>
      <c r="AO121" s="990"/>
      <c r="AP121" s="992" t="s">
        <v>223</v>
      </c>
      <c r="AQ121" s="993"/>
      <c r="AR121" s="993"/>
      <c r="AS121" s="993"/>
      <c r="AT121" s="994"/>
      <c r="AU121" s="1022"/>
      <c r="AV121" s="1023"/>
      <c r="AW121" s="1023"/>
      <c r="AX121" s="1023"/>
      <c r="AY121" s="1024"/>
      <c r="AZ121" s="979" t="s">
        <v>445</v>
      </c>
      <c r="BA121" s="980"/>
      <c r="BB121" s="980"/>
      <c r="BC121" s="980"/>
      <c r="BD121" s="980"/>
      <c r="BE121" s="980"/>
      <c r="BF121" s="980"/>
      <c r="BG121" s="980"/>
      <c r="BH121" s="980"/>
      <c r="BI121" s="980"/>
      <c r="BJ121" s="980"/>
      <c r="BK121" s="980"/>
      <c r="BL121" s="980"/>
      <c r="BM121" s="980"/>
      <c r="BN121" s="980"/>
      <c r="BO121" s="980"/>
      <c r="BP121" s="981"/>
      <c r="BQ121" s="949">
        <v>347989</v>
      </c>
      <c r="BR121" s="950"/>
      <c r="BS121" s="950"/>
      <c r="BT121" s="950"/>
      <c r="BU121" s="950"/>
      <c r="BV121" s="950">
        <v>495490</v>
      </c>
      <c r="BW121" s="950"/>
      <c r="BX121" s="950"/>
      <c r="BY121" s="950"/>
      <c r="BZ121" s="950"/>
      <c r="CA121" s="950">
        <v>860066</v>
      </c>
      <c r="CB121" s="950"/>
      <c r="CC121" s="950"/>
      <c r="CD121" s="950"/>
      <c r="CE121" s="950"/>
      <c r="CF121" s="944">
        <v>70.099999999999994</v>
      </c>
      <c r="CG121" s="945"/>
      <c r="CH121" s="945"/>
      <c r="CI121" s="945"/>
      <c r="CJ121" s="945"/>
      <c r="CK121" s="1040"/>
      <c r="CL121" s="1041"/>
      <c r="CM121" s="1041"/>
      <c r="CN121" s="1041"/>
      <c r="CO121" s="1042"/>
      <c r="CP121" s="1050"/>
      <c r="CQ121" s="1051"/>
      <c r="CR121" s="1051"/>
      <c r="CS121" s="1051"/>
      <c r="CT121" s="1051"/>
      <c r="CU121" s="1051"/>
      <c r="CV121" s="1051"/>
      <c r="CW121" s="1051"/>
      <c r="CX121" s="1051"/>
      <c r="CY121" s="1051"/>
      <c r="CZ121" s="1051"/>
      <c r="DA121" s="1051"/>
      <c r="DB121" s="1051"/>
      <c r="DC121" s="1051"/>
      <c r="DD121" s="1051"/>
      <c r="DE121" s="1051"/>
      <c r="DF121" s="1052"/>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9" customFormat="1" ht="26.25" customHeight="1" x14ac:dyDescent="0.15">
      <c r="A122" s="1089"/>
      <c r="B122" s="976"/>
      <c r="C122" s="946" t="s">
        <v>427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223</v>
      </c>
      <c r="AB122" s="989"/>
      <c r="AC122" s="989"/>
      <c r="AD122" s="989"/>
      <c r="AE122" s="990"/>
      <c r="AF122" s="991" t="s">
        <v>223</v>
      </c>
      <c r="AG122" s="989"/>
      <c r="AH122" s="989"/>
      <c r="AI122" s="989"/>
      <c r="AJ122" s="990"/>
      <c r="AK122" s="991" t="s">
        <v>223</v>
      </c>
      <c r="AL122" s="989"/>
      <c r="AM122" s="989"/>
      <c r="AN122" s="989"/>
      <c r="AO122" s="990"/>
      <c r="AP122" s="992" t="s">
        <v>223</v>
      </c>
      <c r="AQ122" s="993"/>
      <c r="AR122" s="993"/>
      <c r="AS122" s="993"/>
      <c r="AT122" s="994"/>
      <c r="AU122" s="1022"/>
      <c r="AV122" s="1023"/>
      <c r="AW122" s="1023"/>
      <c r="AX122" s="1023"/>
      <c r="AY122" s="1024"/>
      <c r="AZ122" s="1004" t="s">
        <v>446</v>
      </c>
      <c r="BA122" s="995"/>
      <c r="BB122" s="995"/>
      <c r="BC122" s="995"/>
      <c r="BD122" s="995"/>
      <c r="BE122" s="995"/>
      <c r="BF122" s="995"/>
      <c r="BG122" s="995"/>
      <c r="BH122" s="995"/>
      <c r="BI122" s="995"/>
      <c r="BJ122" s="995"/>
      <c r="BK122" s="995"/>
      <c r="BL122" s="995"/>
      <c r="BM122" s="995"/>
      <c r="BN122" s="995"/>
      <c r="BO122" s="995"/>
      <c r="BP122" s="996"/>
      <c r="BQ122" s="1027">
        <v>1963413</v>
      </c>
      <c r="BR122" s="1028"/>
      <c r="BS122" s="1028"/>
      <c r="BT122" s="1028"/>
      <c r="BU122" s="1028"/>
      <c r="BV122" s="1028">
        <v>1936239</v>
      </c>
      <c r="BW122" s="1028"/>
      <c r="BX122" s="1028"/>
      <c r="BY122" s="1028"/>
      <c r="BZ122" s="1028"/>
      <c r="CA122" s="1028">
        <v>1884420</v>
      </c>
      <c r="CB122" s="1028"/>
      <c r="CC122" s="1028"/>
      <c r="CD122" s="1028"/>
      <c r="CE122" s="1028"/>
      <c r="CF122" s="1048">
        <v>153.69999999999999</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433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447</v>
      </c>
      <c r="AB123" s="989"/>
      <c r="AC123" s="989"/>
      <c r="AD123" s="989"/>
      <c r="AE123" s="990"/>
      <c r="AF123" s="991" t="s">
        <v>447</v>
      </c>
      <c r="AG123" s="989"/>
      <c r="AH123" s="989"/>
      <c r="AI123" s="989"/>
      <c r="AJ123" s="990"/>
      <c r="AK123" s="991" t="s">
        <v>447</v>
      </c>
      <c r="AL123" s="989"/>
      <c r="AM123" s="989"/>
      <c r="AN123" s="989"/>
      <c r="AO123" s="990"/>
      <c r="AP123" s="992" t="s">
        <v>447</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448</v>
      </c>
      <c r="BP123" s="1036"/>
      <c r="BQ123" s="1095">
        <v>5911785</v>
      </c>
      <c r="BR123" s="1096"/>
      <c r="BS123" s="1096"/>
      <c r="BT123" s="1096"/>
      <c r="BU123" s="1096"/>
      <c r="BV123" s="1096">
        <v>6210242</v>
      </c>
      <c r="BW123" s="1096"/>
      <c r="BX123" s="1096"/>
      <c r="BY123" s="1096"/>
      <c r="BZ123" s="1096"/>
      <c r="CA123" s="1096">
        <v>6721894</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373</v>
      </c>
      <c r="AB124" s="989"/>
      <c r="AC124" s="989"/>
      <c r="AD124" s="989"/>
      <c r="AE124" s="990"/>
      <c r="AF124" s="991" t="s">
        <v>373</v>
      </c>
      <c r="AG124" s="989"/>
      <c r="AH124" s="989"/>
      <c r="AI124" s="989"/>
      <c r="AJ124" s="990"/>
      <c r="AK124" s="991" t="s">
        <v>373</v>
      </c>
      <c r="AL124" s="989"/>
      <c r="AM124" s="989"/>
      <c r="AN124" s="989"/>
      <c r="AO124" s="990"/>
      <c r="AP124" s="992" t="s">
        <v>373</v>
      </c>
      <c r="AQ124" s="993"/>
      <c r="AR124" s="993"/>
      <c r="AS124" s="993"/>
      <c r="AT124" s="994"/>
      <c r="AU124" s="1091" t="s">
        <v>449</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373</v>
      </c>
      <c r="BR124" s="1058"/>
      <c r="BS124" s="1058"/>
      <c r="BT124" s="1058"/>
      <c r="BU124" s="1058"/>
      <c r="BV124" s="1058" t="s">
        <v>373</v>
      </c>
      <c r="BW124" s="1058"/>
      <c r="BX124" s="1058"/>
      <c r="BY124" s="1058"/>
      <c r="BZ124" s="1058"/>
      <c r="CA124" s="1058" t="s">
        <v>373</v>
      </c>
      <c r="CB124" s="1058"/>
      <c r="CC124" s="1058"/>
      <c r="CD124" s="1058"/>
      <c r="CE124" s="1058"/>
      <c r="CF124" s="1059"/>
      <c r="CG124" s="1060"/>
      <c r="CH124" s="1060"/>
      <c r="CI124" s="1060"/>
      <c r="CJ124" s="1061"/>
      <c r="CK124" s="1043"/>
      <c r="CL124" s="1043"/>
      <c r="CM124" s="1043"/>
      <c r="CN124" s="1043"/>
      <c r="CO124" s="1044"/>
      <c r="CP124" s="1050" t="s">
        <v>450</v>
      </c>
      <c r="CQ124" s="1051"/>
      <c r="CR124" s="1051"/>
      <c r="CS124" s="1051"/>
      <c r="CT124" s="1051"/>
      <c r="CU124" s="1051"/>
      <c r="CV124" s="1051"/>
      <c r="CW124" s="1051"/>
      <c r="CX124" s="1051"/>
      <c r="CY124" s="1051"/>
      <c r="CZ124" s="1051"/>
      <c r="DA124" s="1051"/>
      <c r="DB124" s="1051"/>
      <c r="DC124" s="1051"/>
      <c r="DD124" s="1051"/>
      <c r="DE124" s="1051"/>
      <c r="DF124" s="1052"/>
      <c r="DG124" s="1035" t="s">
        <v>447</v>
      </c>
      <c r="DH124" s="1014"/>
      <c r="DI124" s="1014"/>
      <c r="DJ124" s="1014"/>
      <c r="DK124" s="1015"/>
      <c r="DL124" s="1013" t="s">
        <v>447</v>
      </c>
      <c r="DM124" s="1014"/>
      <c r="DN124" s="1014"/>
      <c r="DO124" s="1014"/>
      <c r="DP124" s="1015"/>
      <c r="DQ124" s="1013" t="s">
        <v>447</v>
      </c>
      <c r="DR124" s="1014"/>
      <c r="DS124" s="1014"/>
      <c r="DT124" s="1014"/>
      <c r="DU124" s="1015"/>
      <c r="DV124" s="1016" t="s">
        <v>447</v>
      </c>
      <c r="DW124" s="1017"/>
      <c r="DX124" s="1017"/>
      <c r="DY124" s="1017"/>
      <c r="DZ124" s="1018"/>
    </row>
    <row r="125" spans="1:130" s="199" customFormat="1" ht="26.25" customHeight="1" x14ac:dyDescent="0.15">
      <c r="A125" s="1089"/>
      <c r="B125" s="976"/>
      <c r="C125" s="946" t="s">
        <v>438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447</v>
      </c>
      <c r="AB125" s="989"/>
      <c r="AC125" s="989"/>
      <c r="AD125" s="989"/>
      <c r="AE125" s="990"/>
      <c r="AF125" s="991" t="s">
        <v>447</v>
      </c>
      <c r="AG125" s="989"/>
      <c r="AH125" s="989"/>
      <c r="AI125" s="989"/>
      <c r="AJ125" s="990"/>
      <c r="AK125" s="991" t="s">
        <v>447</v>
      </c>
      <c r="AL125" s="989"/>
      <c r="AM125" s="989"/>
      <c r="AN125" s="989"/>
      <c r="AO125" s="990"/>
      <c r="AP125" s="992" t="s">
        <v>447</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451</v>
      </c>
      <c r="CL125" s="1038"/>
      <c r="CM125" s="1038"/>
      <c r="CN125" s="1038"/>
      <c r="CO125" s="1039"/>
      <c r="CP125" s="970" t="s">
        <v>452</v>
      </c>
      <c r="CQ125" s="919"/>
      <c r="CR125" s="919"/>
      <c r="CS125" s="919"/>
      <c r="CT125" s="919"/>
      <c r="CU125" s="919"/>
      <c r="CV125" s="919"/>
      <c r="CW125" s="919"/>
      <c r="CX125" s="919"/>
      <c r="CY125" s="919"/>
      <c r="CZ125" s="919"/>
      <c r="DA125" s="919"/>
      <c r="DB125" s="919"/>
      <c r="DC125" s="919"/>
      <c r="DD125" s="919"/>
      <c r="DE125" s="919"/>
      <c r="DF125" s="920"/>
      <c r="DG125" s="956" t="s">
        <v>447</v>
      </c>
      <c r="DH125" s="957"/>
      <c r="DI125" s="957"/>
      <c r="DJ125" s="957"/>
      <c r="DK125" s="957"/>
      <c r="DL125" s="957" t="s">
        <v>447</v>
      </c>
      <c r="DM125" s="957"/>
      <c r="DN125" s="957"/>
      <c r="DO125" s="957"/>
      <c r="DP125" s="957"/>
      <c r="DQ125" s="957" t="s">
        <v>447</v>
      </c>
      <c r="DR125" s="957"/>
      <c r="DS125" s="957"/>
      <c r="DT125" s="957"/>
      <c r="DU125" s="957"/>
      <c r="DV125" s="958" t="s">
        <v>447</v>
      </c>
      <c r="DW125" s="958"/>
      <c r="DX125" s="958"/>
      <c r="DY125" s="958"/>
      <c r="DZ125" s="959"/>
    </row>
    <row r="126" spans="1:130" s="199" customFormat="1" ht="26.25" customHeight="1" thickBot="1" x14ac:dyDescent="0.2">
      <c r="A126" s="1089"/>
      <c r="B126" s="976"/>
      <c r="C126" s="946" t="s">
        <v>440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447</v>
      </c>
      <c r="AB126" s="989"/>
      <c r="AC126" s="989"/>
      <c r="AD126" s="989"/>
      <c r="AE126" s="990"/>
      <c r="AF126" s="991" t="s">
        <v>447</v>
      </c>
      <c r="AG126" s="989"/>
      <c r="AH126" s="989"/>
      <c r="AI126" s="989"/>
      <c r="AJ126" s="990"/>
      <c r="AK126" s="991" t="s">
        <v>447</v>
      </c>
      <c r="AL126" s="989"/>
      <c r="AM126" s="989"/>
      <c r="AN126" s="989"/>
      <c r="AO126" s="990"/>
      <c r="AP126" s="992" t="s">
        <v>447</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453</v>
      </c>
      <c r="CQ126" s="980"/>
      <c r="CR126" s="980"/>
      <c r="CS126" s="980"/>
      <c r="CT126" s="980"/>
      <c r="CU126" s="980"/>
      <c r="CV126" s="980"/>
      <c r="CW126" s="980"/>
      <c r="CX126" s="980"/>
      <c r="CY126" s="980"/>
      <c r="CZ126" s="980"/>
      <c r="DA126" s="980"/>
      <c r="DB126" s="980"/>
      <c r="DC126" s="980"/>
      <c r="DD126" s="980"/>
      <c r="DE126" s="980"/>
      <c r="DF126" s="981"/>
      <c r="DG126" s="949">
        <v>4042</v>
      </c>
      <c r="DH126" s="950"/>
      <c r="DI126" s="950"/>
      <c r="DJ126" s="950"/>
      <c r="DK126" s="950"/>
      <c r="DL126" s="950">
        <v>9150</v>
      </c>
      <c r="DM126" s="950"/>
      <c r="DN126" s="950"/>
      <c r="DO126" s="950"/>
      <c r="DP126" s="950"/>
      <c r="DQ126" s="950">
        <v>15288</v>
      </c>
      <c r="DR126" s="950"/>
      <c r="DS126" s="950"/>
      <c r="DT126" s="950"/>
      <c r="DU126" s="950"/>
      <c r="DV126" s="951">
        <v>1.2</v>
      </c>
      <c r="DW126" s="951"/>
      <c r="DX126" s="951"/>
      <c r="DY126" s="951"/>
      <c r="DZ126" s="952"/>
    </row>
    <row r="127" spans="1:130" s="199" customFormat="1" ht="26.25" customHeight="1" x14ac:dyDescent="0.15">
      <c r="A127" s="1090"/>
      <c r="B127" s="978"/>
      <c r="C127" s="1032" t="s">
        <v>454</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447</v>
      </c>
      <c r="AB127" s="989"/>
      <c r="AC127" s="989"/>
      <c r="AD127" s="989"/>
      <c r="AE127" s="990"/>
      <c r="AF127" s="991" t="s">
        <v>447</v>
      </c>
      <c r="AG127" s="989"/>
      <c r="AH127" s="989"/>
      <c r="AI127" s="989"/>
      <c r="AJ127" s="990"/>
      <c r="AK127" s="991" t="s">
        <v>447</v>
      </c>
      <c r="AL127" s="989"/>
      <c r="AM127" s="989"/>
      <c r="AN127" s="989"/>
      <c r="AO127" s="990"/>
      <c r="AP127" s="992" t="s">
        <v>447</v>
      </c>
      <c r="AQ127" s="993"/>
      <c r="AR127" s="993"/>
      <c r="AS127" s="993"/>
      <c r="AT127" s="994"/>
      <c r="AU127" s="235"/>
      <c r="AV127" s="235"/>
      <c r="AW127" s="235"/>
      <c r="AX127" s="1062" t="s">
        <v>455</v>
      </c>
      <c r="AY127" s="1063"/>
      <c r="AZ127" s="1063"/>
      <c r="BA127" s="1063"/>
      <c r="BB127" s="1063"/>
      <c r="BC127" s="1063"/>
      <c r="BD127" s="1063"/>
      <c r="BE127" s="1064"/>
      <c r="BF127" s="1065" t="s">
        <v>456</v>
      </c>
      <c r="BG127" s="1063"/>
      <c r="BH127" s="1063"/>
      <c r="BI127" s="1063"/>
      <c r="BJ127" s="1063"/>
      <c r="BK127" s="1063"/>
      <c r="BL127" s="1064"/>
      <c r="BM127" s="1065" t="s">
        <v>457</v>
      </c>
      <c r="BN127" s="1063"/>
      <c r="BO127" s="1063"/>
      <c r="BP127" s="1063"/>
      <c r="BQ127" s="1063"/>
      <c r="BR127" s="1063"/>
      <c r="BS127" s="1064"/>
      <c r="BT127" s="1065" t="s">
        <v>458</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459</v>
      </c>
      <c r="CQ127" s="980"/>
      <c r="CR127" s="980"/>
      <c r="CS127" s="980"/>
      <c r="CT127" s="980"/>
      <c r="CU127" s="980"/>
      <c r="CV127" s="980"/>
      <c r="CW127" s="980"/>
      <c r="CX127" s="980"/>
      <c r="CY127" s="980"/>
      <c r="CZ127" s="980"/>
      <c r="DA127" s="980"/>
      <c r="DB127" s="980"/>
      <c r="DC127" s="980"/>
      <c r="DD127" s="980"/>
      <c r="DE127" s="980"/>
      <c r="DF127" s="981"/>
      <c r="DG127" s="949" t="s">
        <v>447</v>
      </c>
      <c r="DH127" s="950"/>
      <c r="DI127" s="950"/>
      <c r="DJ127" s="950"/>
      <c r="DK127" s="950"/>
      <c r="DL127" s="950" t="s">
        <v>447</v>
      </c>
      <c r="DM127" s="950"/>
      <c r="DN127" s="950"/>
      <c r="DO127" s="950"/>
      <c r="DP127" s="950"/>
      <c r="DQ127" s="950" t="s">
        <v>447</v>
      </c>
      <c r="DR127" s="950"/>
      <c r="DS127" s="950"/>
      <c r="DT127" s="950"/>
      <c r="DU127" s="950"/>
      <c r="DV127" s="951" t="s">
        <v>447</v>
      </c>
      <c r="DW127" s="951"/>
      <c r="DX127" s="951"/>
      <c r="DY127" s="951"/>
      <c r="DZ127" s="952"/>
    </row>
    <row r="128" spans="1:130" s="199" customFormat="1" ht="26.25" customHeight="1" thickBot="1" x14ac:dyDescent="0.2">
      <c r="A128" s="1073" t="s">
        <v>460</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461</v>
      </c>
      <c r="X128" s="1075"/>
      <c r="Y128" s="1075"/>
      <c r="Z128" s="1076"/>
      <c r="AA128" s="1077">
        <v>2056</v>
      </c>
      <c r="AB128" s="1078"/>
      <c r="AC128" s="1078"/>
      <c r="AD128" s="1078"/>
      <c r="AE128" s="1079"/>
      <c r="AF128" s="1080">
        <v>3962</v>
      </c>
      <c r="AG128" s="1078"/>
      <c r="AH128" s="1078"/>
      <c r="AI128" s="1078"/>
      <c r="AJ128" s="1079"/>
      <c r="AK128" s="1080">
        <v>4939</v>
      </c>
      <c r="AL128" s="1078"/>
      <c r="AM128" s="1078"/>
      <c r="AN128" s="1078"/>
      <c r="AO128" s="1079"/>
      <c r="AP128" s="1081"/>
      <c r="AQ128" s="1082"/>
      <c r="AR128" s="1082"/>
      <c r="AS128" s="1082"/>
      <c r="AT128" s="1083"/>
      <c r="AU128" s="235"/>
      <c r="AV128" s="235"/>
      <c r="AW128" s="235"/>
      <c r="AX128" s="918" t="s">
        <v>462</v>
      </c>
      <c r="AY128" s="919"/>
      <c r="AZ128" s="919"/>
      <c r="BA128" s="919"/>
      <c r="BB128" s="919"/>
      <c r="BC128" s="919"/>
      <c r="BD128" s="919"/>
      <c r="BE128" s="920"/>
      <c r="BF128" s="1084" t="s">
        <v>223</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463</v>
      </c>
      <c r="CQ128" s="1067"/>
      <c r="CR128" s="1067"/>
      <c r="CS128" s="1067"/>
      <c r="CT128" s="1067"/>
      <c r="CU128" s="1067"/>
      <c r="CV128" s="1067"/>
      <c r="CW128" s="1067"/>
      <c r="CX128" s="1067"/>
      <c r="CY128" s="1067"/>
      <c r="CZ128" s="1067"/>
      <c r="DA128" s="1067"/>
      <c r="DB128" s="1067"/>
      <c r="DC128" s="1067"/>
      <c r="DD128" s="1067"/>
      <c r="DE128" s="1067"/>
      <c r="DF128" s="1068"/>
      <c r="DG128" s="1069" t="s">
        <v>223</v>
      </c>
      <c r="DH128" s="1070"/>
      <c r="DI128" s="1070"/>
      <c r="DJ128" s="1070"/>
      <c r="DK128" s="1070"/>
      <c r="DL128" s="1070" t="s">
        <v>223</v>
      </c>
      <c r="DM128" s="1070"/>
      <c r="DN128" s="1070"/>
      <c r="DO128" s="1070"/>
      <c r="DP128" s="1070"/>
      <c r="DQ128" s="1070" t="s">
        <v>223</v>
      </c>
      <c r="DR128" s="1070"/>
      <c r="DS128" s="1070"/>
      <c r="DT128" s="1070"/>
      <c r="DU128" s="1070"/>
      <c r="DV128" s="1071" t="s">
        <v>223</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464</v>
      </c>
      <c r="X129" s="1104"/>
      <c r="Y129" s="1104"/>
      <c r="Z129" s="1105"/>
      <c r="AA129" s="988">
        <v>1401570</v>
      </c>
      <c r="AB129" s="989"/>
      <c r="AC129" s="989"/>
      <c r="AD129" s="989"/>
      <c r="AE129" s="990"/>
      <c r="AF129" s="991">
        <v>1463637</v>
      </c>
      <c r="AG129" s="989"/>
      <c r="AH129" s="989"/>
      <c r="AI129" s="989"/>
      <c r="AJ129" s="990"/>
      <c r="AK129" s="991">
        <v>1433561</v>
      </c>
      <c r="AL129" s="989"/>
      <c r="AM129" s="989"/>
      <c r="AN129" s="989"/>
      <c r="AO129" s="990"/>
      <c r="AP129" s="1106"/>
      <c r="AQ129" s="1107"/>
      <c r="AR129" s="1107"/>
      <c r="AS129" s="1107"/>
      <c r="AT129" s="1108"/>
      <c r="AU129" s="237"/>
      <c r="AV129" s="237"/>
      <c r="AW129" s="237"/>
      <c r="AX129" s="1097" t="s">
        <v>465</v>
      </c>
      <c r="AY129" s="980"/>
      <c r="AZ129" s="980"/>
      <c r="BA129" s="980"/>
      <c r="BB129" s="980"/>
      <c r="BC129" s="980"/>
      <c r="BD129" s="980"/>
      <c r="BE129" s="981"/>
      <c r="BF129" s="1098" t="s">
        <v>223</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467</v>
      </c>
      <c r="X130" s="1104"/>
      <c r="Y130" s="1104"/>
      <c r="Z130" s="1105"/>
      <c r="AA130" s="988">
        <v>227352</v>
      </c>
      <c r="AB130" s="989"/>
      <c r="AC130" s="989"/>
      <c r="AD130" s="989"/>
      <c r="AE130" s="990"/>
      <c r="AF130" s="991">
        <v>214282</v>
      </c>
      <c r="AG130" s="989"/>
      <c r="AH130" s="989"/>
      <c r="AI130" s="989"/>
      <c r="AJ130" s="990"/>
      <c r="AK130" s="991">
        <v>207288</v>
      </c>
      <c r="AL130" s="989"/>
      <c r="AM130" s="989"/>
      <c r="AN130" s="989"/>
      <c r="AO130" s="990"/>
      <c r="AP130" s="1106"/>
      <c r="AQ130" s="1107"/>
      <c r="AR130" s="1107"/>
      <c r="AS130" s="1107"/>
      <c r="AT130" s="1108"/>
      <c r="AU130" s="237"/>
      <c r="AV130" s="237"/>
      <c r="AW130" s="237"/>
      <c r="AX130" s="1097" t="s">
        <v>468</v>
      </c>
      <c r="AY130" s="980"/>
      <c r="AZ130" s="980"/>
      <c r="BA130" s="980"/>
      <c r="BB130" s="980"/>
      <c r="BC130" s="980"/>
      <c r="BD130" s="980"/>
      <c r="BE130" s="981"/>
      <c r="BF130" s="1134">
        <v>-3.3</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469</v>
      </c>
      <c r="X131" s="1142"/>
      <c r="Y131" s="1142"/>
      <c r="Z131" s="1143"/>
      <c r="AA131" s="1035">
        <v>1174218</v>
      </c>
      <c r="AB131" s="1014"/>
      <c r="AC131" s="1014"/>
      <c r="AD131" s="1014"/>
      <c r="AE131" s="1015"/>
      <c r="AF131" s="1013">
        <v>1249355</v>
      </c>
      <c r="AG131" s="1014"/>
      <c r="AH131" s="1014"/>
      <c r="AI131" s="1014"/>
      <c r="AJ131" s="1015"/>
      <c r="AK131" s="1013">
        <v>1226273</v>
      </c>
      <c r="AL131" s="1014"/>
      <c r="AM131" s="1014"/>
      <c r="AN131" s="1014"/>
      <c r="AO131" s="1015"/>
      <c r="AP131" s="1144"/>
      <c r="AQ131" s="1145"/>
      <c r="AR131" s="1145"/>
      <c r="AS131" s="1145"/>
      <c r="AT131" s="1146"/>
      <c r="AU131" s="237"/>
      <c r="AV131" s="237"/>
      <c r="AW131" s="237"/>
      <c r="AX131" s="1116" t="s">
        <v>470</v>
      </c>
      <c r="AY131" s="1067"/>
      <c r="AZ131" s="1067"/>
      <c r="BA131" s="1067"/>
      <c r="BB131" s="1067"/>
      <c r="BC131" s="1067"/>
      <c r="BD131" s="1067"/>
      <c r="BE131" s="1068"/>
      <c r="BF131" s="1117" t="s">
        <v>223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471</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472</v>
      </c>
      <c r="W132" s="1127"/>
      <c r="X132" s="1127"/>
      <c r="Y132" s="1127"/>
      <c r="Z132" s="1128"/>
      <c r="AA132" s="1129">
        <v>-2.0603499520000002</v>
      </c>
      <c r="AB132" s="1130"/>
      <c r="AC132" s="1130"/>
      <c r="AD132" s="1130"/>
      <c r="AE132" s="1131"/>
      <c r="AF132" s="1132">
        <v>-2.7511796089999998</v>
      </c>
      <c r="AG132" s="1130"/>
      <c r="AH132" s="1130"/>
      <c r="AI132" s="1130"/>
      <c r="AJ132" s="1131"/>
      <c r="AK132" s="1132">
        <v>-5.1644291280000001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473</v>
      </c>
      <c r="W133" s="1110"/>
      <c r="X133" s="1110"/>
      <c r="Y133" s="1110"/>
      <c r="Z133" s="1111"/>
      <c r="AA133" s="1112">
        <v>-0.8</v>
      </c>
      <c r="AB133" s="1113"/>
      <c r="AC133" s="1113"/>
      <c r="AD133" s="1113"/>
      <c r="AE133" s="1114"/>
      <c r="AF133" s="1112">
        <v>-2.2999999999999998</v>
      </c>
      <c r="AG133" s="1113"/>
      <c r="AH133" s="1113"/>
      <c r="AI133" s="1113"/>
      <c r="AJ133" s="1114"/>
      <c r="AK133" s="1112">
        <v>-3.3</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474</v>
      </c>
      <c r="B5" s="248"/>
      <c r="C5" s="248"/>
      <c r="D5" s="248"/>
      <c r="E5" s="248"/>
      <c r="F5" s="248"/>
      <c r="G5" s="248"/>
      <c r="H5" s="248"/>
      <c r="I5" s="248"/>
      <c r="J5" s="248"/>
      <c r="K5" s="248"/>
      <c r="L5" s="248"/>
      <c r="M5" s="248"/>
      <c r="N5" s="248"/>
      <c r="O5" s="249"/>
    </row>
    <row r="6" spans="1:16" x14ac:dyDescent="0.15">
      <c r="A6" s="250"/>
      <c r="B6" s="246"/>
      <c r="C6" s="246"/>
      <c r="D6" s="246"/>
      <c r="E6" s="246"/>
      <c r="F6" s="246"/>
      <c r="G6" s="251" t="s">
        <v>475</v>
      </c>
      <c r="H6" s="251"/>
      <c r="I6" s="251"/>
      <c r="J6" s="251"/>
      <c r="K6" s="246"/>
      <c r="L6" s="246"/>
      <c r="M6" s="246"/>
      <c r="N6" s="246"/>
    </row>
    <row r="7" spans="1:16" x14ac:dyDescent="0.15">
      <c r="A7" s="250"/>
      <c r="B7" s="246"/>
      <c r="C7" s="246"/>
      <c r="D7" s="246"/>
      <c r="E7" s="246"/>
      <c r="F7" s="246"/>
      <c r="G7" s="253"/>
      <c r="H7" s="254"/>
      <c r="I7" s="254"/>
      <c r="J7" s="255"/>
      <c r="K7" s="1150" t="s">
        <v>476</v>
      </c>
      <c r="L7" s="256"/>
      <c r="M7" s="257" t="s">
        <v>477</v>
      </c>
      <c r="N7" s="258"/>
    </row>
    <row r="8" spans="1:16" x14ac:dyDescent="0.15">
      <c r="A8" s="250"/>
      <c r="B8" s="246"/>
      <c r="C8" s="246"/>
      <c r="D8" s="246"/>
      <c r="E8" s="246"/>
      <c r="F8" s="246"/>
      <c r="G8" s="259"/>
      <c r="H8" s="260"/>
      <c r="I8" s="260"/>
      <c r="J8" s="261"/>
      <c r="K8" s="1151"/>
      <c r="L8" s="262" t="s">
        <v>478</v>
      </c>
      <c r="M8" s="263" t="s">
        <v>479</v>
      </c>
      <c r="N8" s="264" t="s">
        <v>480</v>
      </c>
    </row>
    <row r="9" spans="1:16" x14ac:dyDescent="0.15">
      <c r="A9" s="250"/>
      <c r="B9" s="246"/>
      <c r="C9" s="246"/>
      <c r="D9" s="246"/>
      <c r="E9" s="246"/>
      <c r="F9" s="246"/>
      <c r="G9" s="1152" t="s">
        <v>481</v>
      </c>
      <c r="H9" s="1153"/>
      <c r="I9" s="1153"/>
      <c r="J9" s="1154"/>
      <c r="K9" s="265">
        <v>395283</v>
      </c>
      <c r="L9" s="266">
        <v>121700</v>
      </c>
      <c r="M9" s="267">
        <v>214828</v>
      </c>
      <c r="N9" s="268">
        <v>-43.4</v>
      </c>
    </row>
    <row r="10" spans="1:16" x14ac:dyDescent="0.15">
      <c r="A10" s="250"/>
      <c r="B10" s="246"/>
      <c r="C10" s="246"/>
      <c r="D10" s="246"/>
      <c r="E10" s="246"/>
      <c r="F10" s="246"/>
      <c r="G10" s="1152" t="s">
        <v>482</v>
      </c>
      <c r="H10" s="1153"/>
      <c r="I10" s="1153"/>
      <c r="J10" s="1154"/>
      <c r="K10" s="269">
        <v>74384</v>
      </c>
      <c r="L10" s="270">
        <v>22901</v>
      </c>
      <c r="M10" s="271">
        <v>28178</v>
      </c>
      <c r="N10" s="272">
        <v>-18.7</v>
      </c>
    </row>
    <row r="11" spans="1:16" ht="13.5" customHeight="1" x14ac:dyDescent="0.15">
      <c r="A11" s="250"/>
      <c r="B11" s="246"/>
      <c r="C11" s="246"/>
      <c r="D11" s="246"/>
      <c r="E11" s="246"/>
      <c r="F11" s="246"/>
      <c r="G11" s="1152" t="s">
        <v>483</v>
      </c>
      <c r="H11" s="1153"/>
      <c r="I11" s="1153"/>
      <c r="J11" s="1154"/>
      <c r="K11" s="269">
        <v>53395</v>
      </c>
      <c r="L11" s="270">
        <v>16439</v>
      </c>
      <c r="M11" s="271">
        <v>24639</v>
      </c>
      <c r="N11" s="272">
        <v>-33.299999999999997</v>
      </c>
    </row>
    <row r="12" spans="1:16" ht="13.5" customHeight="1" x14ac:dyDescent="0.15">
      <c r="A12" s="250"/>
      <c r="B12" s="246"/>
      <c r="C12" s="246"/>
      <c r="D12" s="246"/>
      <c r="E12" s="246"/>
      <c r="F12" s="246"/>
      <c r="G12" s="1152" t="s">
        <v>484</v>
      </c>
      <c r="H12" s="1153"/>
      <c r="I12" s="1153"/>
      <c r="J12" s="1154"/>
      <c r="K12" s="269" t="s">
        <v>485</v>
      </c>
      <c r="L12" s="270" t="s">
        <v>485</v>
      </c>
      <c r="M12" s="271">
        <v>3805</v>
      </c>
      <c r="N12" s="272" t="s">
        <v>485</v>
      </c>
    </row>
    <row r="13" spans="1:16" ht="13.5" customHeight="1" x14ac:dyDescent="0.15">
      <c r="A13" s="250"/>
      <c r="B13" s="246"/>
      <c r="C13" s="246"/>
      <c r="D13" s="246"/>
      <c r="E13" s="246"/>
      <c r="F13" s="246"/>
      <c r="G13" s="1152" t="s">
        <v>486</v>
      </c>
      <c r="H13" s="1153"/>
      <c r="I13" s="1153"/>
      <c r="J13" s="1154"/>
      <c r="K13" s="269" t="s">
        <v>485</v>
      </c>
      <c r="L13" s="270" t="s">
        <v>485</v>
      </c>
      <c r="M13" s="271" t="s">
        <v>485</v>
      </c>
      <c r="N13" s="272" t="s">
        <v>485</v>
      </c>
    </row>
    <row r="14" spans="1:16" ht="13.5" customHeight="1" x14ac:dyDescent="0.15">
      <c r="A14" s="250"/>
      <c r="B14" s="246"/>
      <c r="C14" s="246"/>
      <c r="D14" s="246"/>
      <c r="E14" s="246"/>
      <c r="F14" s="246"/>
      <c r="G14" s="1152" t="s">
        <v>487</v>
      </c>
      <c r="H14" s="1153"/>
      <c r="I14" s="1153"/>
      <c r="J14" s="1154"/>
      <c r="K14" s="269">
        <v>6629</v>
      </c>
      <c r="L14" s="270">
        <v>2041</v>
      </c>
      <c r="M14" s="271">
        <v>8783</v>
      </c>
      <c r="N14" s="272">
        <v>-76.8</v>
      </c>
    </row>
    <row r="15" spans="1:16" ht="13.5" customHeight="1" x14ac:dyDescent="0.15">
      <c r="A15" s="250"/>
      <c r="B15" s="246"/>
      <c r="C15" s="246"/>
      <c r="D15" s="246"/>
      <c r="E15" s="246"/>
      <c r="F15" s="246"/>
      <c r="G15" s="1152" t="s">
        <v>488</v>
      </c>
      <c r="H15" s="1153"/>
      <c r="I15" s="1153"/>
      <c r="J15" s="1154"/>
      <c r="K15" s="269">
        <v>20880</v>
      </c>
      <c r="L15" s="270">
        <v>6429</v>
      </c>
      <c r="M15" s="271">
        <v>4830</v>
      </c>
      <c r="N15" s="272">
        <v>33.1</v>
      </c>
    </row>
    <row r="16" spans="1:16" x14ac:dyDescent="0.15">
      <c r="A16" s="250"/>
      <c r="B16" s="246"/>
      <c r="C16" s="246"/>
      <c r="D16" s="246"/>
      <c r="E16" s="246"/>
      <c r="F16" s="246"/>
      <c r="G16" s="1155" t="s">
        <v>489</v>
      </c>
      <c r="H16" s="1156"/>
      <c r="I16" s="1156"/>
      <c r="J16" s="1157"/>
      <c r="K16" s="270">
        <v>-38611</v>
      </c>
      <c r="L16" s="270">
        <v>-11888</v>
      </c>
      <c r="M16" s="271">
        <v>-21703</v>
      </c>
      <c r="N16" s="272">
        <v>-45.2</v>
      </c>
    </row>
    <row r="17" spans="1:16" x14ac:dyDescent="0.15">
      <c r="A17" s="250"/>
      <c r="B17" s="246"/>
      <c r="C17" s="246"/>
      <c r="D17" s="246"/>
      <c r="E17" s="246"/>
      <c r="F17" s="246"/>
      <c r="G17" s="1155" t="s">
        <v>172</v>
      </c>
      <c r="H17" s="1156"/>
      <c r="I17" s="1156"/>
      <c r="J17" s="1157"/>
      <c r="K17" s="270">
        <v>511960</v>
      </c>
      <c r="L17" s="270">
        <v>157623</v>
      </c>
      <c r="M17" s="271">
        <v>263360</v>
      </c>
      <c r="N17" s="272">
        <v>-40.1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490</v>
      </c>
      <c r="H19" s="246"/>
      <c r="I19" s="246"/>
      <c r="J19" s="246"/>
      <c r="K19" s="246"/>
      <c r="L19" s="246"/>
      <c r="M19" s="246"/>
      <c r="N19" s="246"/>
    </row>
    <row r="20" spans="1:16" x14ac:dyDescent="0.15">
      <c r="A20" s="250"/>
      <c r="B20" s="246"/>
      <c r="C20" s="246"/>
      <c r="D20" s="246"/>
      <c r="E20" s="246"/>
      <c r="F20" s="246"/>
      <c r="G20" s="274"/>
      <c r="H20" s="275"/>
      <c r="I20" s="275"/>
      <c r="J20" s="276"/>
      <c r="K20" s="277" t="s">
        <v>491</v>
      </c>
      <c r="L20" s="278" t="s">
        <v>492</v>
      </c>
      <c r="M20" s="279" t="s">
        <v>493</v>
      </c>
      <c r="N20" s="280"/>
    </row>
    <row r="21" spans="1:16" s="286" customFormat="1" x14ac:dyDescent="0.15">
      <c r="A21" s="281"/>
      <c r="B21" s="251"/>
      <c r="C21" s="251"/>
      <c r="D21" s="251"/>
      <c r="E21" s="251"/>
      <c r="F21" s="251"/>
      <c r="G21" s="1147" t="s">
        <v>494</v>
      </c>
      <c r="H21" s="1148"/>
      <c r="I21" s="1148"/>
      <c r="J21" s="1149"/>
      <c r="K21" s="282">
        <v>14.16</v>
      </c>
      <c r="L21" s="283">
        <v>24.72</v>
      </c>
      <c r="M21" s="284">
        <v>-10.56</v>
      </c>
      <c r="N21" s="251"/>
      <c r="O21" s="285"/>
      <c r="P21" s="281"/>
    </row>
    <row r="22" spans="1:16" s="286" customFormat="1" x14ac:dyDescent="0.15">
      <c r="A22" s="281"/>
      <c r="B22" s="251"/>
      <c r="C22" s="251"/>
      <c r="D22" s="251"/>
      <c r="E22" s="251"/>
      <c r="F22" s="251"/>
      <c r="G22" s="1147" t="s">
        <v>495</v>
      </c>
      <c r="H22" s="1148"/>
      <c r="I22" s="1148"/>
      <c r="J22" s="1149"/>
      <c r="K22" s="287">
        <v>96.7</v>
      </c>
      <c r="L22" s="288">
        <v>94.2</v>
      </c>
      <c r="M22" s="289">
        <v>2.5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498</v>
      </c>
      <c r="H29" s="251"/>
      <c r="I29" s="251"/>
      <c r="J29" s="251"/>
      <c r="K29" s="246"/>
      <c r="L29" s="246"/>
      <c r="M29" s="246"/>
      <c r="N29" s="246"/>
      <c r="O29" s="295"/>
    </row>
    <row r="30" spans="1:16" x14ac:dyDescent="0.15">
      <c r="A30" s="250"/>
      <c r="B30" s="246"/>
      <c r="C30" s="246"/>
      <c r="D30" s="246"/>
      <c r="E30" s="246"/>
      <c r="F30" s="246"/>
      <c r="G30" s="253"/>
      <c r="H30" s="254"/>
      <c r="I30" s="254"/>
      <c r="J30" s="255"/>
      <c r="K30" s="1150" t="s">
        <v>476</v>
      </c>
      <c r="L30" s="256"/>
      <c r="M30" s="257" t="s">
        <v>477</v>
      </c>
      <c r="N30" s="258"/>
    </row>
    <row r="31" spans="1:16" x14ac:dyDescent="0.15">
      <c r="A31" s="250"/>
      <c r="B31" s="246"/>
      <c r="C31" s="246"/>
      <c r="D31" s="246"/>
      <c r="E31" s="246"/>
      <c r="F31" s="246"/>
      <c r="G31" s="259"/>
      <c r="H31" s="260"/>
      <c r="I31" s="260"/>
      <c r="J31" s="261"/>
      <c r="K31" s="1151"/>
      <c r="L31" s="262" t="s">
        <v>478</v>
      </c>
      <c r="M31" s="263" t="s">
        <v>479</v>
      </c>
      <c r="N31" s="264" t="s">
        <v>480</v>
      </c>
    </row>
    <row r="32" spans="1:16" ht="27" customHeight="1" x14ac:dyDescent="0.15">
      <c r="A32" s="250"/>
      <c r="B32" s="246"/>
      <c r="C32" s="246"/>
      <c r="D32" s="246"/>
      <c r="E32" s="246"/>
      <c r="F32" s="246"/>
      <c r="G32" s="1163" t="s">
        <v>499</v>
      </c>
      <c r="H32" s="1164"/>
      <c r="I32" s="1164"/>
      <c r="J32" s="1165"/>
      <c r="K32" s="296">
        <v>140961</v>
      </c>
      <c r="L32" s="296">
        <v>43399</v>
      </c>
      <c r="M32" s="297">
        <v>146462</v>
      </c>
      <c r="N32" s="298">
        <v>-70.400000000000006</v>
      </c>
    </row>
    <row r="33" spans="1:16" ht="13.5" customHeight="1" x14ac:dyDescent="0.15">
      <c r="A33" s="250"/>
      <c r="B33" s="246"/>
      <c r="C33" s="246"/>
      <c r="D33" s="246"/>
      <c r="E33" s="246"/>
      <c r="F33" s="246"/>
      <c r="G33" s="1163" t="s">
        <v>500</v>
      </c>
      <c r="H33" s="1164"/>
      <c r="I33" s="1164"/>
      <c r="J33" s="1165"/>
      <c r="K33" s="296" t="s">
        <v>485</v>
      </c>
      <c r="L33" s="296" t="s">
        <v>485</v>
      </c>
      <c r="M33" s="297">
        <v>66</v>
      </c>
      <c r="N33" s="298" t="s">
        <v>485</v>
      </c>
    </row>
    <row r="34" spans="1:16" ht="27" customHeight="1" x14ac:dyDescent="0.15">
      <c r="A34" s="250"/>
      <c r="B34" s="246"/>
      <c r="C34" s="246"/>
      <c r="D34" s="246"/>
      <c r="E34" s="246"/>
      <c r="F34" s="246"/>
      <c r="G34" s="1163" t="s">
        <v>501</v>
      </c>
      <c r="H34" s="1164"/>
      <c r="I34" s="1164"/>
      <c r="J34" s="1165"/>
      <c r="K34" s="296" t="s">
        <v>485</v>
      </c>
      <c r="L34" s="296" t="s">
        <v>485</v>
      </c>
      <c r="M34" s="297">
        <v>56</v>
      </c>
      <c r="N34" s="298" t="s">
        <v>485</v>
      </c>
    </row>
    <row r="35" spans="1:16" ht="27" customHeight="1" x14ac:dyDescent="0.15">
      <c r="A35" s="250"/>
      <c r="B35" s="246"/>
      <c r="C35" s="246"/>
      <c r="D35" s="246"/>
      <c r="E35" s="246"/>
      <c r="F35" s="246"/>
      <c r="G35" s="1163" t="s">
        <v>502</v>
      </c>
      <c r="H35" s="1164"/>
      <c r="I35" s="1164"/>
      <c r="J35" s="1165"/>
      <c r="K35" s="296">
        <v>1048</v>
      </c>
      <c r="L35" s="296">
        <v>323</v>
      </c>
      <c r="M35" s="297">
        <v>28990</v>
      </c>
      <c r="N35" s="298">
        <v>-98.9</v>
      </c>
    </row>
    <row r="36" spans="1:16" ht="27" customHeight="1" x14ac:dyDescent="0.15">
      <c r="A36" s="250"/>
      <c r="B36" s="246"/>
      <c r="C36" s="246"/>
      <c r="D36" s="246"/>
      <c r="E36" s="246"/>
      <c r="F36" s="246"/>
      <c r="G36" s="1163" t="s">
        <v>503</v>
      </c>
      <c r="H36" s="1164"/>
      <c r="I36" s="1164"/>
      <c r="J36" s="1165"/>
      <c r="K36" s="296">
        <v>6888</v>
      </c>
      <c r="L36" s="296">
        <v>2121</v>
      </c>
      <c r="M36" s="297">
        <v>3973</v>
      </c>
      <c r="N36" s="298">
        <v>-46.6</v>
      </c>
    </row>
    <row r="37" spans="1:16" ht="13.5" customHeight="1" x14ac:dyDescent="0.15">
      <c r="A37" s="250"/>
      <c r="B37" s="246"/>
      <c r="C37" s="246"/>
      <c r="D37" s="246"/>
      <c r="E37" s="246"/>
      <c r="F37" s="246"/>
      <c r="G37" s="1163" t="s">
        <v>504</v>
      </c>
      <c r="H37" s="1164"/>
      <c r="I37" s="1164"/>
      <c r="J37" s="1165"/>
      <c r="K37" s="296" t="s">
        <v>485</v>
      </c>
      <c r="L37" s="296" t="s">
        <v>485</v>
      </c>
      <c r="M37" s="297">
        <v>2172</v>
      </c>
      <c r="N37" s="298" t="s">
        <v>485</v>
      </c>
    </row>
    <row r="38" spans="1:16" ht="27" customHeight="1" x14ac:dyDescent="0.15">
      <c r="A38" s="250"/>
      <c r="B38" s="246"/>
      <c r="C38" s="246"/>
      <c r="D38" s="246"/>
      <c r="E38" s="246"/>
      <c r="F38" s="246"/>
      <c r="G38" s="1166" t="s">
        <v>505</v>
      </c>
      <c r="H38" s="1167"/>
      <c r="I38" s="1167"/>
      <c r="J38" s="1168"/>
      <c r="K38" s="299" t="s">
        <v>485</v>
      </c>
      <c r="L38" s="299" t="s">
        <v>485</v>
      </c>
      <c r="M38" s="300">
        <v>44</v>
      </c>
      <c r="N38" s="301" t="s">
        <v>485</v>
      </c>
      <c r="O38" s="295"/>
    </row>
    <row r="39" spans="1:16" x14ac:dyDescent="0.15">
      <c r="A39" s="250"/>
      <c r="B39" s="246"/>
      <c r="C39" s="246"/>
      <c r="D39" s="246"/>
      <c r="E39" s="246"/>
      <c r="F39" s="246"/>
      <c r="G39" s="1166" t="s">
        <v>506</v>
      </c>
      <c r="H39" s="1167"/>
      <c r="I39" s="1167"/>
      <c r="J39" s="1168"/>
      <c r="K39" s="302">
        <v>-4939</v>
      </c>
      <c r="L39" s="302">
        <v>-1521</v>
      </c>
      <c r="M39" s="303">
        <v>-6849</v>
      </c>
      <c r="N39" s="304">
        <v>-77.8</v>
      </c>
      <c r="O39" s="295"/>
    </row>
    <row r="40" spans="1:16" ht="27" customHeight="1" x14ac:dyDescent="0.15">
      <c r="A40" s="250"/>
      <c r="B40" s="246"/>
      <c r="C40" s="246"/>
      <c r="D40" s="246"/>
      <c r="E40" s="246"/>
      <c r="F40" s="246"/>
      <c r="G40" s="1163" t="s">
        <v>507</v>
      </c>
      <c r="H40" s="1164"/>
      <c r="I40" s="1164"/>
      <c r="J40" s="1165"/>
      <c r="K40" s="302">
        <v>-207288</v>
      </c>
      <c r="L40" s="302">
        <v>-63820</v>
      </c>
      <c r="M40" s="303">
        <v>-133024</v>
      </c>
      <c r="N40" s="304">
        <v>-52</v>
      </c>
      <c r="O40" s="295"/>
    </row>
    <row r="41" spans="1:16" x14ac:dyDescent="0.15">
      <c r="A41" s="250"/>
      <c r="B41" s="246"/>
      <c r="C41" s="246"/>
      <c r="D41" s="246"/>
      <c r="E41" s="246"/>
      <c r="F41" s="246"/>
      <c r="G41" s="1169" t="s">
        <v>284</v>
      </c>
      <c r="H41" s="1170"/>
      <c r="I41" s="1170"/>
      <c r="J41" s="1171"/>
      <c r="K41" s="296">
        <v>-63330</v>
      </c>
      <c r="L41" s="302">
        <v>-19498</v>
      </c>
      <c r="M41" s="303">
        <v>41890</v>
      </c>
      <c r="N41" s="304">
        <v>-146.5</v>
      </c>
      <c r="O41" s="295"/>
    </row>
    <row r="42" spans="1:16" x14ac:dyDescent="0.15">
      <c r="A42" s="250"/>
      <c r="B42" s="246"/>
      <c r="C42" s="246"/>
      <c r="D42" s="246"/>
      <c r="E42" s="246"/>
      <c r="F42" s="246"/>
      <c r="G42" s="305" t="s">
        <v>508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510</v>
      </c>
      <c r="H48" s="310"/>
      <c r="I48" s="310"/>
      <c r="J48" s="310"/>
      <c r="K48" s="310"/>
      <c r="L48" s="310"/>
      <c r="M48" s="311"/>
      <c r="N48" s="310"/>
    </row>
    <row r="49" spans="1:14" ht="13.5" customHeight="1" x14ac:dyDescent="0.15">
      <c r="A49" s="250"/>
      <c r="B49" s="246"/>
      <c r="C49" s="246"/>
      <c r="D49" s="246"/>
      <c r="E49" s="246"/>
      <c r="F49" s="246"/>
      <c r="G49" s="312"/>
      <c r="H49" s="313"/>
      <c r="I49" s="1158" t="s">
        <v>476</v>
      </c>
      <c r="J49" s="1160" t="s">
        <v>511</v>
      </c>
      <c r="K49" s="1161"/>
      <c r="L49" s="1161"/>
      <c r="M49" s="1161"/>
      <c r="N49" s="1162"/>
    </row>
    <row r="50" spans="1:14" x14ac:dyDescent="0.15">
      <c r="A50" s="250"/>
      <c r="B50" s="246"/>
      <c r="C50" s="246"/>
      <c r="D50" s="246"/>
      <c r="E50" s="246"/>
      <c r="F50" s="246"/>
      <c r="G50" s="314"/>
      <c r="H50" s="315"/>
      <c r="I50" s="1159"/>
      <c r="J50" s="316" t="s">
        <v>512</v>
      </c>
      <c r="K50" s="317" t="s">
        <v>513</v>
      </c>
      <c r="L50" s="318" t="s">
        <v>514</v>
      </c>
      <c r="M50" s="319" t="s">
        <v>515</v>
      </c>
      <c r="N50" s="320" t="s">
        <v>516</v>
      </c>
    </row>
    <row r="51" spans="1:14" x14ac:dyDescent="0.15">
      <c r="A51" s="250"/>
      <c r="B51" s="246"/>
      <c r="C51" s="246"/>
      <c r="D51" s="246"/>
      <c r="E51" s="246"/>
      <c r="F51" s="246"/>
      <c r="G51" s="312" t="s">
        <v>517</v>
      </c>
      <c r="H51" s="313"/>
      <c r="I51" s="321">
        <v>290591</v>
      </c>
      <c r="J51" s="322">
        <v>85393</v>
      </c>
      <c r="K51" s="323">
        <v>-64.099999999999994</v>
      </c>
      <c r="L51" s="324">
        <v>185018</v>
      </c>
      <c r="M51" s="325">
        <v>-9.1</v>
      </c>
      <c r="N51" s="326">
        <v>-55</v>
      </c>
    </row>
    <row r="52" spans="1:14" x14ac:dyDescent="0.15">
      <c r="A52" s="250"/>
      <c r="B52" s="246"/>
      <c r="C52" s="246"/>
      <c r="D52" s="246"/>
      <c r="E52" s="246"/>
      <c r="F52" s="246"/>
      <c r="G52" s="327"/>
      <c r="H52" s="328" t="s">
        <v>518</v>
      </c>
      <c r="I52" s="329">
        <v>148310</v>
      </c>
      <c r="J52" s="330">
        <v>43582</v>
      </c>
      <c r="K52" s="331">
        <v>-78.099999999999994</v>
      </c>
      <c r="L52" s="332">
        <v>95064</v>
      </c>
      <c r="M52" s="333">
        <v>-21.5</v>
      </c>
      <c r="N52" s="334">
        <v>-56.6</v>
      </c>
    </row>
    <row r="53" spans="1:14" x14ac:dyDescent="0.15">
      <c r="A53" s="250"/>
      <c r="B53" s="246"/>
      <c r="C53" s="246"/>
      <c r="D53" s="246"/>
      <c r="E53" s="246"/>
      <c r="F53" s="246"/>
      <c r="G53" s="312" t="s">
        <v>519</v>
      </c>
      <c r="H53" s="313"/>
      <c r="I53" s="321">
        <v>562013</v>
      </c>
      <c r="J53" s="322">
        <v>166621</v>
      </c>
      <c r="K53" s="323">
        <v>95.1</v>
      </c>
      <c r="L53" s="324">
        <v>238802</v>
      </c>
      <c r="M53" s="325">
        <v>29.1</v>
      </c>
      <c r="N53" s="326">
        <v>66</v>
      </c>
    </row>
    <row r="54" spans="1:14" x14ac:dyDescent="0.15">
      <c r="A54" s="250"/>
      <c r="B54" s="246"/>
      <c r="C54" s="246"/>
      <c r="D54" s="246"/>
      <c r="E54" s="246"/>
      <c r="F54" s="246"/>
      <c r="G54" s="327"/>
      <c r="H54" s="328" t="s">
        <v>518</v>
      </c>
      <c r="I54" s="329">
        <v>234076</v>
      </c>
      <c r="J54" s="330">
        <v>69397</v>
      </c>
      <c r="K54" s="331">
        <v>59.2</v>
      </c>
      <c r="L54" s="332">
        <v>128562</v>
      </c>
      <c r="M54" s="333">
        <v>35.200000000000003</v>
      </c>
      <c r="N54" s="334">
        <v>24</v>
      </c>
    </row>
    <row r="55" spans="1:14" x14ac:dyDescent="0.15">
      <c r="A55" s="250"/>
      <c r="B55" s="246"/>
      <c r="C55" s="246"/>
      <c r="D55" s="246"/>
      <c r="E55" s="246"/>
      <c r="F55" s="246"/>
      <c r="G55" s="312" t="s">
        <v>520</v>
      </c>
      <c r="H55" s="313"/>
      <c r="I55" s="321">
        <v>965026</v>
      </c>
      <c r="J55" s="322">
        <v>285680</v>
      </c>
      <c r="K55" s="323">
        <v>71.5</v>
      </c>
      <c r="L55" s="324">
        <v>288550</v>
      </c>
      <c r="M55" s="325">
        <v>20.8</v>
      </c>
      <c r="N55" s="326">
        <v>50.7</v>
      </c>
    </row>
    <row r="56" spans="1:14" x14ac:dyDescent="0.15">
      <c r="A56" s="250"/>
      <c r="B56" s="246"/>
      <c r="C56" s="246"/>
      <c r="D56" s="246"/>
      <c r="E56" s="246"/>
      <c r="F56" s="246"/>
      <c r="G56" s="327"/>
      <c r="H56" s="328" t="s">
        <v>518</v>
      </c>
      <c r="I56" s="329">
        <v>228420</v>
      </c>
      <c r="J56" s="330">
        <v>67620</v>
      </c>
      <c r="K56" s="331">
        <v>-2.6</v>
      </c>
      <c r="L56" s="332">
        <v>141525</v>
      </c>
      <c r="M56" s="333">
        <v>10.1</v>
      </c>
      <c r="N56" s="334">
        <v>-12.7</v>
      </c>
    </row>
    <row r="57" spans="1:14" x14ac:dyDescent="0.15">
      <c r="A57" s="250"/>
      <c r="B57" s="246"/>
      <c r="C57" s="246"/>
      <c r="D57" s="246"/>
      <c r="E57" s="246"/>
      <c r="F57" s="246"/>
      <c r="G57" s="312" t="s">
        <v>521</v>
      </c>
      <c r="H57" s="313"/>
      <c r="I57" s="321">
        <v>666834</v>
      </c>
      <c r="J57" s="322">
        <v>203241</v>
      </c>
      <c r="K57" s="323">
        <v>-28.9</v>
      </c>
      <c r="L57" s="324">
        <v>287914</v>
      </c>
      <c r="M57" s="325">
        <v>-0.2</v>
      </c>
      <c r="N57" s="326">
        <v>-28.7</v>
      </c>
    </row>
    <row r="58" spans="1:14" x14ac:dyDescent="0.15">
      <c r="A58" s="250"/>
      <c r="B58" s="246"/>
      <c r="C58" s="246"/>
      <c r="D58" s="246"/>
      <c r="E58" s="246"/>
      <c r="F58" s="246"/>
      <c r="G58" s="327"/>
      <c r="H58" s="328" t="s">
        <v>518</v>
      </c>
      <c r="I58" s="329">
        <v>223375</v>
      </c>
      <c r="J58" s="330">
        <v>68081</v>
      </c>
      <c r="K58" s="331">
        <v>0.7</v>
      </c>
      <c r="L58" s="332">
        <v>146531</v>
      </c>
      <c r="M58" s="333">
        <v>3.5</v>
      </c>
      <c r="N58" s="334">
        <v>-2.8</v>
      </c>
    </row>
    <row r="59" spans="1:14" x14ac:dyDescent="0.15">
      <c r="A59" s="250"/>
      <c r="B59" s="246"/>
      <c r="C59" s="246"/>
      <c r="D59" s="246"/>
      <c r="E59" s="246"/>
      <c r="F59" s="246"/>
      <c r="G59" s="312" t="s">
        <v>522</v>
      </c>
      <c r="H59" s="313"/>
      <c r="I59" s="321">
        <v>844050</v>
      </c>
      <c r="J59" s="322">
        <v>259868</v>
      </c>
      <c r="K59" s="323">
        <v>27.9</v>
      </c>
      <c r="L59" s="324">
        <v>310300</v>
      </c>
      <c r="M59" s="325">
        <v>7.8</v>
      </c>
      <c r="N59" s="326">
        <v>20.100000000000001</v>
      </c>
    </row>
    <row r="60" spans="1:14" x14ac:dyDescent="0.15">
      <c r="A60" s="250"/>
      <c r="B60" s="246"/>
      <c r="C60" s="246"/>
      <c r="D60" s="246"/>
      <c r="E60" s="246"/>
      <c r="F60" s="246"/>
      <c r="G60" s="327"/>
      <c r="H60" s="328" t="s">
        <v>518</v>
      </c>
      <c r="I60" s="335">
        <v>329125</v>
      </c>
      <c r="J60" s="330">
        <v>101332</v>
      </c>
      <c r="K60" s="331">
        <v>48.8</v>
      </c>
      <c r="L60" s="332">
        <v>157576</v>
      </c>
      <c r="M60" s="333">
        <v>7.5</v>
      </c>
      <c r="N60" s="334">
        <v>41.3</v>
      </c>
    </row>
    <row r="61" spans="1:14" x14ac:dyDescent="0.15">
      <c r="A61" s="250"/>
      <c r="B61" s="246"/>
      <c r="C61" s="246"/>
      <c r="D61" s="246"/>
      <c r="E61" s="246"/>
      <c r="F61" s="246"/>
      <c r="G61" s="312" t="s">
        <v>523</v>
      </c>
      <c r="H61" s="336"/>
      <c r="I61" s="337">
        <v>665703</v>
      </c>
      <c r="J61" s="338">
        <v>200161</v>
      </c>
      <c r="K61" s="339">
        <v>20.3</v>
      </c>
      <c r="L61" s="340">
        <v>262117</v>
      </c>
      <c r="M61" s="341">
        <v>9.6999999999999993</v>
      </c>
      <c r="N61" s="326">
        <v>10.6</v>
      </c>
    </row>
    <row r="62" spans="1:14" x14ac:dyDescent="0.15">
      <c r="A62" s="250"/>
      <c r="B62" s="246"/>
      <c r="C62" s="246"/>
      <c r="D62" s="246"/>
      <c r="E62" s="246"/>
      <c r="F62" s="246"/>
      <c r="G62" s="327"/>
      <c r="H62" s="328" t="s">
        <v>518</v>
      </c>
      <c r="I62" s="329">
        <v>232661</v>
      </c>
      <c r="J62" s="330">
        <v>70002</v>
      </c>
      <c r="K62" s="331">
        <v>5.6</v>
      </c>
      <c r="L62" s="332">
        <v>133852</v>
      </c>
      <c r="M62" s="333">
        <v>7</v>
      </c>
      <c r="N62" s="334">
        <v>-1.4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2" t="s">
        <v>3</v>
      </c>
      <c r="D47" s="1172"/>
      <c r="E47" s="1173"/>
      <c r="F47" s="11">
        <v>58.07</v>
      </c>
      <c r="G47" s="12">
        <v>57.78</v>
      </c>
      <c r="H47" s="12">
        <v>57.68</v>
      </c>
      <c r="I47" s="12">
        <v>55.39</v>
      </c>
      <c r="J47" s="13">
        <v>56.67</v>
      </c>
    </row>
    <row r="48" spans="2:10" ht="57.75" customHeight="1" x14ac:dyDescent="0.15">
      <c r="B48" s="14"/>
      <c r="C48" s="1174" t="s">
        <v>4</v>
      </c>
      <c r="D48" s="1174"/>
      <c r="E48" s="1175"/>
      <c r="F48" s="15">
        <v>2.27</v>
      </c>
      <c r="G48" s="16">
        <v>2.76</v>
      </c>
      <c r="H48" s="16">
        <v>2.77</v>
      </c>
      <c r="I48" s="16">
        <v>2.68</v>
      </c>
      <c r="J48" s="17">
        <v>2.7</v>
      </c>
    </row>
    <row r="49" spans="2:10" ht="57.75" customHeight="1" thickBot="1" x14ac:dyDescent="0.2">
      <c r="B49" s="18"/>
      <c r="C49" s="1176" t="s">
        <v>5</v>
      </c>
      <c r="D49" s="1176"/>
      <c r="E49" s="1177"/>
      <c r="F49" s="19" t="s">
        <v>530</v>
      </c>
      <c r="G49" s="20">
        <v>9.94</v>
      </c>
      <c r="H49" s="20">
        <v>11.57</v>
      </c>
      <c r="I49" s="20">
        <v>7.46</v>
      </c>
      <c r="J49" s="21">
        <v>7.39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dcterms:created xsi:type="dcterms:W3CDTF">2018-01-24T06:21:41Z</dcterms:created>
  <dcterms:modified xsi:type="dcterms:W3CDTF">2018-11-26T01:15:11Z</dcterms:modified>
  <cp:category/>
</cp:coreProperties>
</file>