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45" yWindow="60" windowWidth="20325" windowHeight="8385" tabRatio="7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<sst xmlns="http://schemas.openxmlformats.org/spreadsheetml/2006/main" count="1144" uniqueCount="613">
  <si>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</si>
  <si>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</si>
  <si>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</si>
  <si>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</si>
  <si>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</si>
  <si>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</si>
  <si>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</si>
  <si>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</si>
  <si>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</si>
  <si>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</si>
  <si>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</si>
  <si>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</si>
  <si>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</si>
  <si>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</si>
  <si>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</si>
  <si>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</si>
  <si>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</si>
  <si>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</si>
  <si>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</si>
  <si>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</si>
  <si>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</si>
  <si>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</si>
  <si>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</si>
  <si>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</si>
  <si>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</si>
  <si>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</si>
  <si>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</si>
  <si>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</si>
  <si>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</si>
  <si>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</si>
  <si>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</si>
  <si>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</si>
  <si>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</si>
  <si>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</si>
  <si>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</si>
  <si>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</si>
  <si>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</si>
  <si>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</si>
  <si>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</si>
  <si>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</si>
  <si>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</si>
  <si>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</si>
  <si>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</si>
  <si>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</si>
  <si>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</si>
  <si>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</si>
  <si>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</si>
  <si>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</si>
  <si>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</si>
  <si>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</si>
  <si>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</si>
  <si>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</si>
  <si>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</si>
  <si>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</si>
  <si>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</si>
  <si>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</si>
  <si>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</si>
  <si>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</si>
  <si>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</si>
  <si>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</si>
  <si>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</si>
  <si>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</si>
  <si>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</si>
  <si>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</si>
  <si>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</si>
  <si>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</si>
  <si>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</si>
  <si>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</si>
  <si>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</si>
  <si>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</si>
  <si>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</si>
  <si>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</si>
  <si>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</si>
  <si>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</si>
  <si>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</si>
  <si>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</si>
  <si>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</si>
  <si>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</si>
  <si>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</si>
  <si>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</si>
  <si>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</si>
  <si>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</si>
  <si>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</si>
  <si>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</si>
  <si>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</si>
  <si>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</si>
  <si>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</si>
  <si>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</si>
  <si>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</si>
  <si>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</si>
  <si>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</si>
  <si>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</si>
  <si>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</si>
  <si>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</si>
  <si>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</si>
  <si>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</si>
  <si>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</si>
  <si>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</si>
  <si>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遠賀町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</si>
  <si>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</si>
  <si>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</si>
  <si>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</si>
  <si>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</si>
  <si>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</si>
  <si>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</si>
  <si>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</si>
  <si>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</si>
  <si>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</si>
  <si>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</si>
  <si>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</si>
  <si>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</si>
  <si>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</si>
  <si>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</si>
  <si>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</si>
  <si>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</si>
  <si>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</si>
  <si>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</si>
  <si>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</si>
  <si>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</si>
  <si>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</si>
  <si>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</si>
  <si>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</si>
  <si>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</si>
  <si>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</si>
  <si>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</si>
  <si>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</si>
  <si>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</si>
  <si>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</si>
  <si>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</si>
  <si>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</si>
  <si>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</si>
  <si>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</si>
  <si>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</si>
  <si>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</si>
  <si>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</si>
  <si>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</si>
  <si>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</si>
  <si>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</si>
  <si>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</si>
  <si>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</si>
  <si>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</si>
  <si>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</si>
  <si>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</si>
  <si>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</si>
  <si>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</si>
  <si>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</si>
  <si>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</si>
  <si>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</si>
  <si>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</si>
  <si>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</si>
  <si>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</si>
  <si>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</si>
  <si>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</si>
  <si>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</si>
  <si>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</si>
  <si>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</si>
  <si>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</si>
  <si>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</si>
  <si>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</si>
  <si>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</si>
  <si>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</si>
  <si>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</si>
  <si>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</si>
  <si>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</si>
  <si>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</si>
  <si>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</si>
  <si>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</si>
  <si>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</si>
  <si>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</si>
  <si>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</si>
  <si>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</si>
  <si>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</si>
  <si>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</si>
  <si>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</si>
  <si>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</si>
  <si>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</si>
  <si>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</si>
  <si>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</si>
  <si>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</si>
  <si>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</si>
  <si>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</si>
  <si>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</si>
  <si>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</si>
  <si>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</si>
  <si>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</si>
  <si>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</si>
  <si>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</si>
  <si>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</si>
  <si>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</si>
  <si>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</si>
  <si>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</si>
  <si>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</si>
  <si>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</si>
  <si>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</si>
  <si>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</si>
  <si>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</si>
  <si>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</si>
  <si>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</si>
  <si>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</si>
  <si>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</si>
  <si>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</si>
  <si>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</si>
  <si>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</si>
  <si>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</si>
  <si>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</si>
  <si>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</si>
  <si>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</si>
  <si>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</si>
  <si>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</si>
  <si>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</si>
  <si>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福岡県遠賀町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</si>
  <si>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</si>
  <si>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</si>
  <si>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</si>
  <si>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</si>
  <si>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</si>
  <si>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</si>
  <si>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</si>
  <si>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</si>
  <si>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</si>
  <si>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</si>
  <si>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</si>
  <si>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</si>
  <si>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</si>
  <si>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</si>
  <si>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</si>
  <si>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</si>
  <si>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</si>
  <si>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</si>
  <si>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</si>
  <si>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</si>
  <si>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</si>
  <si>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</si>
  <si>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</si>
  <si>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</si>
  <si>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</si>
  <si>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</si>
  <si>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</si>
  <si>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</si>
  <si>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</si>
  <si>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</si>
  <si>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</si>
  <si>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</si>
  <si>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</si>
  <si>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</si>
  <si>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</si>
  <si>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</si>
  <si>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</si>
  <si>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</si>
  <si>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</si>
  <si>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</si>
  <si>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</si>
  <si>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</si>
  <si>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</si>
  <si>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</si>
  <si>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</si>
  <si>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</si>
  <si>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</si>
  <si>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</si>
  <si>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</si>
  <si>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</si>
  <si>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</si>
  <si>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</si>
  <si>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</si>
  <si>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</si>
  <si>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</si>
  <si>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</si>
  <si>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</si>
  <si>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</si>
  <si>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</si>
  <si>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</si>
  <si>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</si>
  <si>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</si>
  <si>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</si>
  <si>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</si>
  <si>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</si>
  <si>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</si>
  <si>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</si>
  <si>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</si>
  <si>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</si>
  <si>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</si>
  <si>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</si>
  <si>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</si>
  <si>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</si>
  <si>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</si>
  <si>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</si>
  <si>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</si>
  <si>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</si>
  <si>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</si>
  <si>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</si>
  <si>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</si>
  <si>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</si>
  <si>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</si>
  <si>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</si>
  <si>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</si>
  <si>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</si>
  <si>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</si>
  <si>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</si>
  <si>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</si>
  <si>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</si>
  <si>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</si>
  <si>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</si>
  <si>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</si>
  <si>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</si>
  <si>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</si>
  <si>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</si>
  <si>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</si>
  <si>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</si>
  <si>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</si>
  <si>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</si>
  <si>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</si>
  <si>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</si>
  <si>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</si>
  <si>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</si>
  <si>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</si>
  <si>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</si>
  <si>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</si>
  <si>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</si>
  <si>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</si>
  <si>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</si>
  <si>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</si>
  <si>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</si>
  <si>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</si>
  <si>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</si>
  <si>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</si>
  <si>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</si>
  <si>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</si>
  <si>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</si>
  <si>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</si>
  <si>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</si>
  <si>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</si>
  <si>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</si>
  <si>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</si>
  <si>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</si>
  <si>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</si>
  <si>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</si>
  <si>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</si>
  <si>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</si>
  <si>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</si>
  <si>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</si>
  <si>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</si>
  <si>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</si>
  <si>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</si>
  <si>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</si>
  <si>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</si>
  <si>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</si>
  <si>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</si>
  <si>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</si>
  <si>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</si>
  <si>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</si>
  <si>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</si>
  <si>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</si>
  <si>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</si>
  <si>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</si>
  <si>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</si>
  <si>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</si>
  <si>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</si>
  <si>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</si>
  <si>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</si>
  <si>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</si>
  <si>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福岡県遠賀町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</si>
  <si>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</si>
  <si>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</si>
  <si>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</si>
  <si>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</si>
  <si>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</si>
  <si>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</si>
  <si>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</si>
  <si>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</si>
  <si>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</si>
  <si>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</si>
  <si>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</si>
  <si>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</si>
  <si>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</si>
  <si>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</si>
  <si>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</si>
  <si>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</si>
  <si>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</si>
  <si>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</si>
  <si>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</si>
  <si>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</si>
  <si>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遠賀町住宅新築資金等貸付事業会計</t>
    <phoneticPr fontId="5"/>
  </si>
  <si>
    <t>遠賀霊園事業特別会計</t>
    <phoneticPr fontId="5"/>
  </si>
  <si>
    <t>遠賀町給食事業特別会計</t>
    <phoneticPr fontId="5"/>
  </si>
  <si>
    <t>地域下水道事業特別会計</t>
    <phoneticPr fontId="5"/>
  </si>
  <si>
    <t>遠賀町土地取得会計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</si>
  <si>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</si>
  <si>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</si>
  <si>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</si>
  <si>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</si>
  <si>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</si>
  <si>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</si>
  <si>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</si>
  <si>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</si>
  <si>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</si>
  <si>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</si>
  <si>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</si>
  <si>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</si>
  <si>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</si>
  <si>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</si>
  <si>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</si>
  <si>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</si>
  <si>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</si>
  <si>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</si>
  <si>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</si>
  <si>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</si>
  <si>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</si>
  <si>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</si>
  <si>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</si>
  <si>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</si>
  <si>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</si>
  <si>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</si>
  <si>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</si>
  <si>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</si>
  <si>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</si>
  <si>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</si>
  <si>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</si>
  <si>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</si>
  <si>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</si>
  <si>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</si>
  <si>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</si>
  <si>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</si>
  <si>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</si>
  <si>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</si>
  <si>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</si>
  <si>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</si>
  <si>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</si>
  <si>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</si>
  <si>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</si>
  <si>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</si>
  <si>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</si>
  <si>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</si>
  <si>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</si>
  <si>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</si>
  <si>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</si>
  <si>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</si>
  <si>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</si>
  <si>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</si>
  <si>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</si>
  <si>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</si>
  <si>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</si>
  <si>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</si>
  <si>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</si>
  <si>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</si>
  <si>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</si>
  <si>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</si>
  <si>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</si>
  <si>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</si>
  <si>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</si>
  <si>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</si>
  <si>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</si>
  <si>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</si>
  <si>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</si>
  <si>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</si>
  <si>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</si>
  <si>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</si>
  <si>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</si>
  <si>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</si>
  <si>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</si>
  <si>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</si>
  <si>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</si>
  <si>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</si>
  <si>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</si>
  <si>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</si>
  <si>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</si>
  <si>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</si>
  <si>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</si>
  <si>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</si>
  <si>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</si>
  <si>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</si>
  <si>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</si>
  <si>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</si>
  <si>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</si>
  <si>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</si>
  <si>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</si>
  <si>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</si>
  <si>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</si>
  <si>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</si>
  <si>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</si>
  <si>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</si>
  <si>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</si>
  <si>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</si>
  <si>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</si>
  <si>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</si>
  <si>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</si>
  <si>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</si>
  <si>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</si>
  <si>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</si>
  <si>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</si>
  <si>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</si>
  <si>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</si>
  <si>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</si>
  <si>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</si>
  <si>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</si>
  <si>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</si>
  <si>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</si>
  <si>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</si>
  <si>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</si>
  <si>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</si>
  <si>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</si>
  <si>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</si>
  <si>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</si>
  <si>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</si>
  <si>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</si>
  <si>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</si>
  <si>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</si>
  <si>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</si>
  <si>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</si>
  <si>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</si>
  <si>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</si>
  <si>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</si>
  <si>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</si>
  <si>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</si>
  <si>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</si>
  <si>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</si>
  <si>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</si>
  <si>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</si>
  <si>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</si>
  <si>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</si>
  <si>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</si>
  <si>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</si>
  <si>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</si>
  <si>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</si>
  <si>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</si>
  <si>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</si>
  <si>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</si>
  <si>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</si>
  <si>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</si>
  <si>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</si>
  <si>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</si>
  <si>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</si>
  <si>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</si>
  <si>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</si>
  <si>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</si>
  <si>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</si>
  <si>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</si>
  <si>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</si>
  <si>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</si>
  <si>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</si>
  <si>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</si>
  <si>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</si>
  <si>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</si>
  <si>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</si>
  <si>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</si>
  <si>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</si>
  <si>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</si>
  <si>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</si>
  <si>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</si>
  <si>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</si>
  <si>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</si>
  <si>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</si>
  <si>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</si>
  <si>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</si>
  <si>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</si>
  <si>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</si>
  <si>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</si>
  <si>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</si>
  <si>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</si>
  <si>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3.60</t>
  </si>
  <si>
    <t>▲ 1.05</t>
  </si>
  <si>
    <t>▲ 6.00</t>
  </si>
  <si>
    <t>一般会計</t>
  </si>
  <si>
    <t>国民健康保険事業特別会計</t>
  </si>
  <si>
    <t>公共下水道事業特別会計</t>
  </si>
  <si>
    <t>遠賀霊園事業特別会計</t>
  </si>
  <si>
    <t>後期高齢者医療特別会計</t>
  </si>
  <si>
    <t>農業集落排水事業特別会計</t>
  </si>
  <si>
    <t>地域下水道事業特別会計</t>
  </si>
  <si>
    <t>遠賀町住宅新築資金等貸付事業会計</t>
  </si>
  <si>
    <t>その他会計（赤字）</t>
  </si>
  <si>
    <t>その他会計（黒字）</t>
  </si>
  <si>
    <t>H25末</t>
    <phoneticPr fontId="5"/>
  </si>
  <si>
    <t>H26末</t>
    <phoneticPr fontId="5"/>
  </si>
  <si>
    <t>H27末</t>
    <phoneticPr fontId="5"/>
  </si>
  <si>
    <t>H28末</t>
    <phoneticPr fontId="5"/>
  </si>
  <si>
    <t>H29末</t>
    <phoneticPr fontId="5"/>
  </si>
  <si>
    <t>-</t>
    <phoneticPr fontId="2"/>
  </si>
  <si>
    <t>福岡県中間市外二ヶ町山田川水利組合(一般会計)</t>
    <rPh sb="0" eb="3">
      <t>フクオカケン</t>
    </rPh>
    <rPh sb="3" eb="5">
      <t>ナカマ</t>
    </rPh>
    <rPh sb="5" eb="6">
      <t>シ</t>
    </rPh>
    <rPh sb="6" eb="7">
      <t>ホカ</t>
    </rPh>
    <rPh sb="7" eb="8">
      <t>2</t>
    </rPh>
    <rPh sb="9" eb="10">
      <t>チョウ</t>
    </rPh>
    <rPh sb="10" eb="11">
      <t>ヤマ</t>
    </rPh>
    <rPh sb="11" eb="12">
      <t>タ</t>
    </rPh>
    <rPh sb="12" eb="13">
      <t>カワ</t>
    </rPh>
    <rPh sb="13" eb="15">
      <t>スイリ</t>
    </rPh>
    <rPh sb="15" eb="17">
      <t>クミアイ</t>
    </rPh>
    <rPh sb="18" eb="20">
      <t>イッパン</t>
    </rPh>
    <rPh sb="20" eb="22">
      <t>カイケイ</t>
    </rPh>
    <phoneticPr fontId="2"/>
  </si>
  <si>
    <t>福岡県市町村消防団員等公務災害補償組合(一般会計)</t>
    <rPh sb="0" eb="3">
      <t>フクオカケン</t>
    </rPh>
    <rPh sb="3" eb="6">
      <t>シチョウソン</t>
    </rPh>
    <rPh sb="6" eb="8">
      <t>ショウボウ</t>
    </rPh>
    <rPh sb="8" eb="10">
      <t>ダンイン</t>
    </rPh>
    <rPh sb="10" eb="11">
      <t>ナド</t>
    </rPh>
    <rPh sb="11" eb="13">
      <t>コウム</t>
    </rPh>
    <rPh sb="13" eb="15">
      <t>サイガイ</t>
    </rPh>
    <rPh sb="15" eb="17">
      <t>ホショウ</t>
    </rPh>
    <rPh sb="17" eb="19">
      <t>クミアイ</t>
    </rPh>
    <rPh sb="20" eb="22">
      <t>イッパン</t>
    </rPh>
    <rPh sb="22" eb="24">
      <t>カイケイ</t>
    </rPh>
    <phoneticPr fontId="2"/>
  </si>
  <si>
    <t>福岡県自治会館管理組合(一般会計)</t>
    <rPh sb="0" eb="3">
      <t>フクオカケン</t>
    </rPh>
    <rPh sb="3" eb="7">
      <t>ジチカイカン</t>
    </rPh>
    <rPh sb="7" eb="9">
      <t>カンリ</t>
    </rPh>
    <rPh sb="9" eb="11">
      <t>クミアイ</t>
    </rPh>
    <rPh sb="12" eb="14">
      <t>イッパン</t>
    </rPh>
    <rPh sb="14" eb="16">
      <t>カイケイ</t>
    </rPh>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</si>
  <si>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2"/>
  </si>
  <si>
    <t>遠賀・中間地域広域行政事務組合（公共用地先行取得事業特別会計）</t>
  </si>
  <si>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</si>
  <si>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10">
      <t>フクオ</t>
    </rPh>
    <rPh sb="10" eb="14">
      <t>コウブンショカン</t>
    </rPh>
    <rPh sb="14" eb="16">
      <t>ジギョウ</t>
    </rPh>
    <rPh sb="16" eb="18">
      <t>トクベツ</t>
    </rPh>
    <phoneticPr fontId="2"/>
  </si>
  <si>
    <t>福岡県介護保険広域連合（一般会計）</t>
    <rPh sb="0" eb="3">
      <t>フクオカケン</t>
    </rPh>
    <rPh sb="3" eb="7">
      <t>カイゴホケン</t>
    </rPh>
    <rPh sb="7" eb="9">
      <t>コウイキ</t>
    </rPh>
    <rPh sb="9" eb="11">
      <t>レンゴウ</t>
    </rPh>
    <rPh sb="12" eb="14">
      <t>イッパン</t>
    </rPh>
    <rPh sb="14" eb="16">
      <t>カイケイ</t>
    </rPh>
    <phoneticPr fontId="2"/>
  </si>
  <si>
    <t>福岡県介護保険広域連合（介護保険事業特別会計）</t>
    <rPh sb="0" eb="11">
      <t>フクオカ</t>
    </rPh>
    <rPh sb="12" eb="14">
      <t>カイゴ</t>
    </rPh>
    <rPh sb="14" eb="16">
      <t>ホケン</t>
    </rPh>
    <rPh sb="16" eb="18">
      <t>ジギョウ</t>
    </rPh>
    <rPh sb="18" eb="20">
      <t>トクベツ</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</si>
  <si>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</si>
  <si>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</si>
  <si>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遠賀町土地開発公社</t>
    <rPh sb="0" eb="3">
      <t>オンガチョウ</t>
    </rPh>
    <rPh sb="3" eb="5">
      <t>トチ</t>
    </rPh>
    <rPh sb="5" eb="7">
      <t>カイハツ</t>
    </rPh>
    <rPh sb="7" eb="9">
      <t>コウシャ</t>
    </rPh>
    <phoneticPr fontId="2"/>
  </si>
  <si>
    <t>○</t>
  </si>
  <si>
    <t>-</t>
    <phoneticPr fontId="2"/>
  </si>
  <si>
    <t>-</t>
    <phoneticPr fontId="2"/>
  </si>
  <si>
    <t>-</t>
    <phoneticPr fontId="2"/>
  </si>
  <si>
    <t>-</t>
    <phoneticPr fontId="2"/>
  </si>
  <si>
    <t>-</t>
    <phoneticPr fontId="2"/>
  </si>
  <si>
    <t>(灌漑排水施設維持管理運営基金)</t>
    <rPh sb="1" eb="3">
      <t>カンガイ</t>
    </rPh>
    <rPh sb="3" eb="5">
      <t>ハイスイ</t>
    </rPh>
    <rPh sb="5" eb="7">
      <t>シセツ</t>
    </rPh>
    <rPh sb="7" eb="9">
      <t>イジ</t>
    </rPh>
    <rPh sb="9" eb="11">
      <t>カンリ</t>
    </rPh>
    <rPh sb="11" eb="13">
      <t>ウンエイ</t>
    </rPh>
    <rPh sb="13" eb="15">
      <t>キキン</t>
    </rPh>
    <phoneticPr fontId="11"/>
  </si>
  <si>
    <t>(霊園管理運営基金)</t>
    <rPh sb="1" eb="3">
      <t>レイエン</t>
    </rPh>
    <rPh sb="3" eb="5">
      <t>カンリ</t>
    </rPh>
    <rPh sb="5" eb="7">
      <t>ウンエイ</t>
    </rPh>
    <rPh sb="7" eb="9">
      <t>キキン</t>
    </rPh>
    <phoneticPr fontId="11"/>
  </si>
  <si>
    <t>(まちづくり基金)</t>
    <rPh sb="6" eb="8">
      <t>キキン</t>
    </rPh>
    <phoneticPr fontId="11"/>
  </si>
  <si>
    <t>(職員退職準備基金)</t>
    <rPh sb="1" eb="3">
      <t>ショクイン</t>
    </rPh>
    <rPh sb="3" eb="5">
      <t>タイショク</t>
    </rPh>
    <rPh sb="5" eb="7">
      <t>ジュンビ</t>
    </rPh>
    <rPh sb="7" eb="9">
      <t>キキン</t>
    </rPh>
    <phoneticPr fontId="11"/>
  </si>
  <si>
    <t>(教育関係施設基金)</t>
    <rPh sb="1" eb="3">
      <t>キョウイク</t>
    </rPh>
    <rPh sb="3" eb="5">
      <t>カンケイ</t>
    </rPh>
    <rPh sb="5" eb="7">
      <t>シセツ</t>
    </rPh>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</si>
  <si>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</si>
  <si>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</si>
  <si>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</si>
  <si>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については類似団体平均を下回っている。要因としては、町営住宅使用料等の充当可能財源額が増えたことなどがあげられる。また、有形固定資産減価償却率は高い水準にあり、施設の老朽化が進んでいることが伺えるため、公共施設総合管理計画に基づき、計画的な改修や廃止・統合等に取り組んでいく必要がある。
</t>
    <rPh sb="32" eb="34">
      <t>チョウエイ</t>
    </rPh>
    <rPh sb="34" eb="36">
      <t>ジュウタク</t>
    </rPh>
    <rPh sb="36" eb="39">
      <t>シヨウリョウ</t>
    </rPh>
    <rPh sb="39" eb="40">
      <t>トウ</t>
    </rPh>
    <rPh sb="41" eb="43">
      <t>ジュウトウ</t>
    </rPh>
    <rPh sb="43" eb="45">
      <t>カノウ</t>
    </rPh>
    <rPh sb="45" eb="47">
      <t>ザイゲン</t>
    </rPh>
    <rPh sb="47" eb="48">
      <t>ガク</t>
    </rPh>
    <rPh sb="49" eb="50">
      <t>フ</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</si>
  <si>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</si>
  <si>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</si>
  <si>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</si>
  <si>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</si>
  <si>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</si>
  <si>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</si>
  <si>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べて低い水準にある。平成26年度以降、地方債の償還終了による償還金等の減などにより、実質公債費比率は減少してきたが、食育交流・防災センター建設事業を始め、大規模事業等を起債の借入により実施したため、償還金が増加してくる見込み。今後は新規借入の抑制に努めて、地方債に頼らない財政運営に努めていく必要がある。</t>
    <rPh sb="81" eb="83">
      <t>ショクイク</t>
    </rPh>
    <rPh sb="83" eb="85">
      <t>コウリュウ</t>
    </rPh>
    <rPh sb="86" eb="88">
      <t>ボウサイ</t>
    </rPh>
    <rPh sb="92" eb="94">
      <t>ケンセツ</t>
    </rPh>
    <rPh sb="94" eb="96">
      <t>ジギョウ</t>
    </rPh>
    <rPh sb="97" eb="98">
      <t>ハジ</t>
    </rPh>
    <rPh sb="100" eb="101">
      <t>ダイ</t>
    </rPh>
    <rPh sb="105" eb="106">
      <t>トウ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</si>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</sst>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xmlns:c16r2="http://schemas.microsoft.com/office/drawing/2015/06/chart">
            <c:ext xmlns:c16="http://schemas.microsoft.com/office/drawing/2014/chart" uri="{C3380CC4-5D6E-409C-BE32-E72D297353CC}">
              <c16:uniqueId val="{00000000-4544-40F6-A0F5-AE0368457A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48136</c:v>
                </c:pt>
                <c:pt idx="1">
                  <c:v>65495</c:v>
                </c:pt>
                <c:pt idx="2">
                  <c:v>122233</c:v>
                </c:pt>
                <c:pt idx="3">
                  <c:v>71677</c:v>
                </c:pt>
                <c:pt idx="4">
                  <c:v>53047</c:v>
                </c:pt>
              </c:numCache>
            </c:numRef>
          </c:val>
          <c:smooth val="0"/>
          <c:extLst xmlns:c16r2="http://schemas.microsoft.com/office/drawing/2015/06/chart">
            <c:ext xmlns:c16="http://schemas.microsoft.com/office/drawing/2014/chart" uri="{C3380CC4-5D6E-409C-BE32-E72D297353CC}">
              <c16:uniqueId val="{00000001-4544-40F6-A0F5-AE0368457AB9}"/>
            </c:ext>
          </c:extLst>
        </c:ser>
        <c:dLbls>
          <c:showLegendKey val="0"/>
          <c:showVal val="0"/>
          <c:showCatName val="0"/>
          <c:showSerName val="0"/>
          <c:showPercent val="0"/>
          <c:showBubbleSize val="0"/>
        </c:dLbls>
        <c:marker val="1"/>
        <c:smooth val="0"/>
        <c:axId val="95853952"/>
        <c:axId val="95872512"/>
      </c:lineChart>
      <c:catAx>
        <c:axId val="95853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872512"/>
        <c:crosses val="autoZero"/>
        <c:auto val="1"/>
        <c:lblAlgn val="ctr"/>
        <c:lblOffset val="100"/>
        <c:tickLblSkip val="1"/>
        <c:tickMarkSkip val="1"/>
        <c:noMultiLvlLbl val="0"/>
      </c:catAx>
      <c:valAx>
        <c:axId val="9587251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853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5.67</c:v>
                </c:pt>
                <c:pt idx="1">
                  <c:v>4.75</c:v>
                </c:pt>
                <c:pt idx="2">
                  <c:v>3.72</c:v>
                </c:pt>
                <c:pt idx="3">
                  <c:v>5.0999999999999996</c:v>
                </c:pt>
                <c:pt idx="4">
                  <c:v>3.76</c:v>
                </c:pt>
              </c:numCache>
            </c:numRef>
          </c:val>
          <c:extLst xmlns:c16r2="http://schemas.microsoft.com/office/drawing/2015/06/chart">
            <c:ext xmlns:c16="http://schemas.microsoft.com/office/drawing/2014/chart" uri="{C3380CC4-5D6E-409C-BE32-E72D297353CC}">
              <c16:uniqueId val="{00000000-12CD-41E8-B603-416D0CC818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29.65</c:v>
                </c:pt>
                <c:pt idx="1">
                  <c:v>31.83</c:v>
                </c:pt>
                <c:pt idx="2">
                  <c:v>29.49</c:v>
                </c:pt>
                <c:pt idx="3">
                  <c:v>26.84</c:v>
                </c:pt>
                <c:pt idx="4">
                  <c:v>21.92</c:v>
                </c:pt>
              </c:numCache>
            </c:numRef>
          </c:val>
          <c:extLst xmlns:c16r2="http://schemas.microsoft.com/office/drawing/2015/06/chart">
            <c:ext xmlns:c16="http://schemas.microsoft.com/office/drawing/2014/chart" uri="{C3380CC4-5D6E-409C-BE32-E72D297353CC}">
              <c16:uniqueId val="{00000001-12CD-41E8-B603-416D0CC818C0}"/>
            </c:ext>
          </c:extLst>
        </c:ser>
        <c:dLbls>
          <c:showLegendKey val="0"/>
          <c:showVal val="0"/>
          <c:showCatName val="0"/>
          <c:showSerName val="0"/>
          <c:showPercent val="0"/>
          <c:showBubbleSize val="0"/>
        </c:dLbls>
        <c:gapWidth val="250"/>
        <c:overlap val="100"/>
        <c:axId val="119733248"/>
        <c:axId val="120063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1.26</c:v>
                </c:pt>
                <c:pt idx="1">
                  <c:v>2.36</c:v>
                </c:pt>
                <c:pt idx="2">
                  <c:v>-3.6</c:v>
                </c:pt>
                <c:pt idx="3">
                  <c:v>-1.05</c:v>
                </c:pt>
                <c:pt idx="4">
                  <c:v>-6</c:v>
                </c:pt>
              </c:numCache>
            </c:numRef>
          </c:val>
          <c:smooth val="0"/>
          <c:extLst xmlns:c16r2="http://schemas.microsoft.com/office/drawing/2015/06/chart">
            <c:ext xmlns:c16="http://schemas.microsoft.com/office/drawing/2014/chart" uri="{C3380CC4-5D6E-409C-BE32-E72D297353CC}">
              <c16:uniqueId val="{00000002-12CD-41E8-B603-416D0CC818C0}"/>
            </c:ext>
          </c:extLst>
        </c:ser>
        <c:dLbls>
          <c:showLegendKey val="0"/>
          <c:showVal val="0"/>
          <c:showCatName val="0"/>
          <c:showSerName val="0"/>
          <c:showPercent val="0"/>
          <c:showBubbleSize val="0"/>
        </c:dLbls>
        <c:marker val="1"/>
        <c:smooth val="0"/>
        <c:axId val="119733248"/>
        <c:axId val="120063104"/>
      </c:lineChart>
      <c:catAx>
        <c:axId val="119733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063104"/>
        <c:crosses val="autoZero"/>
        <c:auto val="1"/>
        <c:lblAlgn val="ctr"/>
        <c:lblOffset val="100"/>
        <c:tickLblSkip val="1"/>
        <c:tickMarkSkip val="1"/>
        <c:noMultiLvlLbl val="0"/>
      </c:catAx>
      <c:valAx>
        <c:axId val="120063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733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0.04</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6694-49B9-AD28-5C9BC4A7F6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694-49B9-AD28-5C9BC4A7F662}"/>
            </c:ext>
          </c:extLst>
        </c:ser>
        <c:ser>
          <c:idx val="2"/>
          <c:order val="2"/>
          <c:tx>
            <c:strRef>
              <c:f>データシート!$A$29</c:f>
              <c:strCache>
                <c:ptCount val="1"/>
                <c:pt idx="0">
                  <c:v>遠賀町住宅新築資金等貸付事業会計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694-49B9-AD28-5C9BC4A7F662}"/>
            </c:ext>
          </c:extLst>
        </c:ser>
        <c:ser>
          <c:idx val="3"/>
          <c:order val="3"/>
          <c:tx>
            <c:strRef>
              <c:f>データシート!$A$30</c:f>
              <c:strCache>
                <c:ptCount val="1"/>
                <c:pt idx="0">
                  <c:v>地域下水道事業特別会計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0.14000000000000001</c:v>
                </c:pt>
                <c:pt idx="2">
                  <c:v>#N/A</c:v>
                </c:pt>
                <c:pt idx="3">
                  <c:v>0.11</c:v>
                </c:pt>
                <c:pt idx="4">
                  <c:v>#N/A</c:v>
                </c:pt>
                <c:pt idx="5">
                  <c:v>0.09</c:v>
                </c:pt>
                <c:pt idx="6">
                  <c:v>#N/A</c:v>
                </c:pt>
                <c:pt idx="7">
                  <c:v>0.04</c:v>
                </c:pt>
                <c:pt idx="8">
                  <c:v>#N/A</c:v>
                </c:pt>
                <c:pt idx="9">
                  <c:v>0.01</c:v>
                </c:pt>
              </c:numCache>
            </c:numRef>
          </c:val>
          <c:extLst xmlns:c16r2="http://schemas.microsoft.com/office/drawing/2015/06/chart">
            <c:ext xmlns:c16="http://schemas.microsoft.com/office/drawing/2014/chart" uri="{C3380CC4-5D6E-409C-BE32-E72D297353CC}">
              <c16:uniqueId val="{00000003-6694-49B9-AD28-5C9BC4A7F662}"/>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0.06</c:v>
                </c:pt>
                <c:pt idx="4">
                  <c:v>#N/A</c:v>
                </c:pt>
                <c:pt idx="5">
                  <c:v>0.05</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4-6694-49B9-AD28-5C9BC4A7F66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0.13</c:v>
                </c:pt>
                <c:pt idx="2">
                  <c:v>#N/A</c:v>
                </c:pt>
                <c:pt idx="3">
                  <c:v>0.14000000000000001</c:v>
                </c:pt>
                <c:pt idx="4">
                  <c:v>#N/A</c:v>
                </c:pt>
                <c:pt idx="5">
                  <c:v>0.1</c:v>
                </c:pt>
                <c:pt idx="6">
                  <c:v>#N/A</c:v>
                </c:pt>
                <c:pt idx="7">
                  <c:v>0.17</c:v>
                </c:pt>
                <c:pt idx="8">
                  <c:v>#N/A</c:v>
                </c:pt>
                <c:pt idx="9">
                  <c:v>0.08</c:v>
                </c:pt>
              </c:numCache>
            </c:numRef>
          </c:val>
          <c:extLst xmlns:c16r2="http://schemas.microsoft.com/office/drawing/2015/06/chart">
            <c:ext xmlns:c16="http://schemas.microsoft.com/office/drawing/2014/chart" uri="{C3380CC4-5D6E-409C-BE32-E72D297353CC}">
              <c16:uniqueId val="{00000005-6694-49B9-AD28-5C9BC4A7F662}"/>
            </c:ext>
          </c:extLst>
        </c:ser>
        <c:ser>
          <c:idx val="6"/>
          <c:order val="6"/>
          <c:tx>
            <c:strRef>
              <c:f>データシート!$A$33</c:f>
              <c:strCache>
                <c:ptCount val="1"/>
                <c:pt idx="0">
                  <c:v>遠賀霊園事業特別会計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0.13</c:v>
                </c:pt>
                <c:pt idx="2">
                  <c:v>#N/A</c:v>
                </c:pt>
                <c:pt idx="3">
                  <c:v>0.06</c:v>
                </c:pt>
                <c:pt idx="4">
                  <c:v>#N/A</c:v>
                </c:pt>
                <c:pt idx="5">
                  <c:v>0.23</c:v>
                </c:pt>
                <c:pt idx="6">
                  <c:v>#N/A</c:v>
                </c:pt>
                <c:pt idx="7">
                  <c:v>0.17</c:v>
                </c:pt>
                <c:pt idx="8">
                  <c:v>#N/A</c:v>
                </c:pt>
                <c:pt idx="9">
                  <c:v>0.12</c:v>
                </c:pt>
              </c:numCache>
            </c:numRef>
          </c:val>
          <c:extLst xmlns:c16r2="http://schemas.microsoft.com/office/drawing/2015/06/chart">
            <c:ext xmlns:c16="http://schemas.microsoft.com/office/drawing/2014/chart" uri="{C3380CC4-5D6E-409C-BE32-E72D297353CC}">
              <c16:uniqueId val="{00000006-6694-49B9-AD28-5C9BC4A7F662}"/>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0.37</c:v>
                </c:pt>
                <c:pt idx="2">
                  <c:v>#N/A</c:v>
                </c:pt>
                <c:pt idx="3">
                  <c:v>0.28000000000000003</c:v>
                </c:pt>
                <c:pt idx="4">
                  <c:v>#N/A</c:v>
                </c:pt>
                <c:pt idx="5">
                  <c:v>0.22</c:v>
                </c:pt>
                <c:pt idx="6">
                  <c:v>#N/A</c:v>
                </c:pt>
                <c:pt idx="7">
                  <c:v>0.28999999999999998</c:v>
                </c:pt>
                <c:pt idx="8">
                  <c:v>#N/A</c:v>
                </c:pt>
                <c:pt idx="9">
                  <c:v>0.8</c:v>
                </c:pt>
              </c:numCache>
            </c:numRef>
          </c:val>
          <c:extLst xmlns:c16r2="http://schemas.microsoft.com/office/drawing/2015/06/chart">
            <c:ext xmlns:c16="http://schemas.microsoft.com/office/drawing/2014/chart" uri="{C3380CC4-5D6E-409C-BE32-E72D297353CC}">
              <c16:uniqueId val="{00000007-6694-49B9-AD28-5C9BC4A7F662}"/>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1.1499999999999999</c:v>
                </c:pt>
                <c:pt idx="2">
                  <c:v>#N/A</c:v>
                </c:pt>
                <c:pt idx="3">
                  <c:v>1.24</c:v>
                </c:pt>
                <c:pt idx="4">
                  <c:v>#N/A</c:v>
                </c:pt>
                <c:pt idx="5">
                  <c:v>1.54</c:v>
                </c:pt>
                <c:pt idx="6">
                  <c:v>#N/A</c:v>
                </c:pt>
                <c:pt idx="7">
                  <c:v>1.83</c:v>
                </c:pt>
                <c:pt idx="8">
                  <c:v>#N/A</c:v>
                </c:pt>
                <c:pt idx="9">
                  <c:v>0.93</c:v>
                </c:pt>
              </c:numCache>
            </c:numRef>
          </c:val>
          <c:extLst xmlns:c16r2="http://schemas.microsoft.com/office/drawing/2015/06/chart">
            <c:ext xmlns:c16="http://schemas.microsoft.com/office/drawing/2014/chart" uri="{C3380CC4-5D6E-409C-BE32-E72D297353CC}">
              <c16:uniqueId val="{00000008-6694-49B9-AD28-5C9BC4A7F66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5.36</c:v>
                </c:pt>
                <c:pt idx="2">
                  <c:v>#N/A</c:v>
                </c:pt>
                <c:pt idx="3">
                  <c:v>4.54</c:v>
                </c:pt>
                <c:pt idx="4">
                  <c:v>#N/A</c:v>
                </c:pt>
                <c:pt idx="5">
                  <c:v>3.34</c:v>
                </c:pt>
                <c:pt idx="6">
                  <c:v>#N/A</c:v>
                </c:pt>
                <c:pt idx="7">
                  <c:v>4.8600000000000003</c:v>
                </c:pt>
                <c:pt idx="8">
                  <c:v>#N/A</c:v>
                </c:pt>
                <c:pt idx="9">
                  <c:v>3.61</c:v>
                </c:pt>
              </c:numCache>
            </c:numRef>
          </c:val>
          <c:extLst xmlns:c16r2="http://schemas.microsoft.com/office/drawing/2015/06/chart">
            <c:ext xmlns:c16="http://schemas.microsoft.com/office/drawing/2014/chart" uri="{C3380CC4-5D6E-409C-BE32-E72D297353CC}">
              <c16:uniqueId val="{00000009-6694-49B9-AD28-5C9BC4A7F662}"/>
            </c:ext>
          </c:extLst>
        </c:ser>
        <c:dLbls>
          <c:showLegendKey val="0"/>
          <c:showVal val="0"/>
          <c:showCatName val="0"/>
          <c:showSerName val="0"/>
          <c:showPercent val="0"/>
          <c:showBubbleSize val="0"/>
        </c:dLbls>
        <c:gapWidth val="150"/>
        <c:overlap val="100"/>
        <c:axId val="120493184"/>
        <c:axId val="120494720"/>
      </c:barChart>
      <c:catAx>
        <c:axId val="12049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494720"/>
        <c:crosses val="autoZero"/>
        <c:auto val="1"/>
        <c:lblAlgn val="ctr"/>
        <c:lblOffset val="100"/>
        <c:tickLblSkip val="1"/>
        <c:tickMarkSkip val="1"/>
        <c:noMultiLvlLbl val="0"/>
      </c:catAx>
      <c:valAx>
        <c:axId val="120494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493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560</c:v>
                </c:pt>
                <c:pt idx="5">
                  <c:v>526</c:v>
                </c:pt>
                <c:pt idx="8">
                  <c:v>514</c:v>
                </c:pt>
                <c:pt idx="11">
                  <c:v>561</c:v>
                </c:pt>
                <c:pt idx="14">
                  <c:v>550</c:v>
                </c:pt>
              </c:numCache>
            </c:numRef>
          </c:val>
          <c:extLst xmlns:c16r2="http://schemas.microsoft.com/office/drawing/2015/06/chart">
            <c:ext xmlns:c16="http://schemas.microsoft.com/office/drawing/2014/chart" uri="{C3380CC4-5D6E-409C-BE32-E72D297353CC}">
              <c16:uniqueId val="{00000000-647B-4924-A66F-8DB4FC1A4E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47B-4924-A66F-8DB4FC1A4E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4</c:v>
                </c:pt>
              </c:numCache>
            </c:numRef>
          </c:val>
          <c:extLst xmlns:c16r2="http://schemas.microsoft.com/office/drawing/2015/06/chart">
            <c:ext xmlns:c16="http://schemas.microsoft.com/office/drawing/2014/chart" uri="{C3380CC4-5D6E-409C-BE32-E72D297353CC}">
              <c16:uniqueId val="{00000002-647B-4924-A66F-8DB4FC1A4E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68</c:v>
                </c:pt>
                <c:pt idx="3">
                  <c:v>68</c:v>
                </c:pt>
                <c:pt idx="6">
                  <c:v>70</c:v>
                </c:pt>
                <c:pt idx="9">
                  <c:v>70</c:v>
                </c:pt>
                <c:pt idx="12">
                  <c:v>83</c:v>
                </c:pt>
              </c:numCache>
            </c:numRef>
          </c:val>
          <c:extLst xmlns:c16r2="http://schemas.microsoft.com/office/drawing/2015/06/chart">
            <c:ext xmlns:c16="http://schemas.microsoft.com/office/drawing/2014/chart" uri="{C3380CC4-5D6E-409C-BE32-E72D297353CC}">
              <c16:uniqueId val="{00000003-647B-4924-A66F-8DB4FC1A4E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146</c:v>
                </c:pt>
                <c:pt idx="3">
                  <c:v>155</c:v>
                </c:pt>
                <c:pt idx="6">
                  <c:v>165</c:v>
                </c:pt>
                <c:pt idx="9">
                  <c:v>175</c:v>
                </c:pt>
                <c:pt idx="12">
                  <c:v>191</c:v>
                </c:pt>
              </c:numCache>
            </c:numRef>
          </c:val>
          <c:extLst xmlns:c16r2="http://schemas.microsoft.com/office/drawing/2015/06/chart">
            <c:ext xmlns:c16="http://schemas.microsoft.com/office/drawing/2014/chart" uri="{C3380CC4-5D6E-409C-BE32-E72D297353CC}">
              <c16:uniqueId val="{00000004-647B-4924-A66F-8DB4FC1A4E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47B-4924-A66F-8DB4FC1A4E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47B-4924-A66F-8DB4FC1A4E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569</c:v>
                </c:pt>
                <c:pt idx="3">
                  <c:v>527</c:v>
                </c:pt>
                <c:pt idx="6">
                  <c:v>531</c:v>
                </c:pt>
                <c:pt idx="9">
                  <c:v>544</c:v>
                </c:pt>
                <c:pt idx="12">
                  <c:v>550</c:v>
                </c:pt>
              </c:numCache>
            </c:numRef>
          </c:val>
          <c:extLst xmlns:c16r2="http://schemas.microsoft.com/office/drawing/2015/06/chart">
            <c:ext xmlns:c16="http://schemas.microsoft.com/office/drawing/2014/chart" uri="{C3380CC4-5D6E-409C-BE32-E72D297353CC}">
              <c16:uniqueId val="{00000007-647B-4924-A66F-8DB4FC1A4E9D}"/>
            </c:ext>
          </c:extLst>
        </c:ser>
        <c:dLbls>
          <c:showLegendKey val="0"/>
          <c:showVal val="0"/>
          <c:showCatName val="0"/>
          <c:showSerName val="0"/>
          <c:showPercent val="0"/>
          <c:showBubbleSize val="0"/>
        </c:dLbls>
        <c:gapWidth val="100"/>
        <c:overlap val="100"/>
        <c:axId val="31408512"/>
        <c:axId val="31410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223</c:v>
                </c:pt>
                <c:pt idx="2">
                  <c:v>#N/A</c:v>
                </c:pt>
                <c:pt idx="3">
                  <c:v>#N/A</c:v>
                </c:pt>
                <c:pt idx="4">
                  <c:v>224</c:v>
                </c:pt>
                <c:pt idx="5">
                  <c:v>#N/A</c:v>
                </c:pt>
                <c:pt idx="6">
                  <c:v>#N/A</c:v>
                </c:pt>
                <c:pt idx="7">
                  <c:v>252</c:v>
                </c:pt>
                <c:pt idx="8">
                  <c:v>#N/A</c:v>
                </c:pt>
                <c:pt idx="9">
                  <c:v>#N/A</c:v>
                </c:pt>
                <c:pt idx="10">
                  <c:v>228</c:v>
                </c:pt>
                <c:pt idx="11">
                  <c:v>#N/A</c:v>
                </c:pt>
                <c:pt idx="12">
                  <c:v>#N/A</c:v>
                </c:pt>
                <c:pt idx="13">
                  <c:v>278</c:v>
                </c:pt>
                <c:pt idx="14">
                  <c:v>#N/A</c:v>
                </c:pt>
              </c:numCache>
            </c:numRef>
          </c:val>
          <c:smooth val="0"/>
          <c:extLst xmlns:c16r2="http://schemas.microsoft.com/office/drawing/2015/06/chart">
            <c:ext xmlns:c16="http://schemas.microsoft.com/office/drawing/2014/chart" uri="{C3380CC4-5D6E-409C-BE32-E72D297353CC}">
              <c16:uniqueId val="{00000008-647B-4924-A66F-8DB4FC1A4E9D}"/>
            </c:ext>
          </c:extLst>
        </c:ser>
        <c:dLbls>
          <c:showLegendKey val="0"/>
          <c:showVal val="0"/>
          <c:showCatName val="0"/>
          <c:showSerName val="0"/>
          <c:showPercent val="0"/>
          <c:showBubbleSize val="0"/>
        </c:dLbls>
        <c:marker val="1"/>
        <c:smooth val="0"/>
        <c:axId val="31408512"/>
        <c:axId val="31410432"/>
      </c:lineChart>
      <c:catAx>
        <c:axId val="31408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410432"/>
        <c:crosses val="autoZero"/>
        <c:auto val="1"/>
        <c:lblAlgn val="ctr"/>
        <c:lblOffset val="100"/>
        <c:tickLblSkip val="1"/>
        <c:tickMarkSkip val="1"/>
        <c:noMultiLvlLbl val="0"/>
      </c:catAx>
      <c:valAx>
        <c:axId val="31410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408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6354</c:v>
                </c:pt>
                <c:pt idx="5">
                  <c:v>6354</c:v>
                </c:pt>
                <c:pt idx="8">
                  <c:v>6618</c:v>
                </c:pt>
                <c:pt idx="11">
                  <c:v>6542</c:v>
                </c:pt>
                <c:pt idx="14">
                  <c:v>6430</c:v>
                </c:pt>
              </c:numCache>
            </c:numRef>
          </c:val>
          <c:extLst xmlns:c16r2="http://schemas.microsoft.com/office/drawing/2015/06/chart">
            <c:ext xmlns:c16="http://schemas.microsoft.com/office/drawing/2014/chart" uri="{C3380CC4-5D6E-409C-BE32-E72D297353CC}">
              <c16:uniqueId val="{00000000-59C6-411C-9B5A-9149480C4E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310</c:v>
                </c:pt>
                <c:pt idx="5">
                  <c:v>258</c:v>
                </c:pt>
                <c:pt idx="8">
                  <c:v>101</c:v>
                </c:pt>
                <c:pt idx="11">
                  <c:v>90</c:v>
                </c:pt>
                <c:pt idx="14">
                  <c:v>143</c:v>
                </c:pt>
              </c:numCache>
            </c:numRef>
          </c:val>
          <c:extLst xmlns:c16r2="http://schemas.microsoft.com/office/drawing/2015/06/chart">
            <c:ext xmlns:c16="http://schemas.microsoft.com/office/drawing/2014/chart" uri="{C3380CC4-5D6E-409C-BE32-E72D297353CC}">
              <c16:uniqueId val="{00000001-59C6-411C-9B5A-9149480C4E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4257</c:v>
                </c:pt>
                <c:pt idx="5">
                  <c:v>4343</c:v>
                </c:pt>
                <c:pt idx="8">
                  <c:v>4138</c:v>
                </c:pt>
                <c:pt idx="11">
                  <c:v>4046</c:v>
                </c:pt>
                <c:pt idx="14">
                  <c:v>3768</c:v>
                </c:pt>
              </c:numCache>
            </c:numRef>
          </c:val>
          <c:extLst xmlns:c16r2="http://schemas.microsoft.com/office/drawing/2015/06/chart">
            <c:ext xmlns:c16="http://schemas.microsoft.com/office/drawing/2014/chart" uri="{C3380CC4-5D6E-409C-BE32-E72D297353CC}">
              <c16:uniqueId val="{00000002-59C6-411C-9B5A-9149480C4E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9C6-411C-9B5A-9149480C4E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9C6-411C-9B5A-9149480C4E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9C6-411C-9B5A-9149480C4E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781</c:v>
                </c:pt>
                <c:pt idx="3">
                  <c:v>814</c:v>
                </c:pt>
                <c:pt idx="6">
                  <c:v>790</c:v>
                </c:pt>
                <c:pt idx="9">
                  <c:v>795</c:v>
                </c:pt>
                <c:pt idx="12">
                  <c:v>786</c:v>
                </c:pt>
              </c:numCache>
            </c:numRef>
          </c:val>
          <c:extLst xmlns:c16r2="http://schemas.microsoft.com/office/drawing/2015/06/chart">
            <c:ext xmlns:c16="http://schemas.microsoft.com/office/drawing/2014/chart" uri="{C3380CC4-5D6E-409C-BE32-E72D297353CC}">
              <c16:uniqueId val="{00000006-59C6-411C-9B5A-9149480C4E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609</c:v>
                </c:pt>
                <c:pt idx="3">
                  <c:v>562</c:v>
                </c:pt>
                <c:pt idx="6">
                  <c:v>499</c:v>
                </c:pt>
                <c:pt idx="9">
                  <c:v>433</c:v>
                </c:pt>
                <c:pt idx="12">
                  <c:v>406</c:v>
                </c:pt>
              </c:numCache>
            </c:numRef>
          </c:val>
          <c:extLst xmlns:c16r2="http://schemas.microsoft.com/office/drawing/2015/06/chart">
            <c:ext xmlns:c16="http://schemas.microsoft.com/office/drawing/2014/chart" uri="{C3380CC4-5D6E-409C-BE32-E72D297353CC}">
              <c16:uniqueId val="{00000007-59C6-411C-9B5A-9149480C4E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2637</c:v>
                </c:pt>
                <c:pt idx="3">
                  <c:v>2492</c:v>
                </c:pt>
                <c:pt idx="6">
                  <c:v>2543</c:v>
                </c:pt>
                <c:pt idx="9">
                  <c:v>2607</c:v>
                </c:pt>
                <c:pt idx="12">
                  <c:v>2680</c:v>
                </c:pt>
              </c:numCache>
            </c:numRef>
          </c:val>
          <c:extLst xmlns:c16r2="http://schemas.microsoft.com/office/drawing/2015/06/chart">
            <c:ext xmlns:c16="http://schemas.microsoft.com/office/drawing/2014/chart" uri="{C3380CC4-5D6E-409C-BE32-E72D297353CC}">
              <c16:uniqueId val="{00000008-59C6-411C-9B5A-9149480C4E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203</c:v>
                </c:pt>
                <c:pt idx="3">
                  <c:v>204</c:v>
                </c:pt>
                <c:pt idx="6">
                  <c:v>41</c:v>
                </c:pt>
                <c:pt idx="9">
                  <c:v>41</c:v>
                </c:pt>
                <c:pt idx="12">
                  <c:v>86</c:v>
                </c:pt>
              </c:numCache>
            </c:numRef>
          </c:val>
          <c:extLst xmlns:c16r2="http://schemas.microsoft.com/office/drawing/2015/06/chart">
            <c:ext xmlns:c16="http://schemas.microsoft.com/office/drawing/2014/chart" uri="{C3380CC4-5D6E-409C-BE32-E72D297353CC}">
              <c16:uniqueId val="{00000009-59C6-411C-9B5A-9149480C4E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6107</c:v>
                </c:pt>
                <c:pt idx="3">
                  <c:v>6137</c:v>
                </c:pt>
                <c:pt idx="6">
                  <c:v>6413</c:v>
                </c:pt>
                <c:pt idx="9">
                  <c:v>6560</c:v>
                </c:pt>
                <c:pt idx="12">
                  <c:v>6601</c:v>
                </c:pt>
              </c:numCache>
            </c:numRef>
          </c:val>
          <c:extLst xmlns:c16r2="http://schemas.microsoft.com/office/drawing/2015/06/chart">
            <c:ext xmlns:c16="http://schemas.microsoft.com/office/drawing/2014/chart" uri="{C3380CC4-5D6E-409C-BE32-E72D297353CC}">
              <c16:uniqueId val="{0000000A-59C6-411C-9B5A-9149480C4E0F}"/>
            </c:ext>
          </c:extLst>
        </c:ser>
        <c:dLbls>
          <c:showLegendKey val="0"/>
          <c:showVal val="0"/>
          <c:showCatName val="0"/>
          <c:showSerName val="0"/>
          <c:showPercent val="0"/>
          <c:showBubbleSize val="0"/>
        </c:dLbls>
        <c:gapWidth val="100"/>
        <c:overlap val="100"/>
        <c:axId val="120367744"/>
        <c:axId val="120378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217</c:v>
                </c:pt>
                <c:pt idx="14">
                  <c:v>#N/A</c:v>
                </c:pt>
              </c:numCache>
            </c:numRef>
          </c:val>
          <c:smooth val="0"/>
          <c:extLst xmlns:c16r2="http://schemas.microsoft.com/office/drawing/2015/06/chart">
            <c:ext xmlns:c16="http://schemas.microsoft.com/office/drawing/2014/chart" uri="{C3380CC4-5D6E-409C-BE32-E72D297353CC}">
              <c16:uniqueId val="{0000000B-59C6-411C-9B5A-9149480C4E0F}"/>
            </c:ext>
          </c:extLst>
        </c:ser>
        <c:dLbls>
          <c:showLegendKey val="0"/>
          <c:showVal val="0"/>
          <c:showCatName val="0"/>
          <c:showSerName val="0"/>
          <c:showPercent val="0"/>
          <c:showBubbleSize val="0"/>
        </c:dLbls>
        <c:marker val="1"/>
        <c:smooth val="0"/>
        <c:axId val="120367744"/>
        <c:axId val="120378112"/>
      </c:lineChart>
      <c:catAx>
        <c:axId val="120367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0378112"/>
        <c:crosses val="autoZero"/>
        <c:auto val="1"/>
        <c:lblAlgn val="ctr"/>
        <c:lblOffset val="100"/>
        <c:tickLblSkip val="1"/>
        <c:tickMarkSkip val="1"/>
        <c:noMultiLvlLbl val="0"/>
      </c:catAx>
      <c:valAx>
        <c:axId val="120378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367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1202</c:v>
                </c:pt>
                <c:pt idx="1">
                  <c:v>1101</c:v>
                </c:pt>
                <c:pt idx="2">
                  <c:v>906</c:v>
                </c:pt>
              </c:numCache>
            </c:numRef>
          </c:val>
          <c:extLst xmlns:c16r2="http://schemas.microsoft.com/office/drawing/2015/06/chart">
            <c:ext xmlns:c16="http://schemas.microsoft.com/office/drawing/2014/chart" uri="{C3380CC4-5D6E-409C-BE32-E72D297353CC}">
              <c16:uniqueId val="{00000000-60F4-4F5B-9B28-65243F3A61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557</c:v>
                </c:pt>
                <c:pt idx="1">
                  <c:v>558</c:v>
                </c:pt>
                <c:pt idx="2">
                  <c:v>559</c:v>
                </c:pt>
              </c:numCache>
            </c:numRef>
          </c:val>
          <c:extLst xmlns:c16r2="http://schemas.microsoft.com/office/drawing/2015/06/chart">
            <c:ext xmlns:c16="http://schemas.microsoft.com/office/drawing/2014/chart" uri="{C3380CC4-5D6E-409C-BE32-E72D297353CC}">
              <c16:uniqueId val="{00000001-60F4-4F5B-9B28-65243F3A61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2947</c:v>
                </c:pt>
                <c:pt idx="1">
                  <c:v>2887</c:v>
                </c:pt>
                <c:pt idx="2">
                  <c:v>2797</c:v>
                </c:pt>
              </c:numCache>
            </c:numRef>
          </c:val>
          <c:extLst xmlns:c16r2="http://schemas.microsoft.com/office/drawing/2015/06/chart">
            <c:ext xmlns:c16="http://schemas.microsoft.com/office/drawing/2014/chart" uri="{C3380CC4-5D6E-409C-BE32-E72D297353CC}">
              <c16:uniqueId val="{00000002-60F4-4F5B-9B28-65243F3A6104}"/>
            </c:ext>
          </c:extLst>
        </c:ser>
        <c:dLbls>
          <c:showLegendKey val="0"/>
          <c:showVal val="0"/>
          <c:showCatName val="0"/>
          <c:showSerName val="0"/>
          <c:showPercent val="0"/>
          <c:showBubbleSize val="0"/>
        </c:dLbls>
        <c:gapWidth val="120"/>
        <c:overlap val="100"/>
        <c:axId val="120432896"/>
        <c:axId val="120438784"/>
      </c:barChart>
      <c:catAx>
        <c:axId val="12043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0438784"/>
        <c:crosses val="autoZero"/>
        <c:auto val="1"/>
        <c:lblAlgn val="ctr"/>
        <c:lblOffset val="100"/>
        <c:tickLblSkip val="1"/>
        <c:tickMarkSkip val="1"/>
        <c:noMultiLvlLbl val="0"/>
      </c:catAx>
      <c:valAx>
        <c:axId val="120438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0432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{E07A6C0E-692F-425F-B01B-FD6518BA05BB}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1B1-4381-9D3D-048F056AE64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{5DBC3FBE-7803-4E90-B455-AF6ABFFF4EF1}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B1-4381-9D3D-048F056AE64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{3834B300-173F-4063-8292-51417B4A2052}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B1-4381-9D3D-048F056AE64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{786B7D3A-F192-4481-8929-965122E2A4A8}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B1-4381-9D3D-048F056AE64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{DB32117F-EA67-462C-AB44-7EE9D42876C7}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B1-4381-9D3D-048F056AE64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{9113FDCE-3D2A-41DD-A563-9C492F6B908C}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1B1-4381-9D3D-048F056AE64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{54EB5E24-3015-4395-85B2-B4E9A6B58D6C}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1B1-4381-9D3D-048F056AE64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{7A90435D-683C-41FA-B04F-8FCB330CCC31}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1B1-4381-9D3D-048F056AE64A}"/>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{D076454E-DF4E-454F-8370-B3EE982A830B}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1B1-4381-9D3D-048F056AE6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60.8</c:v>
                </c:pt>
                <c:pt idx="16">
                  <c:v>60.6</c:v>
                </c:pt>
                <c:pt idx="24">
                  <c:v>61.2</c:v>
                </c:pt>
                <c:pt idx="32">
                  <c:v>57.1</c:v>
                </c:pt>
              </c:numCache>
            </c:numRef>
          </c:xVal>
          <c:yVal>
            <c:numRef>
              <c:f>公会計指標分析・財政指標組合せ分析表!$BP$51:$DC$51</c:f>
              <c:numCache>
                <c:formatCode>#,##0.0;"▲ "#,##0.0</c:formatCode>
                <c:ptCount val="40"/>
                <c:pt idx="32">
                  <c:v>6</c:v>
                </c:pt>
              </c:numCache>
            </c:numRef>
          </c:yVal>
          <c:smooth val="0"/>
          <c:extLst xmlns:c16r2="http://schemas.microsoft.com/office/drawing/2015/06/chart">
            <c:ext xmlns:c16="http://schemas.microsoft.com/office/drawing/2014/chart" uri="{C3380CC4-5D6E-409C-BE32-E72D297353CC}">
              <c16:uniqueId val="{00000009-31B1-4381-9D3D-048F056AE6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{48F4CB7F-DE8B-4C52-9B41-984E8A7DCFCD}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1B1-4381-9D3D-048F056AE64A}"/>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{176E58BD-9227-4343-8B8C-C798716EC86A}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B1-4381-9D3D-048F056AE64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{9A9A5CD1-D8A6-4D38-9463-60EA4F324FAB}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B1-4381-9D3D-048F056AE64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{02078179-0EB3-4431-8056-810A7B1DDD41}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B1-4381-9D3D-048F056AE64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{10DEA182-9504-49BB-8418-BB2FB7FA228C}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B1-4381-9D3D-048F056AE64A}"/>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{C0BD35FD-BD12-4FC8-BEF5-D5037D7530E1}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1B1-4381-9D3D-048F056AE64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{72C2909D-07FA-4359-8D0B-D71B9DA12340}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1B1-4381-9D3D-048F056AE64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{D68CC8BA-CA91-4F1A-98C2-EEE302758880}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1B1-4381-9D3D-048F056AE64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{8DFB5D1B-A1D7-4323-90B4-BE6A0DC902A4}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1B1-4381-9D3D-048F056AE6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54.1</c:v>
                </c:pt>
                <c:pt idx="16">
                  <c:v>57</c:v>
                </c:pt>
                <c:pt idx="24">
                  <c:v>59.7</c:v>
                </c:pt>
                <c:pt idx="32">
                  <c:v>59.1</c:v>
                </c:pt>
              </c:numCache>
            </c:numRef>
          </c:xVal>
          <c:yVal>
            <c:numRef>
              <c:f>公会計指標分析・財政指標組合せ分析表!$BP$55:$DC$55</c:f>
              <c:numCache>
                <c:formatCode>#,##0.0;"▲ "#,##0.0</c:formatCode>
                <c:ptCount val="40"/>
                <c:pt idx="8">
                  <c:v>36.5</c:v>
                </c:pt>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31B1-4381-9D3D-048F056AE64A}"/>
            </c:ext>
          </c:extLst>
        </c:ser>
        <c:dLbls>
          <c:showLegendKey val="0"/>
          <c:showVal val="1"/>
          <c:showCatName val="0"/>
          <c:showSerName val="0"/>
          <c:showPercent val="0"/>
          <c:showBubbleSize val="0"/>
        </c:dLbls>
        <c:axId val="102754176"/>
        <c:axId val="102502400"/>
      </c:scatterChart>
      <c:valAx>
        <c:axId val="102754176"/>
        <c:scaling>
          <c:orientation val="minMax"/>
          <c:max val="60.2"/>
          <c:min val="5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502400"/>
        <c:crosses val="autoZero"/>
        <c:crossBetween val="midCat"/>
      </c:valAx>
      <c:valAx>
        <c:axId val="102502400"/>
        <c:scaling>
          <c:orientation val="minMax"/>
          <c:max val="42"/>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754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{065D35DF-9484-4C80-B327-859BF909BAD2}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349-4E28-86DC-D27199981CB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{27ED0945-977E-41C9-98BF-C919AC1B914A}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49-4E28-86DC-D27199981CB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{D9AC7414-B2A9-41A1-B91F-CB3B0B45CD96}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49-4E28-86DC-D27199981CB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{DD735D47-19A0-4864-88ED-BDEACD504274}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49-4E28-86DC-D27199981CB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{DF6E585F-7FCE-46DF-A17B-2284D92AB532}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49-4E28-86DC-D27199981CB7}"/>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{4C3682BA-A3C2-4C26-9535-2288A6B50A49}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349-4E28-86DC-D27199981CB7}"/>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{613B320C-59F5-4B30-B4FD-A8DC2D41F79F}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349-4E28-86DC-D27199981CB7}"/>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{4C1ACECA-1630-43B3-ADB5-2A440452DEE7}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349-4E28-86DC-D27199981CB7}"/>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{CBA0DAE9-E145-4E58-85B1-8E0B1CE33788}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349-4E28-86DC-D27199981C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6.8</c:v>
                </c:pt>
                <c:pt idx="16">
                  <c:v>6.5</c:v>
                </c:pt>
                <c:pt idx="24">
                  <c:v>6.5</c:v>
                </c:pt>
                <c:pt idx="32">
                  <c:v>7</c:v>
                </c:pt>
              </c:numCache>
            </c:numRef>
          </c:xVal>
          <c:yVal>
            <c:numRef>
              <c:f>公会計指標分析・財政指標組合せ分析表!$BP$73:$DC$73</c:f>
              <c:numCache>
                <c:formatCode>#,##0.0;"▲ "#,##0.0</c:formatCode>
                <c:ptCount val="40"/>
                <c:pt idx="32">
                  <c:v>6</c:v>
                </c:pt>
              </c:numCache>
            </c:numRef>
          </c:yVal>
          <c:smooth val="0"/>
          <c:extLst xmlns:c16r2="http://schemas.microsoft.com/office/drawing/2015/06/chart">
            <c:ext xmlns:c16="http://schemas.microsoft.com/office/drawing/2014/chart" uri="{C3380CC4-5D6E-409C-BE32-E72D297353CC}">
              <c16:uniqueId val="{00000009-4349-4E28-86DC-D27199981C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{BB7D2F6E-C6F1-427A-B59C-A461433DC156}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349-4E28-86DC-D27199981CB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{DC1D357E-5B52-4470-967F-DB3A6F9FC07A}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49-4E28-86DC-D27199981CB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{B9FC05A8-39E9-45E7-914B-E51F158FCFA1}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49-4E28-86DC-D27199981CB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{8D5D5E97-B1E0-4C12-8B45-452A586940B5}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49-4E28-86DC-D27199981CB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{55D940AB-AD1F-4894-9A2F-91264CDB9C50}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49-4E28-86DC-D27199981CB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{85EF677F-19F3-46C2-92C4-E13B3A49E083}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349-4E28-86DC-D27199981CB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{FA1346D5-749F-4F39-8D44-631DD9AE91CC}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349-4E28-86DC-D27199981CB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{D5FAACEA-F419-4CCA-A31A-31AB43BEBBBE}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349-4E28-86DC-D27199981CB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{8507F098-684B-42F2-B434-8C566F55701F}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349-4E28-86DC-D27199981C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4349-4E28-86DC-D27199981CB7}"/>
            </c:ext>
          </c:extLst>
        </c:ser>
        <c:dLbls>
          <c:showLegendKey val="0"/>
          <c:showVal val="1"/>
          <c:showCatName val="0"/>
          <c:showSerName val="0"/>
          <c:showPercent val="0"/>
          <c:showBubbleSize val="0"/>
        </c:dLbls>
        <c:axId val="102843904"/>
        <c:axId val="102845824"/>
      </c:scatterChart>
      <c:valAx>
        <c:axId val="102843904"/>
        <c:scaling>
          <c:orientation val="minMax"/>
          <c:max val="10.7"/>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845824"/>
        <c:crosses val="autoZero"/>
        <c:crossBetween val="midCat"/>
      </c:valAx>
      <c:valAx>
        <c:axId val="102845824"/>
        <c:scaling>
          <c:orientation val="minMax"/>
          <c:max val="56"/>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8439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元利償還金は、教育福祉施設等整備事業債の償還終了による減</a:t>
          </a:r>
          <a:r>
            <a:rPr lang="ja-JP" altLang="ja-JP" sz="1100">
              <a:solidFill>
                <a:schemeClr val="dk1"/>
              </a:solidFill>
              <a:effectLst/>
              <a:latin typeface="+mn-lt"/>
              <a:ea typeface="+mn-ea"/>
              <a:cs typeface="+mn-cs"/>
            </a:rPr>
            <a:t>がある</a:t>
          </a:r>
          <a:r>
            <a:rPr kumimoji="1" lang="ja-JP" altLang="ja-JP" sz="1100">
              <a:solidFill>
                <a:schemeClr val="dk1"/>
              </a:solidFill>
              <a:effectLst/>
              <a:latin typeface="+mn-lt"/>
              <a:ea typeface="+mn-ea"/>
              <a:cs typeface="+mn-cs"/>
            </a:rPr>
            <a:t>ものの</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年度及び平成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年度借入の公共事業等債の償還が開始となったため</a:t>
          </a:r>
          <a:r>
            <a:rPr kumimoji="1" lang="ja-JP" altLang="ja-JP" sz="1100">
              <a:solidFill>
                <a:schemeClr val="dk1"/>
              </a:solidFill>
              <a:effectLst/>
              <a:latin typeface="+mn-lt"/>
              <a:ea typeface="+mn-ea"/>
              <a:cs typeface="+mn-cs"/>
            </a:rPr>
            <a:t>、前年度と比較して約</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また、農業集落排水事業に係る公営企業債等繰入額</a:t>
          </a:r>
          <a:r>
            <a:rPr kumimoji="1" lang="ja-JP" altLang="ja-JP" sz="1100">
              <a:solidFill>
                <a:schemeClr val="dk1"/>
              </a:solidFill>
              <a:effectLst/>
              <a:latin typeface="+mn-lt"/>
              <a:ea typeface="+mn-ea"/>
              <a:cs typeface="+mn-cs"/>
            </a:rPr>
            <a:t>の増などにより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百万円の増となっている。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遠賀川駅南地区の基幹道路整備などに伴う地方債の償還額の増加や、平成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年度に事業が完了した食育交流・防災センター建設事業などに伴う地方債の借入による起債償還額の増加が見込まれるため、効率的な事業の実施により、地方債の新規借入の抑制に努める。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基幹道路整備事業や中央公民館大規模改修事業、小中学校耐震補強事業・大規模改修事業、食育交流・防災センター建設事業、今古賀及び別府広場整備事業などにより地方債の借入が重なったため、地方債残高は増加傾向にある。また、充当可能基金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年度から一般財源が生じる普通建設費事業等が増となったことにより、財政調整基金取崩額が増、積立金が減となったため減少している。</a:t>
          </a:r>
          <a:endParaRPr lang="ja-JP" altLang="ja-JP" sz="1400">
            <a:effectLst/>
          </a:endParaRPr>
        </a:p>
        <a:p>
          <a:r>
            <a:rPr kumimoji="1" lang="ja-JP" altLang="ja-JP" sz="1100">
              <a:solidFill>
                <a:schemeClr val="dk1"/>
              </a:solidFill>
              <a:effectLst/>
              <a:latin typeface="+mn-lt"/>
              <a:ea typeface="+mn-ea"/>
              <a:cs typeface="+mn-cs"/>
            </a:rPr>
            <a:t>　今後も小中学校トイレ改修事業や基幹道路整備事業などの大型事業により、地方債残高の増加が見込まれるため、事務事業評価などにより新規事業の実施について適切に取捨選択を行うとともに、効率的な事業の実施により地方債の新規借入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福岡県遠賀町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普通建設事業費等に係る一般財源</a:t>
          </a:r>
          <a:r>
            <a:rPr kumimoji="1" lang="ja-JP" altLang="en-US" sz="1300">
              <a:solidFill>
                <a:schemeClr val="dk1"/>
              </a:solidFill>
              <a:effectLst/>
              <a:latin typeface="+mn-lt"/>
              <a:ea typeface="+mn-ea"/>
              <a:cs typeface="+mn-cs"/>
            </a:rPr>
            <a:t>に充てるため「財政調整基金」を</a:t>
          </a:r>
          <a:r>
            <a:rPr kumimoji="1" lang="en-US" altLang="ja-JP" sz="1300">
              <a:solidFill>
                <a:schemeClr val="dk1"/>
              </a:solidFill>
              <a:effectLst/>
              <a:latin typeface="+mn-lt"/>
              <a:ea typeface="+mn-ea"/>
              <a:cs typeface="+mn-cs"/>
            </a:rPr>
            <a:t>195</a:t>
          </a:r>
          <a:r>
            <a:rPr kumimoji="1" lang="ja-JP" altLang="en-US" sz="1300">
              <a:solidFill>
                <a:schemeClr val="dk1"/>
              </a:solidFill>
              <a:effectLst/>
              <a:latin typeface="+mn-lt"/>
              <a:ea typeface="+mn-ea"/>
              <a:cs typeface="+mn-cs"/>
            </a:rPr>
            <a:t>百万円、</a:t>
          </a:r>
          <a:r>
            <a:rPr kumimoji="1" lang="ja-JP" altLang="ja-JP" sz="1300">
              <a:solidFill>
                <a:schemeClr val="dk1"/>
              </a:solidFill>
              <a:effectLst/>
              <a:latin typeface="+mn-lt"/>
              <a:ea typeface="+mn-ea"/>
              <a:cs typeface="+mn-cs"/>
            </a:rPr>
            <a:t>排水機施設や水利施設の改修に伴い「灌漑排水施設維持管理運営基金」を</a:t>
          </a:r>
          <a:r>
            <a:rPr kumimoji="1" lang="en-US" altLang="ja-JP" sz="1300">
              <a:solidFill>
                <a:schemeClr val="dk1"/>
              </a:solidFill>
              <a:effectLst/>
              <a:latin typeface="+mn-lt"/>
              <a:ea typeface="+mn-ea"/>
              <a:cs typeface="+mn-cs"/>
            </a:rPr>
            <a:t>66</a:t>
          </a:r>
          <a:r>
            <a:rPr kumimoji="1" lang="ja-JP" altLang="ja-JP" sz="1300">
              <a:solidFill>
                <a:schemeClr val="dk1"/>
              </a:solidFill>
              <a:effectLst/>
              <a:latin typeface="+mn-lt"/>
              <a:ea typeface="+mn-ea"/>
              <a:cs typeface="+mn-cs"/>
            </a:rPr>
            <a:t>百万円、「地域下水道管理運営基金」から地域下水道に係る事業に</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百万円取り崩したこと等により、基金全体としては</a:t>
          </a:r>
          <a:r>
            <a:rPr kumimoji="1" lang="en-US" altLang="ja-JP" sz="1300">
              <a:solidFill>
                <a:schemeClr val="dk1"/>
              </a:solidFill>
              <a:effectLst/>
              <a:latin typeface="+mn-lt"/>
              <a:ea typeface="+mn-ea"/>
              <a:cs typeface="+mn-cs"/>
            </a:rPr>
            <a:t>284</a:t>
          </a:r>
          <a:r>
            <a:rPr kumimoji="1" lang="ja-JP" altLang="ja-JP" sz="1300">
              <a:solidFill>
                <a:schemeClr val="dk1"/>
              </a:solidFill>
              <a:effectLst/>
              <a:latin typeface="+mn-lt"/>
              <a:ea typeface="+mn-ea"/>
              <a:cs typeface="+mn-cs"/>
            </a:rPr>
            <a:t>百万円の減となった。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一般財源が生じる駅北周辺整備事業等、普通建設事業の実施に伴い、中長期的に減少傾向にある。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itchFamily="49" charset="-128"/>
              <a:ea typeface="ＭＳ ゴシック" pitchFamily="49" charset="-128"/>
              <a:cs typeface="+mn-cs"/>
            </a:rPr>
            <a:t>　灌漑排水施設維持管理運営基金：</a:t>
          </a:r>
          <a:r>
            <a:rPr lang="ja-JP" altLang="ja-JP" sz="1300">
              <a:solidFill>
                <a:schemeClr val="dk1"/>
              </a:solidFill>
              <a:effectLst/>
              <a:latin typeface="ＭＳ ゴシック" pitchFamily="49" charset="-128"/>
              <a:ea typeface="ＭＳ ゴシック" pitchFamily="49" charset="-128"/>
              <a:cs typeface="+mn-cs"/>
            </a:rPr>
            <a:t>灌漑排水施設の維持管理及び施設更新並びに施設に関係する水路及び農地の整備のため</a:t>
          </a:r>
          <a:endParaRPr lang="ja-JP" altLang="ja-JP" sz="1300">
            <a:effectLst/>
            <a:latin typeface="ＭＳ ゴシック" pitchFamily="49" charset="-128"/>
            <a:ea typeface="ＭＳ ゴシック" pitchFamily="49" charset="-128"/>
          </a:endParaRPr>
        </a:p>
        <a:p>
          <a:r>
            <a:rPr kumimoji="1" lang="ja-JP" altLang="ja-JP" sz="1300">
              <a:solidFill>
                <a:schemeClr val="dk1"/>
              </a:solidFill>
              <a:effectLst/>
              <a:latin typeface="ＭＳ ゴシック" pitchFamily="49" charset="-128"/>
              <a:ea typeface="ＭＳ ゴシック" pitchFamily="49" charset="-128"/>
              <a:cs typeface="+mn-cs"/>
            </a:rPr>
            <a:t>　霊園管理運営基金：</a:t>
          </a:r>
          <a:r>
            <a:rPr lang="ja-JP" altLang="ja-JP" sz="1300">
              <a:solidFill>
                <a:schemeClr val="dk1"/>
              </a:solidFill>
              <a:effectLst/>
              <a:latin typeface="ＭＳ ゴシック" pitchFamily="49" charset="-128"/>
              <a:ea typeface="ＭＳ ゴシック" pitchFamily="49" charset="-128"/>
              <a:cs typeface="+mn-cs"/>
            </a:rPr>
            <a:t>公衆衛生と公共福祉の増進を図り遠賀霊園の管理運営を健全かつ円滑に行うた</a:t>
          </a:r>
          <a:r>
            <a:rPr lang="ja-JP" altLang="en-US" sz="1300">
              <a:solidFill>
                <a:schemeClr val="dk1"/>
              </a:solidFill>
              <a:effectLst/>
              <a:latin typeface="ＭＳ ゴシック" pitchFamily="49" charset="-128"/>
              <a:ea typeface="ＭＳ ゴシック" pitchFamily="49" charset="-128"/>
              <a:cs typeface="+mn-cs"/>
            </a:rPr>
            <a:t>め</a:t>
          </a:r>
          <a:endParaRPr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a:t>
          </a:r>
          <a:r>
            <a:rPr lang="ja-JP" altLang="en-US" sz="1300">
              <a:effectLst/>
              <a:latin typeface="ＭＳ ゴシック" pitchFamily="49" charset="-128"/>
              <a:ea typeface="ＭＳ ゴシック" pitchFamily="49" charset="-128"/>
            </a:rPr>
            <a:t>住みよい豊かなまちづくりを推進するため</a:t>
          </a:r>
          <a:endParaRPr lang="en-US" altLang="ja-JP" sz="1300">
            <a:effectLst/>
            <a:latin typeface="ＭＳ ゴシック" pitchFamily="49" charset="-128"/>
            <a:ea typeface="ＭＳ ゴシック"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職員退職準備基金：</a:t>
          </a:r>
          <a:r>
            <a:rPr lang="ja-JP" altLang="en-US" sz="1300">
              <a:effectLst/>
              <a:latin typeface="ＭＳ ゴシック" pitchFamily="49" charset="-128"/>
              <a:ea typeface="ＭＳ ゴシック" pitchFamily="49" charset="-128"/>
            </a:rPr>
            <a:t>職員の退職金の財源に充てるため</a:t>
          </a:r>
          <a:endParaRPr lang="en-US" altLang="ja-JP" sz="1300">
            <a:effectLst/>
            <a:latin typeface="ＭＳ ゴシック" pitchFamily="49" charset="-128"/>
            <a:ea typeface="ＭＳ ゴシック"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教育関係施設基金：</a:t>
          </a:r>
          <a:r>
            <a:rPr lang="ja-JP" altLang="en-US" sz="1300">
              <a:effectLst/>
              <a:latin typeface="ＭＳ ゴシック" pitchFamily="49" charset="-128"/>
              <a:ea typeface="ＭＳ ゴシック" pitchFamily="49" charset="-128"/>
            </a:rPr>
            <a:t>学校施設及び社会教育施設の新設・改築・大規模改修及び管理運営のため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itchFamily="49" charset="-128"/>
              <a:ea typeface="ＭＳ ゴシック" pitchFamily="49" charset="-128"/>
              <a:cs typeface="+mn-cs"/>
            </a:rPr>
            <a:t>　灌漑排水施設維持管理運営基金：排水機施設や水利施設の改修に伴い</a:t>
          </a:r>
          <a:r>
            <a:rPr kumimoji="1" lang="en-US" altLang="ja-JP" sz="1300">
              <a:solidFill>
                <a:schemeClr val="dk1"/>
              </a:solidFill>
              <a:effectLst/>
              <a:latin typeface="ＭＳ ゴシック" pitchFamily="49" charset="-128"/>
              <a:ea typeface="ＭＳ ゴシック" pitchFamily="49" charset="-128"/>
              <a:cs typeface="+mn-cs"/>
            </a:rPr>
            <a:t>66</a:t>
          </a:r>
          <a:r>
            <a:rPr kumimoji="1" lang="ja-JP" altLang="ja-JP" sz="1300">
              <a:solidFill>
                <a:schemeClr val="dk1"/>
              </a:solidFill>
              <a:effectLst/>
              <a:latin typeface="ＭＳ ゴシック" pitchFamily="49" charset="-128"/>
              <a:ea typeface="ＭＳ ゴシック" pitchFamily="49" charset="-128"/>
              <a:cs typeface="+mn-cs"/>
            </a:rPr>
            <a:t>百万円取り崩した</a:t>
          </a:r>
          <a:endParaRPr lang="ja-JP" altLang="ja-JP" sz="1300">
            <a:effectLst/>
            <a:latin typeface="ＭＳ ゴシック" pitchFamily="49" charset="-128"/>
            <a:ea typeface="ＭＳ ゴシック" pitchFamily="49" charset="-128"/>
          </a:endParaRPr>
        </a:p>
        <a:p>
          <a:r>
            <a:rPr kumimoji="1" lang="ja-JP" altLang="ja-JP" sz="1300">
              <a:solidFill>
                <a:schemeClr val="dk1"/>
              </a:solidFill>
              <a:effectLst/>
              <a:latin typeface="ＭＳ ゴシック" pitchFamily="49" charset="-128"/>
              <a:ea typeface="ＭＳ ゴシック" pitchFamily="49" charset="-128"/>
              <a:cs typeface="+mn-cs"/>
            </a:rPr>
            <a:t>　霊園管理運営基金：遠賀霊園事業のため、管理料を財源として</a:t>
          </a:r>
          <a:r>
            <a:rPr kumimoji="1" lang="en-US" altLang="ja-JP" sz="1300">
              <a:solidFill>
                <a:schemeClr val="dk1"/>
              </a:solidFill>
              <a:effectLst/>
              <a:latin typeface="ＭＳ ゴシック" pitchFamily="49" charset="-128"/>
              <a:ea typeface="ＭＳ ゴシック" pitchFamily="49" charset="-128"/>
              <a:cs typeface="+mn-cs"/>
            </a:rPr>
            <a:t>18</a:t>
          </a:r>
          <a:r>
            <a:rPr kumimoji="1" lang="ja-JP" altLang="ja-JP" sz="1300">
              <a:solidFill>
                <a:schemeClr val="dk1"/>
              </a:solidFill>
              <a:effectLst/>
              <a:latin typeface="ＭＳ ゴシック" pitchFamily="49" charset="-128"/>
              <a:ea typeface="ＭＳ ゴシック" pitchFamily="49" charset="-128"/>
              <a:cs typeface="+mn-cs"/>
            </a:rPr>
            <a:t>百万円積立て</a:t>
          </a:r>
          <a:r>
            <a:rPr kumimoji="1" lang="ja-JP" altLang="en-US" sz="1300">
              <a:solidFill>
                <a:schemeClr val="dk1"/>
              </a:solidFill>
              <a:effectLst/>
              <a:latin typeface="ＭＳ ゴシック" pitchFamily="49" charset="-128"/>
              <a:ea typeface="ＭＳ ゴシック" pitchFamily="49" charset="-128"/>
              <a:cs typeface="+mn-cs"/>
            </a:rPr>
            <a:t>た</a:t>
          </a:r>
          <a:r>
            <a:rPr kumimoji="1" lang="ja-JP" altLang="ja-JP" sz="1300">
              <a:solidFill>
                <a:schemeClr val="dk1"/>
              </a:solidFill>
              <a:effectLst/>
              <a:latin typeface="ＭＳ ゴシック" pitchFamily="49" charset="-128"/>
              <a:ea typeface="ＭＳ ゴシック" pitchFamily="49" charset="-128"/>
              <a:cs typeface="+mn-cs"/>
            </a:rPr>
            <a:t>一方で、</a:t>
          </a:r>
          <a:r>
            <a:rPr kumimoji="1" lang="en-US" altLang="ja-JP" sz="1300">
              <a:solidFill>
                <a:schemeClr val="dk1"/>
              </a:solidFill>
              <a:effectLst/>
              <a:latin typeface="ＭＳ ゴシック" pitchFamily="49" charset="-128"/>
              <a:ea typeface="ＭＳ ゴシック" pitchFamily="49" charset="-128"/>
              <a:cs typeface="+mn-cs"/>
            </a:rPr>
            <a:t>23</a:t>
          </a:r>
          <a:r>
            <a:rPr kumimoji="1" lang="ja-JP" altLang="ja-JP" sz="1300">
              <a:solidFill>
                <a:schemeClr val="dk1"/>
              </a:solidFill>
              <a:effectLst/>
              <a:latin typeface="ＭＳ ゴシック" pitchFamily="49" charset="-128"/>
              <a:ea typeface="ＭＳ ゴシック" pitchFamily="49" charset="-128"/>
              <a:cs typeface="+mn-cs"/>
            </a:rPr>
            <a:t>百万円取り崩したことにより</a:t>
          </a:r>
          <a:r>
            <a:rPr kumimoji="1" lang="ja-JP" altLang="en-US" sz="1300">
              <a:solidFill>
                <a:schemeClr val="dk1"/>
              </a:solidFill>
              <a:effectLst/>
              <a:latin typeface="ＭＳ ゴシック" pitchFamily="49" charset="-128"/>
              <a:ea typeface="ＭＳ ゴシック" pitchFamily="49" charset="-128"/>
              <a:cs typeface="+mn-cs"/>
            </a:rPr>
            <a:t>減少</a:t>
          </a:r>
          <a:endParaRPr lang="ja-JP" altLang="ja-JP" sz="13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itchFamily="49" charset="-128"/>
              <a:ea typeface="ＭＳ ゴシック" pitchFamily="49" charset="-128"/>
              <a:cs typeface="+mn-cs"/>
            </a:rPr>
            <a:t>　灌漑排水施設維持管理運営基金：排水機施設や水利施設の改修</a:t>
          </a:r>
          <a:r>
            <a:rPr lang="ja-JP" altLang="ja-JP" sz="1300">
              <a:solidFill>
                <a:schemeClr val="dk1"/>
              </a:solidFill>
              <a:effectLst/>
              <a:latin typeface="ＭＳ ゴシック" pitchFamily="49" charset="-128"/>
              <a:ea typeface="ＭＳ ゴシック" pitchFamily="49" charset="-128"/>
              <a:cs typeface="+mn-cs"/>
            </a:rPr>
            <a:t>に伴い、継続して取り崩していく見込み</a:t>
          </a:r>
          <a:endParaRPr lang="ja-JP" altLang="ja-JP" sz="1300">
            <a:effectLst/>
            <a:latin typeface="ＭＳ ゴシック" pitchFamily="49" charset="-128"/>
            <a:ea typeface="ＭＳ ゴシック" pitchFamily="49" charset="-128"/>
          </a:endParaRPr>
        </a:p>
        <a:p>
          <a:pPr eaLnBrk="1" fontAlgn="auto" latinLnBrk="0" hangingPunct="1"/>
          <a:r>
            <a:rPr lang="ja-JP" altLang="ja-JP" sz="1300">
              <a:solidFill>
                <a:schemeClr val="dk1"/>
              </a:solidFill>
              <a:effectLst/>
              <a:latin typeface="ＭＳ ゴシック" pitchFamily="49" charset="-128"/>
              <a:ea typeface="ＭＳ ゴシック" pitchFamily="49" charset="-128"/>
              <a:cs typeface="+mn-cs"/>
            </a:rPr>
            <a:t>　</a:t>
          </a:r>
          <a:r>
            <a:rPr lang="ja-JP" altLang="ja-JP" sz="1300" baseline="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ＭＳ ゴシック" pitchFamily="49" charset="-128"/>
              <a:ea typeface="ＭＳ ゴシック" pitchFamily="49" charset="-128"/>
              <a:cs typeface="+mn-cs"/>
            </a:rPr>
            <a:t>霊園管理運営基金：遠賀霊園事業に伴い、基金を取り崩した一方で、今後の事業運営のため管理料を財源として積立予定</a:t>
          </a:r>
          <a:endParaRPr lang="ja-JP" altLang="ja-JP" sz="13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普通建設事業費等に係る一般財源に充てたため、</a:t>
          </a:r>
          <a:r>
            <a:rPr kumimoji="1" lang="en-US" altLang="ja-JP" sz="1300">
              <a:solidFill>
                <a:schemeClr val="dk1"/>
              </a:solidFill>
              <a:effectLst/>
              <a:latin typeface="+mn-lt"/>
              <a:ea typeface="+mn-ea"/>
              <a:cs typeface="+mn-cs"/>
            </a:rPr>
            <a:t>195</a:t>
          </a:r>
          <a:r>
            <a:rPr kumimoji="1" lang="ja-JP" altLang="ja-JP" sz="1300">
              <a:solidFill>
                <a:schemeClr val="dk1"/>
              </a:solidFill>
              <a:effectLst/>
              <a:latin typeface="+mn-lt"/>
              <a:ea typeface="+mn-ea"/>
              <a:cs typeface="+mn-cs"/>
            </a:rPr>
            <a:t>百万円取り崩したことにより減となった。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一般財源が生じる駅北周辺整備事業等、普通建設事業の実施に伴い、中長期的に減少傾向にある。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利子積立により１百万円の増となった。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地方債償還に充てるため、中長期的に減少していく見込み。</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19,346
19,148
22.15
7,552,008
7,391,227
155,413
4,134,478
6,600,866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有形固定資産減価償却率については、類似団体の平均値を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いる。要因としては、平成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年度に学校の空調整備やトイレ改修事業を実施し、有形固定資産額が増加したことがあげられる。今後も</a:t>
          </a:r>
          <a:r>
            <a:rPr kumimoji="1" lang="ja-JP" altLang="ja-JP" sz="1100">
              <a:solidFill>
                <a:schemeClr val="dk1"/>
              </a:solidFill>
              <a:effectLst/>
              <a:latin typeface="+mn-lt"/>
              <a:ea typeface="+mn-ea"/>
              <a:cs typeface="+mn-cs"/>
            </a:rPr>
            <a:t>公共施設等総合管理計画に基づき、老朽化した施設の改修費の平準化や統合・廃止等を</a:t>
          </a:r>
          <a:r>
            <a:rPr kumimoji="1" lang="ja-JP" altLang="en-US" sz="1100">
              <a:solidFill>
                <a:schemeClr val="dk1"/>
              </a:solidFill>
              <a:effectLst/>
              <a:latin typeface="+mn-lt"/>
              <a:ea typeface="+mn-ea"/>
              <a:cs typeface="+mn-cs"/>
            </a:rPr>
            <a:t>進め、</a:t>
          </a:r>
          <a:r>
            <a:rPr kumimoji="1" lang="ja-JP" altLang="ja-JP" sz="1100">
              <a:solidFill>
                <a:schemeClr val="dk1"/>
              </a:solidFill>
              <a:effectLst/>
              <a:latin typeface="+mn-lt"/>
              <a:ea typeface="+mn-ea"/>
              <a:cs typeface="+mn-cs"/>
            </a:rPr>
            <a:t>計画</a:t>
          </a:r>
          <a:r>
            <a:rPr kumimoji="1" lang="ja-JP" altLang="en-US" sz="1100">
              <a:solidFill>
                <a:schemeClr val="dk1"/>
              </a:solidFill>
              <a:effectLst/>
              <a:latin typeface="+mn-lt"/>
              <a:ea typeface="+mn-ea"/>
              <a:cs typeface="+mn-cs"/>
            </a:rPr>
            <a:t>的な</a:t>
          </a:r>
          <a:r>
            <a:rPr kumimoji="1" lang="ja-JP" altLang="ja-JP" sz="1100">
              <a:solidFill>
                <a:schemeClr val="dk1"/>
              </a:solidFill>
              <a:effectLst/>
              <a:latin typeface="+mn-lt"/>
              <a:ea typeface="+mn-ea"/>
              <a:cs typeface="+mn-cs"/>
            </a:rPr>
            <a:t>取り組みにより、改善させていく必要がある。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73" name="直線コネクタ 72"/>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74" name="有形固定資産減価償却率最小値テキスト"/>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75" name="直線コネクタ 74"/>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76" name="有形固定資産減価償却率最大値テキスト"/>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7" name="直線コネクタ 76"/>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134546</xdr:rowOff>
    </xdr:from>
    <xdr:ext cx="405111" cy="259045"/>
    <xdr:sp macro="" textlink="">
      <xdr:nvSpPr>
        <xdr:cNvPr id="78" name="有形固定資産減価償却率平均値テキスト"/>
        <xdr:cNvSpPr txBox="1"/>
      </xdr:nvSpPr>
      <xdr:spPr>
        <a:xfrm>
          <a:off x="4813300" y="5706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9" name="フローチャート: 判断 78"/>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0" name="フローチャート: 判断 79"/>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81" name="フローチャート: 判断 80"/>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82" name="フローチャート: 判断 81"/>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8" name="楕円 87"/>
        <xdr:cNvSpPr/>
      </xdr:nvSpPr>
      <xdr:spPr>
        <a:xfrm>
          <a:off x="47117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151782</xdr:rowOff>
    </xdr:from>
    <xdr:ext cx="405111" cy="259045"/>
    <xdr:sp macro="" textlink="">
      <xdr:nvSpPr>
        <xdr:cNvPr id="89" name="有形固定資産減価償却率該当値テキスト"/>
        <xdr:cNvSpPr txBox="1"/>
      </xdr:nvSpPr>
      <xdr:spPr>
        <a:xfrm>
          <a:off x="4813300" y="589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46899</xdr:rowOff>
    </xdr:from>
    <xdr:to>
      <xdr:col>19</xdr:col>
      <xdr:colOff>187325</xdr:colOff>
      <xdr:row>29</xdr:row>
      <xdr:rowOff>148499</xdr:rowOff>
    </xdr:to>
    <xdr:sp macro="" textlink="">
      <xdr:nvSpPr>
        <xdr:cNvPr id="90" name="楕円 89"/>
        <xdr:cNvSpPr/>
      </xdr:nvSpPr>
      <xdr:spPr>
        <a:xfrm>
          <a:off x="4000500" y="57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97699</xdr:rowOff>
    </xdr:from>
    <xdr:to>
      <xdr:col>23</xdr:col>
      <xdr:colOff>85725</xdr:colOff>
      <xdr:row>30</xdr:row>
      <xdr:rowOff>52705</xdr:rowOff>
    </xdr:to>
    <xdr:cxnSp macro="">
      <xdr:nvCxnSpPr>
        <xdr:cNvPr id="91" name="直線コネクタ 90"/>
        <xdr:cNvCxnSpPr/>
      </xdr:nvCxnSpPr>
      <xdr:spPr>
        <a:xfrm>
          <a:off x="4051300" y="5841274"/>
          <a:ext cx="711200" cy="1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92" name="楕円 91"/>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97699</xdr:rowOff>
    </xdr:from>
    <xdr:to>
      <xdr:col>19</xdr:col>
      <xdr:colOff>136525</xdr:colOff>
      <xdr:row>29</xdr:row>
      <xdr:rowOff>116205</xdr:rowOff>
    </xdr:to>
    <xdr:cxnSp macro="">
      <xdr:nvCxnSpPr>
        <xdr:cNvPr id="93" name="直線コネクタ 92"/>
        <xdr:cNvCxnSpPr/>
      </xdr:nvCxnSpPr>
      <xdr:spPr>
        <a:xfrm flipV="1">
          <a:off x="3289300" y="5841274"/>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59236</xdr:rowOff>
    </xdr:from>
    <xdr:to>
      <xdr:col>11</xdr:col>
      <xdr:colOff>187325</xdr:colOff>
      <xdr:row>29</xdr:row>
      <xdr:rowOff>160836</xdr:rowOff>
    </xdr:to>
    <xdr:sp macro="" textlink="">
      <xdr:nvSpPr>
        <xdr:cNvPr id="94" name="楕円 93"/>
        <xdr:cNvSpPr/>
      </xdr:nvSpPr>
      <xdr:spPr>
        <a:xfrm>
          <a:off x="2476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110036</xdr:rowOff>
    </xdr:from>
    <xdr:to>
      <xdr:col>15</xdr:col>
      <xdr:colOff>136525</xdr:colOff>
      <xdr:row>29</xdr:row>
      <xdr:rowOff>116205</xdr:rowOff>
    </xdr:to>
    <xdr:cxnSp macro="">
      <xdr:nvCxnSpPr>
        <xdr:cNvPr id="95" name="直線コネクタ 94"/>
        <xdr:cNvCxnSpPr/>
      </xdr:nvCxnSpPr>
      <xdr:spPr>
        <a:xfrm>
          <a:off x="2527300" y="5853611"/>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6" name="n_1aveValue有形固定資産減価償却率"/>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97716</xdr:rowOff>
    </xdr:from>
    <xdr:ext cx="405111" cy="259045"/>
    <xdr:sp macro="" textlink="">
      <xdr:nvSpPr>
        <xdr:cNvPr id="97" name="n_2aveValue有形固定資産減価償却率"/>
        <xdr:cNvSpPr txBox="1"/>
      </xdr:nvSpPr>
      <xdr:spPr>
        <a:xfrm>
          <a:off x="3086744"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15710</xdr:rowOff>
    </xdr:from>
    <xdr:ext cx="405111" cy="259045"/>
    <xdr:sp macro="" textlink="">
      <xdr:nvSpPr>
        <xdr:cNvPr id="98" name="n_3aveValue有形固定資産減価償却率"/>
        <xdr:cNvSpPr txBox="1"/>
      </xdr:nvSpPr>
      <xdr:spPr>
        <a:xfrm>
          <a:off x="2324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165026</xdr:rowOff>
    </xdr:from>
    <xdr:ext cx="405111" cy="259045"/>
    <xdr:sp macro="" textlink="">
      <xdr:nvSpPr>
        <xdr:cNvPr id="99" name="n_1mainValue有形固定資産減価償却率"/>
        <xdr:cNvSpPr txBox="1"/>
      </xdr:nvSpPr>
      <xdr:spPr>
        <a:xfrm>
          <a:off x="3836044" y="55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100" name="n_2mainValue有形固定資産減価償却率"/>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5913</xdr:rowOff>
    </xdr:from>
    <xdr:ext cx="405111" cy="259045"/>
    <xdr:sp macro="" textlink="">
      <xdr:nvSpPr>
        <xdr:cNvPr id="101" name="n_3mainValue有形固定資産減価償却率"/>
        <xdr:cNvSpPr txBox="1"/>
      </xdr:nvSpPr>
      <xdr:spPr>
        <a:xfrm>
          <a:off x="2324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については、類似団体の平均値を上回っている。将来負担額の増加や充当可能基金残高が減少傾向にあるため、基金の取り崩しや新発債の発行抑制に努めて、行政運営を努めていく必要がある。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8" name="テキスト ボックス 117"/>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0" name="テキスト ボックス 11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2" name="テキスト ボックス 121"/>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4" name="テキスト ボックス 123"/>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28" name="直線コネクタ 127"/>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9"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30" name="直線コネクタ 129"/>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31" name="債務償還比率最大値テキスト"/>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32" name="直線コネクタ 131"/>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32382</xdr:rowOff>
    </xdr:from>
    <xdr:ext cx="469744" cy="259045"/>
    <xdr:sp macro="" textlink="">
      <xdr:nvSpPr>
        <xdr:cNvPr id="133" name="債務償還比率平均値テキスト"/>
        <xdr:cNvSpPr txBox="1"/>
      </xdr:nvSpPr>
      <xdr:spPr>
        <a:xfrm>
          <a:off x="14846300" y="6118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34" name="フローチャート: 判断 133"/>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35" name="フローチャート: 判断 134"/>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155971</xdr:rowOff>
    </xdr:from>
    <xdr:to>
      <xdr:col>76</xdr:col>
      <xdr:colOff>73025</xdr:colOff>
      <xdr:row>31</xdr:row>
      <xdr:rowOff>86121</xdr:rowOff>
    </xdr:to>
    <xdr:sp macro="" textlink="">
      <xdr:nvSpPr>
        <xdr:cNvPr id="141" name="楕円 140"/>
        <xdr:cNvSpPr/>
      </xdr:nvSpPr>
      <xdr:spPr>
        <a:xfrm>
          <a:off x="14744700" y="60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7398</xdr:rowOff>
    </xdr:from>
    <xdr:ext cx="469744" cy="259045"/>
    <xdr:sp macro="" textlink="">
      <xdr:nvSpPr>
        <xdr:cNvPr id="142" name="債務償還比率該当値テキスト"/>
        <xdr:cNvSpPr txBox="1"/>
      </xdr:nvSpPr>
      <xdr:spPr>
        <a:xfrm>
          <a:off x="14846300" y="592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147335</xdr:rowOff>
    </xdr:from>
    <xdr:to>
      <xdr:col>72</xdr:col>
      <xdr:colOff>123825</xdr:colOff>
      <xdr:row>31</xdr:row>
      <xdr:rowOff>77485</xdr:rowOff>
    </xdr:to>
    <xdr:sp macro="" textlink="">
      <xdr:nvSpPr>
        <xdr:cNvPr id="143" name="楕円 142"/>
        <xdr:cNvSpPr/>
      </xdr:nvSpPr>
      <xdr:spPr>
        <a:xfrm>
          <a:off x="14033500" y="606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26685</xdr:rowOff>
    </xdr:from>
    <xdr:to>
      <xdr:col>76</xdr:col>
      <xdr:colOff>22225</xdr:colOff>
      <xdr:row>31</xdr:row>
      <xdr:rowOff>35321</xdr:rowOff>
    </xdr:to>
    <xdr:cxnSp macro="">
      <xdr:nvCxnSpPr>
        <xdr:cNvPr id="144" name="直線コネクタ 143"/>
        <xdr:cNvCxnSpPr/>
      </xdr:nvCxnSpPr>
      <xdr:spPr>
        <a:xfrm>
          <a:off x="14084300" y="6113160"/>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137873</xdr:rowOff>
    </xdr:from>
    <xdr:ext cx="469744" cy="259045"/>
    <xdr:sp macro="" textlink="">
      <xdr:nvSpPr>
        <xdr:cNvPr id="145" name="n_1aveValue債務償還比率"/>
        <xdr:cNvSpPr txBox="1"/>
      </xdr:nvSpPr>
      <xdr:spPr>
        <a:xfrm>
          <a:off x="13836727" y="62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94012</xdr:rowOff>
    </xdr:from>
    <xdr:ext cx="469744" cy="259045"/>
    <xdr:sp macro="" textlink="">
      <xdr:nvSpPr>
        <xdr:cNvPr id="146" name="n_1mainValue債務償還比率"/>
        <xdr:cNvSpPr txBox="1"/>
      </xdr:nvSpPr>
      <xdr:spPr>
        <a:xfrm>
          <a:off x="13836727" y="58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19,346
19,148
22.15
7,552,008
7,391,227
155,413
4,134,478
6,600,866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73042</xdr:rowOff>
    </xdr:from>
    <xdr:ext cx="405111" cy="259045"/>
    <xdr:sp macro="" textlink="">
      <xdr:nvSpPr>
        <xdr:cNvPr id="61" name="【道路】&#10;有形固定資産減価償却率平均値テキスト"/>
        <xdr:cNvSpPr txBox="1"/>
      </xdr:nvSpPr>
      <xdr:spPr>
        <a:xfrm>
          <a:off x="4673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168275</xdr:rowOff>
    </xdr:from>
    <xdr:to>
      <xdr:col>24</xdr:col>
      <xdr:colOff>114300</xdr:colOff>
      <xdr:row>38</xdr:row>
      <xdr:rowOff>98425</xdr:rowOff>
    </xdr:to>
    <xdr:sp macro="" textlink="">
      <xdr:nvSpPr>
        <xdr:cNvPr id="71" name="楕円 70"/>
        <xdr:cNvSpPr/>
      </xdr:nvSpPr>
      <xdr:spPr>
        <a:xfrm>
          <a:off x="45847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146702</xdr:rowOff>
    </xdr:from>
    <xdr:ext cx="405111" cy="259045"/>
    <xdr:sp macro="" textlink="">
      <xdr:nvSpPr>
        <xdr:cNvPr id="72" name="【道路】&#10;有形固定資産減価償却率該当値テキスト"/>
        <xdr:cNvSpPr txBox="1"/>
      </xdr:nvSpPr>
      <xdr:spPr>
        <a:xfrm>
          <a:off x="4673600"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149225</xdr:rowOff>
    </xdr:from>
    <xdr:to>
      <xdr:col>20</xdr:col>
      <xdr:colOff>38100</xdr:colOff>
      <xdr:row>38</xdr:row>
      <xdr:rowOff>79375</xdr:rowOff>
    </xdr:to>
    <xdr:sp macro="" textlink="">
      <xdr:nvSpPr>
        <xdr:cNvPr id="73" name="楕円 72"/>
        <xdr:cNvSpPr/>
      </xdr:nvSpPr>
      <xdr:spPr>
        <a:xfrm>
          <a:off x="3746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28575</xdr:rowOff>
    </xdr:from>
    <xdr:to>
      <xdr:col>24</xdr:col>
      <xdr:colOff>63500</xdr:colOff>
      <xdr:row>38</xdr:row>
      <xdr:rowOff>47625</xdr:rowOff>
    </xdr:to>
    <xdr:cxnSp macro="">
      <xdr:nvCxnSpPr>
        <xdr:cNvPr id="74" name="直線コネクタ 73"/>
        <xdr:cNvCxnSpPr/>
      </xdr:nvCxnSpPr>
      <xdr:spPr>
        <a:xfrm>
          <a:off x="3797300" y="65436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xdr:rowOff>
    </xdr:from>
    <xdr:to>
      <xdr:col>15</xdr:col>
      <xdr:colOff>101600</xdr:colOff>
      <xdr:row>38</xdr:row>
      <xdr:rowOff>111760</xdr:rowOff>
    </xdr:to>
    <xdr:sp macro="" textlink="">
      <xdr:nvSpPr>
        <xdr:cNvPr id="75" name="楕円 74"/>
        <xdr:cNvSpPr/>
      </xdr:nvSpPr>
      <xdr:spPr>
        <a:xfrm>
          <a:off x="2857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28575</xdr:rowOff>
    </xdr:from>
    <xdr:to>
      <xdr:col>19</xdr:col>
      <xdr:colOff>177800</xdr:colOff>
      <xdr:row>38</xdr:row>
      <xdr:rowOff>60960</xdr:rowOff>
    </xdr:to>
    <xdr:cxnSp macro="">
      <xdr:nvCxnSpPr>
        <xdr:cNvPr id="76" name="直線コネクタ 75"/>
        <xdr:cNvCxnSpPr/>
      </xdr:nvCxnSpPr>
      <xdr:spPr>
        <a:xfrm flipV="1">
          <a:off x="2908300" y="65436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29210</xdr:rowOff>
    </xdr:from>
    <xdr:to>
      <xdr:col>10</xdr:col>
      <xdr:colOff>165100</xdr:colOff>
      <xdr:row>38</xdr:row>
      <xdr:rowOff>130810</xdr:rowOff>
    </xdr:to>
    <xdr:sp macro="" textlink="">
      <xdr:nvSpPr>
        <xdr:cNvPr id="77" name="楕円 76"/>
        <xdr:cNvSpPr/>
      </xdr:nvSpPr>
      <xdr:spPr>
        <a:xfrm>
          <a:off x="1968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60960</xdr:rowOff>
    </xdr:from>
    <xdr:to>
      <xdr:col>15</xdr:col>
      <xdr:colOff>50800</xdr:colOff>
      <xdr:row>38</xdr:row>
      <xdr:rowOff>80010</xdr:rowOff>
    </xdr:to>
    <xdr:cxnSp macro="">
      <xdr:nvCxnSpPr>
        <xdr:cNvPr id="78" name="直線コネクタ 77"/>
        <xdr:cNvCxnSpPr/>
      </xdr:nvCxnSpPr>
      <xdr:spPr>
        <a:xfrm flipV="1">
          <a:off x="2019300" y="65760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9"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80"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1" name="n_3aveValue【道路】&#10;有形固定資産減価償却率"/>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70502</xdr:rowOff>
    </xdr:from>
    <xdr:ext cx="405111" cy="259045"/>
    <xdr:sp macro="" textlink="">
      <xdr:nvSpPr>
        <xdr:cNvPr id="82" name="n_1mainValue【道路】&#10;有形固定資産減価償却率"/>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3" name="n_2main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121937</xdr:rowOff>
    </xdr:from>
    <xdr:ext cx="405111" cy="259045"/>
    <xdr:sp macro="" textlink="">
      <xdr:nvSpPr>
        <xdr:cNvPr id="84" name="n_3mainValue【道路】&#10;有形固定資産減価償却率"/>
        <xdr:cNvSpPr txBox="1"/>
      </xdr:nvSpPr>
      <xdr:spPr>
        <a:xfrm>
          <a:off x="1816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8" name="テキスト ボックス 97"/>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0" name="テキスト ボックス 99"/>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2" name="テキスト ボックス 101"/>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4" name="テキスト ボックス 103"/>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6" name="テキスト ボックス 105"/>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8" name="テキスト ボックス 10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10" name="直線コネクタ 109"/>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11"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12" name="直線コネクタ 111"/>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3"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4" name="直線コネクタ 113"/>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5" name="【道路】&#10;一人当たり延長平均値テキスト"/>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6" name="フローチャート: 判断 115"/>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7" name="フローチャート: 判断 116"/>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8" name="フローチャート: 判断 117"/>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9" name="フローチャート: 判断 118"/>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31180</xdr:rowOff>
    </xdr:from>
    <xdr:to>
      <xdr:col>55</xdr:col>
      <xdr:colOff>50800</xdr:colOff>
      <xdr:row>42</xdr:row>
      <xdr:rowOff>132780</xdr:rowOff>
    </xdr:to>
    <xdr:sp macro="" textlink="">
      <xdr:nvSpPr>
        <xdr:cNvPr id="125" name="楕円 124"/>
        <xdr:cNvSpPr/>
      </xdr:nvSpPr>
      <xdr:spPr>
        <a:xfrm>
          <a:off x="10426700" y="72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140388</xdr:rowOff>
    </xdr:from>
    <xdr:ext cx="469744" cy="259045"/>
    <xdr:sp macro="" textlink="">
      <xdr:nvSpPr>
        <xdr:cNvPr id="126" name="【道路】&#10;一人当たり延長該当値テキスト"/>
        <xdr:cNvSpPr txBox="1"/>
      </xdr:nvSpPr>
      <xdr:spPr>
        <a:xfrm>
          <a:off x="10515600" y="716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31200</xdr:rowOff>
    </xdr:from>
    <xdr:to>
      <xdr:col>50</xdr:col>
      <xdr:colOff>165100</xdr:colOff>
      <xdr:row>42</xdr:row>
      <xdr:rowOff>132800</xdr:rowOff>
    </xdr:to>
    <xdr:sp macro="" textlink="">
      <xdr:nvSpPr>
        <xdr:cNvPr id="127" name="楕円 126"/>
        <xdr:cNvSpPr/>
      </xdr:nvSpPr>
      <xdr:spPr>
        <a:xfrm>
          <a:off x="9588500" y="72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81980</xdr:rowOff>
    </xdr:from>
    <xdr:to>
      <xdr:col>55</xdr:col>
      <xdr:colOff>0</xdr:colOff>
      <xdr:row>42</xdr:row>
      <xdr:rowOff>82000</xdr:rowOff>
    </xdr:to>
    <xdr:cxnSp macro="">
      <xdr:nvCxnSpPr>
        <xdr:cNvPr id="128" name="直線コネクタ 127"/>
        <xdr:cNvCxnSpPr/>
      </xdr:nvCxnSpPr>
      <xdr:spPr>
        <a:xfrm flipV="1">
          <a:off x="9639300" y="7282880"/>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31244</xdr:rowOff>
    </xdr:from>
    <xdr:to>
      <xdr:col>46</xdr:col>
      <xdr:colOff>38100</xdr:colOff>
      <xdr:row>42</xdr:row>
      <xdr:rowOff>132844</xdr:rowOff>
    </xdr:to>
    <xdr:sp macro="" textlink="">
      <xdr:nvSpPr>
        <xdr:cNvPr id="129" name="楕円 128"/>
        <xdr:cNvSpPr/>
      </xdr:nvSpPr>
      <xdr:spPr>
        <a:xfrm>
          <a:off x="8699500" y="7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82000</xdr:rowOff>
    </xdr:from>
    <xdr:to>
      <xdr:col>50</xdr:col>
      <xdr:colOff>114300</xdr:colOff>
      <xdr:row>42</xdr:row>
      <xdr:rowOff>82044</xdr:rowOff>
    </xdr:to>
    <xdr:cxnSp macro="">
      <xdr:nvCxnSpPr>
        <xdr:cNvPr id="130" name="直線コネクタ 129"/>
        <xdr:cNvCxnSpPr/>
      </xdr:nvCxnSpPr>
      <xdr:spPr>
        <a:xfrm flipV="1">
          <a:off x="8750300" y="7282900"/>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31321</xdr:rowOff>
    </xdr:from>
    <xdr:to>
      <xdr:col>41</xdr:col>
      <xdr:colOff>101600</xdr:colOff>
      <xdr:row>42</xdr:row>
      <xdr:rowOff>132921</xdr:rowOff>
    </xdr:to>
    <xdr:sp macro="" textlink="">
      <xdr:nvSpPr>
        <xdr:cNvPr id="131" name="楕円 130"/>
        <xdr:cNvSpPr/>
      </xdr:nvSpPr>
      <xdr:spPr>
        <a:xfrm>
          <a:off x="7810500" y="723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82044</xdr:rowOff>
    </xdr:from>
    <xdr:to>
      <xdr:col>45</xdr:col>
      <xdr:colOff>177800</xdr:colOff>
      <xdr:row>42</xdr:row>
      <xdr:rowOff>82121</xdr:rowOff>
    </xdr:to>
    <xdr:cxnSp macro="">
      <xdr:nvCxnSpPr>
        <xdr:cNvPr id="132" name="直線コネクタ 131"/>
        <xdr:cNvCxnSpPr/>
      </xdr:nvCxnSpPr>
      <xdr:spPr>
        <a:xfrm flipV="1">
          <a:off x="7861300" y="7282944"/>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33" name="n_1aveValue【道路】&#10;一人当たり延長"/>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34" name="n_2aveValue【道路】&#10;一人当たり延長"/>
        <xdr:cNvSpPr txBox="1"/>
      </xdr:nvSpPr>
      <xdr:spPr>
        <a:xfrm>
          <a:off x="8483111" y="6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35" name="n_3aveValue【道路】&#10;一人当たり延長"/>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123927</xdr:rowOff>
    </xdr:from>
    <xdr:ext cx="469744" cy="259045"/>
    <xdr:sp macro="" textlink="">
      <xdr:nvSpPr>
        <xdr:cNvPr id="136" name="n_1mainValue【道路】&#10;一人当たり延長"/>
        <xdr:cNvSpPr txBox="1"/>
      </xdr:nvSpPr>
      <xdr:spPr>
        <a:xfrm>
          <a:off x="9391727" y="732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123971</xdr:rowOff>
    </xdr:from>
    <xdr:ext cx="469744" cy="259045"/>
    <xdr:sp macro="" textlink="">
      <xdr:nvSpPr>
        <xdr:cNvPr id="137" name="n_2mainValue【道路】&#10;一人当たり延長"/>
        <xdr:cNvSpPr txBox="1"/>
      </xdr:nvSpPr>
      <xdr:spPr>
        <a:xfrm>
          <a:off x="8515427" y="7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124048</xdr:rowOff>
    </xdr:from>
    <xdr:ext cx="469744" cy="259045"/>
    <xdr:sp macro="" textlink="">
      <xdr:nvSpPr>
        <xdr:cNvPr id="138" name="n_3mainValue【道路】&#10;一人当たり延長"/>
        <xdr:cNvSpPr txBox="1"/>
      </xdr:nvSpPr>
      <xdr:spPr>
        <a:xfrm>
          <a:off x="7626427" y="732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64" name="直線コネクタ 163"/>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65"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6" name="直線コネクタ 16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7"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8" name="直線コネクタ 167"/>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69" name="【橋りょう・トンネ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0" name="フローチャート: 判断 16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71" name="フローチャート: 判断 170"/>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72" name="フローチャート: 判断 171"/>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3" name="フローチャート: 判断 17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79" name="楕円 178"/>
        <xdr:cNvSpPr/>
      </xdr:nvSpPr>
      <xdr:spPr>
        <a:xfrm>
          <a:off x="45847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146793</xdr:rowOff>
    </xdr:from>
    <xdr:ext cx="405111" cy="259045"/>
    <xdr:sp macro="" textlink="">
      <xdr:nvSpPr>
        <xdr:cNvPr id="180" name="【橋りょう・トンネル】&#10;有形固定資産減価償却率該当値テキスト"/>
        <xdr:cNvSpPr txBox="1"/>
      </xdr:nvSpPr>
      <xdr:spPr>
        <a:xfrm>
          <a:off x="4673600" y="991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181" name="楕円 180"/>
        <xdr:cNvSpPr/>
      </xdr:nvSpPr>
      <xdr:spPr>
        <a:xfrm>
          <a:off x="3746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3266</xdr:rowOff>
    </xdr:from>
    <xdr:to>
      <xdr:col>24</xdr:col>
      <xdr:colOff>63500</xdr:colOff>
      <xdr:row>59</xdr:row>
      <xdr:rowOff>22860</xdr:rowOff>
    </xdr:to>
    <xdr:cxnSp macro="">
      <xdr:nvCxnSpPr>
        <xdr:cNvPr id="182" name="直線コネクタ 181"/>
        <xdr:cNvCxnSpPr/>
      </xdr:nvCxnSpPr>
      <xdr:spPr>
        <a:xfrm flipV="1">
          <a:off x="3797300" y="1011881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171269</xdr:rowOff>
    </xdr:from>
    <xdr:to>
      <xdr:col>15</xdr:col>
      <xdr:colOff>101600</xdr:colOff>
      <xdr:row>59</xdr:row>
      <xdr:rowOff>101419</xdr:rowOff>
    </xdr:to>
    <xdr:sp macro="" textlink="">
      <xdr:nvSpPr>
        <xdr:cNvPr id="183" name="楕円 182"/>
        <xdr:cNvSpPr/>
      </xdr:nvSpPr>
      <xdr:spPr>
        <a:xfrm>
          <a:off x="2857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22860</xdr:rowOff>
    </xdr:from>
    <xdr:to>
      <xdr:col>19</xdr:col>
      <xdr:colOff>177800</xdr:colOff>
      <xdr:row>59</xdr:row>
      <xdr:rowOff>50619</xdr:rowOff>
    </xdr:to>
    <xdr:cxnSp macro="">
      <xdr:nvCxnSpPr>
        <xdr:cNvPr id="184" name="直線コネクタ 183"/>
        <xdr:cNvCxnSpPr/>
      </xdr:nvCxnSpPr>
      <xdr:spPr>
        <a:xfrm flipV="1">
          <a:off x="2908300" y="1013841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85" name="楕円 184"/>
        <xdr:cNvSpPr/>
      </xdr:nvSpPr>
      <xdr:spPr>
        <a:xfrm>
          <a:off x="1968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50619</xdr:rowOff>
    </xdr:from>
    <xdr:to>
      <xdr:col>15</xdr:col>
      <xdr:colOff>50800</xdr:colOff>
      <xdr:row>59</xdr:row>
      <xdr:rowOff>62049</xdr:rowOff>
    </xdr:to>
    <xdr:cxnSp macro="">
      <xdr:nvCxnSpPr>
        <xdr:cNvPr id="186" name="直線コネクタ 185"/>
        <xdr:cNvCxnSpPr/>
      </xdr:nvCxnSpPr>
      <xdr:spPr>
        <a:xfrm flipV="1">
          <a:off x="2019300" y="101661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113773</xdr:rowOff>
    </xdr:from>
    <xdr:ext cx="405111" cy="259045"/>
    <xdr:sp macro="" textlink="">
      <xdr:nvSpPr>
        <xdr:cNvPr id="187" name="n_1aveValue【橋りょう・トンネル】&#10;有形固定資産減価償却率"/>
        <xdr:cNvSpPr txBox="1"/>
      </xdr:nvSpPr>
      <xdr:spPr>
        <a:xfrm>
          <a:off x="35820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146430</xdr:rowOff>
    </xdr:from>
    <xdr:ext cx="405111" cy="259045"/>
    <xdr:sp macro="" textlink="">
      <xdr:nvSpPr>
        <xdr:cNvPr id="188" name="n_2aveValue【橋りょう・トンネル】&#10;有形固定資産減価償却率"/>
        <xdr:cNvSpPr txBox="1"/>
      </xdr:nvSpPr>
      <xdr:spPr>
        <a:xfrm>
          <a:off x="2705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189" name="n_3aveValue【橋りょう・トンネル】&#10;有形固定資産減価償却率"/>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90187</xdr:rowOff>
    </xdr:from>
    <xdr:ext cx="405111" cy="259045"/>
    <xdr:sp macro="" textlink="">
      <xdr:nvSpPr>
        <xdr:cNvPr id="190" name="n_1mainValue【橋りょう・トンネル】&#10;有形固定資産減価償却率"/>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117946</xdr:rowOff>
    </xdr:from>
    <xdr:ext cx="405111" cy="259045"/>
    <xdr:sp macro="" textlink="">
      <xdr:nvSpPr>
        <xdr:cNvPr id="191" name="n_2mainValue【橋りょう・トンネル】&#10;有形固定資産減価償却率"/>
        <xdr:cNvSpPr txBox="1"/>
      </xdr:nvSpPr>
      <xdr:spPr>
        <a:xfrm>
          <a:off x="2705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92" name="n_3main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4" name="テキスト ボックス 20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6" name="テキスト ボックス 205"/>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8" name="テキスト ボックス 207"/>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0" name="テキスト ボックス 209"/>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2" name="テキスト ボックス 211"/>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4" name="テキスト ボックス 21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18" name="直線コネクタ 217"/>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9"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20" name="直線コネクタ 219"/>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21"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22" name="直線コネクタ 221"/>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137037</xdr:rowOff>
    </xdr:from>
    <xdr:ext cx="599010" cy="259045"/>
    <xdr:sp macro="" textlink="">
      <xdr:nvSpPr>
        <xdr:cNvPr id="223" name="【橋りょう・トンネル】&#10;一人当たり有形固定資産（償却資産）額平均値テキスト"/>
        <xdr:cNvSpPr txBox="1"/>
      </xdr:nvSpPr>
      <xdr:spPr>
        <a:xfrm>
          <a:off x="10515600" y="10766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24" name="フローチャート: 判断 223"/>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25" name="フローチャート: 判断 224"/>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26" name="フローチャート: 判断 225"/>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27" name="フローチャート: 判断 226"/>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152810</xdr:rowOff>
    </xdr:from>
    <xdr:to>
      <xdr:col>55</xdr:col>
      <xdr:colOff>50800</xdr:colOff>
      <xdr:row>64</xdr:row>
      <xdr:rowOff>82960</xdr:rowOff>
    </xdr:to>
    <xdr:sp macro="" textlink="">
      <xdr:nvSpPr>
        <xdr:cNvPr id="233" name="楕円 232"/>
        <xdr:cNvSpPr/>
      </xdr:nvSpPr>
      <xdr:spPr>
        <a:xfrm>
          <a:off x="10426700" y="1095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92588</xdr:rowOff>
    </xdr:from>
    <xdr:ext cx="599010" cy="259045"/>
    <xdr:sp macro="" textlink="">
      <xdr:nvSpPr>
        <xdr:cNvPr id="234" name="【橋りょう・トンネル】&#10;一人当たり有形固定資産（償却資産）額該当値テキスト"/>
        <xdr:cNvSpPr txBox="1"/>
      </xdr:nvSpPr>
      <xdr:spPr>
        <a:xfrm>
          <a:off x="10515600" y="1089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153763</xdr:rowOff>
    </xdr:from>
    <xdr:to>
      <xdr:col>50</xdr:col>
      <xdr:colOff>165100</xdr:colOff>
      <xdr:row>64</xdr:row>
      <xdr:rowOff>83913</xdr:rowOff>
    </xdr:to>
    <xdr:sp macro="" textlink="">
      <xdr:nvSpPr>
        <xdr:cNvPr id="235" name="楕円 234"/>
        <xdr:cNvSpPr/>
      </xdr:nvSpPr>
      <xdr:spPr>
        <a:xfrm>
          <a:off x="9588500" y="109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32160</xdr:rowOff>
    </xdr:from>
    <xdr:to>
      <xdr:col>55</xdr:col>
      <xdr:colOff>0</xdr:colOff>
      <xdr:row>64</xdr:row>
      <xdr:rowOff>33113</xdr:rowOff>
    </xdr:to>
    <xdr:cxnSp macro="">
      <xdr:nvCxnSpPr>
        <xdr:cNvPr id="236" name="直線コネクタ 235"/>
        <xdr:cNvCxnSpPr/>
      </xdr:nvCxnSpPr>
      <xdr:spPr>
        <a:xfrm flipV="1">
          <a:off x="9639300" y="11004960"/>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153759</xdr:rowOff>
    </xdr:from>
    <xdr:to>
      <xdr:col>46</xdr:col>
      <xdr:colOff>38100</xdr:colOff>
      <xdr:row>64</xdr:row>
      <xdr:rowOff>83909</xdr:rowOff>
    </xdr:to>
    <xdr:sp macro="" textlink="">
      <xdr:nvSpPr>
        <xdr:cNvPr id="237" name="楕円 236"/>
        <xdr:cNvSpPr/>
      </xdr:nvSpPr>
      <xdr:spPr>
        <a:xfrm>
          <a:off x="8699500" y="109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33109</xdr:rowOff>
    </xdr:from>
    <xdr:to>
      <xdr:col>50</xdr:col>
      <xdr:colOff>114300</xdr:colOff>
      <xdr:row>64</xdr:row>
      <xdr:rowOff>33113</xdr:rowOff>
    </xdr:to>
    <xdr:cxnSp macro="">
      <xdr:nvCxnSpPr>
        <xdr:cNvPr id="238" name="直線コネクタ 237"/>
        <xdr:cNvCxnSpPr/>
      </xdr:nvCxnSpPr>
      <xdr:spPr>
        <a:xfrm>
          <a:off x="8750300" y="11005909"/>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155684</xdr:rowOff>
    </xdr:from>
    <xdr:to>
      <xdr:col>41</xdr:col>
      <xdr:colOff>101600</xdr:colOff>
      <xdr:row>64</xdr:row>
      <xdr:rowOff>85834</xdr:rowOff>
    </xdr:to>
    <xdr:sp macro="" textlink="">
      <xdr:nvSpPr>
        <xdr:cNvPr id="239" name="楕円 238"/>
        <xdr:cNvSpPr/>
      </xdr:nvSpPr>
      <xdr:spPr>
        <a:xfrm>
          <a:off x="7810500" y="1095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33109</xdr:rowOff>
    </xdr:from>
    <xdr:to>
      <xdr:col>45</xdr:col>
      <xdr:colOff>177800</xdr:colOff>
      <xdr:row>64</xdr:row>
      <xdr:rowOff>35034</xdr:rowOff>
    </xdr:to>
    <xdr:cxnSp macro="">
      <xdr:nvCxnSpPr>
        <xdr:cNvPr id="240" name="直線コネクタ 239"/>
        <xdr:cNvCxnSpPr/>
      </xdr:nvCxnSpPr>
      <xdr:spPr>
        <a:xfrm flipV="1">
          <a:off x="7861300" y="11005909"/>
          <a:ext cx="889000" cy="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61114</xdr:rowOff>
    </xdr:from>
    <xdr:ext cx="599010" cy="259045"/>
    <xdr:sp macro="" textlink="">
      <xdr:nvSpPr>
        <xdr:cNvPr id="241" name="n_1aveValue【橋りょう・トンネル】&#10;一人当たり有形固定資産（償却資産）額"/>
        <xdr:cNvSpPr txBox="1"/>
      </xdr:nvSpPr>
      <xdr:spPr>
        <a:xfrm>
          <a:off x="93270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42" name="n_2aveValue【橋りょう・トンネル】&#10;一人当たり有形固定資産（償却資産）額"/>
        <xdr:cNvSpPr txBox="1"/>
      </xdr:nvSpPr>
      <xdr:spPr>
        <a:xfrm>
          <a:off x="8450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43" name="n_3aveValue【橋りょう・トンネル】&#10;一人当たり有形固定資産（償却資産）額"/>
        <xdr:cNvSpPr txBox="1"/>
      </xdr:nvSpPr>
      <xdr:spPr>
        <a:xfrm>
          <a:off x="7561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75040</xdr:rowOff>
    </xdr:from>
    <xdr:ext cx="599010" cy="259045"/>
    <xdr:sp macro="" textlink="">
      <xdr:nvSpPr>
        <xdr:cNvPr id="244" name="n_1mainValue【橋りょう・トンネル】&#10;一人当たり有形固定資産（償却資産）額"/>
        <xdr:cNvSpPr txBox="1"/>
      </xdr:nvSpPr>
      <xdr:spPr>
        <a:xfrm>
          <a:off x="9327095" y="1104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75036</xdr:rowOff>
    </xdr:from>
    <xdr:ext cx="599010" cy="259045"/>
    <xdr:sp macro="" textlink="">
      <xdr:nvSpPr>
        <xdr:cNvPr id="245" name="n_2mainValue【橋りょう・トンネル】&#10;一人当たり有形固定資産（償却資産）額"/>
        <xdr:cNvSpPr txBox="1"/>
      </xdr:nvSpPr>
      <xdr:spPr>
        <a:xfrm>
          <a:off x="8450795" y="11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76961</xdr:rowOff>
    </xdr:from>
    <xdr:ext cx="599010" cy="259045"/>
    <xdr:sp macro="" textlink="">
      <xdr:nvSpPr>
        <xdr:cNvPr id="246" name="n_3mainValue【橋りょう・トンネル】&#10;一人当たり有形固定資産（償却資産）額"/>
        <xdr:cNvSpPr txBox="1"/>
      </xdr:nvSpPr>
      <xdr:spPr>
        <a:xfrm>
          <a:off x="7561795" y="1104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7" name="テキスト ボックス 25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9" name="テキスト ボックス 25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7" name="テキスト ボックス 26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9" name="テキスト ボックス 26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71" name="直線コネクタ 270"/>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72"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73" name="直線コネクタ 272"/>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5" name="直線コネクタ 27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50182</xdr:rowOff>
    </xdr:from>
    <xdr:ext cx="405111" cy="259045"/>
    <xdr:sp macro="" textlink="">
      <xdr:nvSpPr>
        <xdr:cNvPr id="276" name="【公営住宅】&#10;有形固定資産減価償却率平均値テキスト"/>
        <xdr:cNvSpPr txBox="1"/>
      </xdr:nvSpPr>
      <xdr:spPr>
        <a:xfrm>
          <a:off x="4673600" y="1376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7" name="フローチャート: 判断 276"/>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78" name="フローチャート: 判断 277"/>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79" name="フローチャート: 判断 278"/>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80" name="フローチャート: 判断 279"/>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86" name="楕円 285"/>
        <xdr:cNvSpPr/>
      </xdr:nvSpPr>
      <xdr:spPr>
        <a:xfrm>
          <a:off x="4584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89552</xdr:rowOff>
    </xdr:from>
    <xdr:ext cx="405111" cy="259045"/>
    <xdr:sp macro="" textlink="">
      <xdr:nvSpPr>
        <xdr:cNvPr id="287" name="【公営住宅】&#10;有形固定資産減価償却率該当値テキスト"/>
        <xdr:cNvSpPr txBox="1"/>
      </xdr:nvSpPr>
      <xdr:spPr>
        <a:xfrm>
          <a:off x="4673600"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139700</xdr:rowOff>
    </xdr:from>
    <xdr:to>
      <xdr:col>20</xdr:col>
      <xdr:colOff>38100</xdr:colOff>
      <xdr:row>82</xdr:row>
      <xdr:rowOff>69850</xdr:rowOff>
    </xdr:to>
    <xdr:sp macro="" textlink="">
      <xdr:nvSpPr>
        <xdr:cNvPr id="288" name="楕円 287"/>
        <xdr:cNvSpPr/>
      </xdr:nvSpPr>
      <xdr:spPr>
        <a:xfrm>
          <a:off x="3746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161925</xdr:rowOff>
    </xdr:from>
    <xdr:to>
      <xdr:col>24</xdr:col>
      <xdr:colOff>63500</xdr:colOff>
      <xdr:row>82</xdr:row>
      <xdr:rowOff>19050</xdr:rowOff>
    </xdr:to>
    <xdr:cxnSp macro="">
      <xdr:nvCxnSpPr>
        <xdr:cNvPr id="289" name="直線コネクタ 288"/>
        <xdr:cNvCxnSpPr/>
      </xdr:nvCxnSpPr>
      <xdr:spPr>
        <a:xfrm flipV="1">
          <a:off x="3797300" y="140493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xdr:rowOff>
    </xdr:from>
    <xdr:to>
      <xdr:col>15</xdr:col>
      <xdr:colOff>101600</xdr:colOff>
      <xdr:row>82</xdr:row>
      <xdr:rowOff>117475</xdr:rowOff>
    </xdr:to>
    <xdr:sp macro="" textlink="">
      <xdr:nvSpPr>
        <xdr:cNvPr id="290" name="楕円 289"/>
        <xdr:cNvSpPr/>
      </xdr:nvSpPr>
      <xdr:spPr>
        <a:xfrm>
          <a:off x="2857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19050</xdr:rowOff>
    </xdr:from>
    <xdr:to>
      <xdr:col>19</xdr:col>
      <xdr:colOff>177800</xdr:colOff>
      <xdr:row>82</xdr:row>
      <xdr:rowOff>66675</xdr:rowOff>
    </xdr:to>
    <xdr:cxnSp macro="">
      <xdr:nvCxnSpPr>
        <xdr:cNvPr id="291" name="直線コネクタ 290"/>
        <xdr:cNvCxnSpPr/>
      </xdr:nvCxnSpPr>
      <xdr:spPr>
        <a:xfrm flipV="1">
          <a:off x="2908300" y="140779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92" name="楕円 291"/>
        <xdr:cNvSpPr/>
      </xdr:nvSpPr>
      <xdr:spPr>
        <a:xfrm>
          <a:off x="1968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64770</xdr:rowOff>
    </xdr:from>
    <xdr:to>
      <xdr:col>15</xdr:col>
      <xdr:colOff>50800</xdr:colOff>
      <xdr:row>82</xdr:row>
      <xdr:rowOff>66675</xdr:rowOff>
    </xdr:to>
    <xdr:cxnSp macro="">
      <xdr:nvCxnSpPr>
        <xdr:cNvPr id="293" name="直線コネクタ 292"/>
        <xdr:cNvCxnSpPr/>
      </xdr:nvCxnSpPr>
      <xdr:spPr>
        <a:xfrm>
          <a:off x="2019300" y="141236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122572</xdr:rowOff>
    </xdr:from>
    <xdr:ext cx="405111" cy="259045"/>
    <xdr:sp macro="" textlink="">
      <xdr:nvSpPr>
        <xdr:cNvPr id="294" name="n_1aveValue【公営住宅】&#10;有形固定資産減価償却率"/>
        <xdr:cNvSpPr txBox="1"/>
      </xdr:nvSpPr>
      <xdr:spPr>
        <a:xfrm>
          <a:off x="3582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295" name="n_2aveValue【公営住宅】&#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296" name="n_3aveValue【公営住宅】&#10;有形固定資産減価償却率"/>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60977</xdr:rowOff>
    </xdr:from>
    <xdr:ext cx="405111" cy="259045"/>
    <xdr:sp macro="" textlink="">
      <xdr:nvSpPr>
        <xdr:cNvPr id="297" name="n_1mainValue【公営住宅】&#10;有形固定資産減価償却率"/>
        <xdr:cNvSpPr txBox="1"/>
      </xdr:nvSpPr>
      <xdr:spPr>
        <a:xfrm>
          <a:off x="3582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108602</xdr:rowOff>
    </xdr:from>
    <xdr:ext cx="405111" cy="259045"/>
    <xdr:sp macro="" textlink="">
      <xdr:nvSpPr>
        <xdr:cNvPr id="298" name="n_2mainValue【公営住宅】&#10;有形固定資産減価償却率"/>
        <xdr:cNvSpPr txBox="1"/>
      </xdr:nvSpPr>
      <xdr:spPr>
        <a:xfrm>
          <a:off x="2705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106697</xdr:rowOff>
    </xdr:from>
    <xdr:ext cx="405111" cy="259045"/>
    <xdr:sp macro="" textlink="">
      <xdr:nvSpPr>
        <xdr:cNvPr id="299" name="n_3mainValue【公営住宅】&#10;有形固定資産減価償却率"/>
        <xdr:cNvSpPr txBox="1"/>
      </xdr:nvSpPr>
      <xdr:spPr>
        <a:xfrm>
          <a:off x="1816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0" name="直線コネクタ 30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1" name="テキスト ボックス 31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2" name="直線コネクタ 31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3" name="テキスト ボックス 31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4" name="直線コネクタ 31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5" name="テキスト ボックス 31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6" name="直線コネクタ 31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7" name="テキスト ボックス 31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21" name="直線コネクタ 320"/>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22"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23" name="直線コネクタ 322"/>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24"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25" name="直線コネクタ 324"/>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15663</xdr:rowOff>
    </xdr:from>
    <xdr:ext cx="469744" cy="259045"/>
    <xdr:sp macro="" textlink="">
      <xdr:nvSpPr>
        <xdr:cNvPr id="326" name="【公営住宅】&#10;一人当たり面積平均値テキスト"/>
        <xdr:cNvSpPr txBox="1"/>
      </xdr:nvSpPr>
      <xdr:spPr>
        <a:xfrm>
          <a:off x="10515600" y="1407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27" name="フローチャート: 判断 326"/>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28" name="フローチャート: 判断 327"/>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29" name="フローチャート: 判断 328"/>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30" name="フローチャート: 判断 329"/>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45822</xdr:rowOff>
    </xdr:from>
    <xdr:to>
      <xdr:col>55</xdr:col>
      <xdr:colOff>50800</xdr:colOff>
      <xdr:row>84</xdr:row>
      <xdr:rowOff>147422</xdr:rowOff>
    </xdr:to>
    <xdr:sp macro="" textlink="">
      <xdr:nvSpPr>
        <xdr:cNvPr id="336" name="楕円 335"/>
        <xdr:cNvSpPr/>
      </xdr:nvSpPr>
      <xdr:spPr>
        <a:xfrm>
          <a:off x="10426700" y="1444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24249</xdr:rowOff>
    </xdr:from>
    <xdr:ext cx="469744" cy="259045"/>
    <xdr:sp macro="" textlink="">
      <xdr:nvSpPr>
        <xdr:cNvPr id="337" name="【公営住宅】&#10;一人当たり面積該当値テキスト"/>
        <xdr:cNvSpPr txBox="1"/>
      </xdr:nvSpPr>
      <xdr:spPr>
        <a:xfrm>
          <a:off x="10515600" y="1442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46279</xdr:rowOff>
    </xdr:from>
    <xdr:to>
      <xdr:col>50</xdr:col>
      <xdr:colOff>165100</xdr:colOff>
      <xdr:row>84</xdr:row>
      <xdr:rowOff>147879</xdr:rowOff>
    </xdr:to>
    <xdr:sp macro="" textlink="">
      <xdr:nvSpPr>
        <xdr:cNvPr id="338" name="楕円 337"/>
        <xdr:cNvSpPr/>
      </xdr:nvSpPr>
      <xdr:spPr>
        <a:xfrm>
          <a:off x="9588500" y="144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96622</xdr:rowOff>
    </xdr:from>
    <xdr:to>
      <xdr:col>55</xdr:col>
      <xdr:colOff>0</xdr:colOff>
      <xdr:row>84</xdr:row>
      <xdr:rowOff>97079</xdr:rowOff>
    </xdr:to>
    <xdr:cxnSp macro="">
      <xdr:nvCxnSpPr>
        <xdr:cNvPr id="339" name="直線コネクタ 338"/>
        <xdr:cNvCxnSpPr/>
      </xdr:nvCxnSpPr>
      <xdr:spPr>
        <a:xfrm flipV="1">
          <a:off x="9639300" y="1449842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46279</xdr:rowOff>
    </xdr:from>
    <xdr:to>
      <xdr:col>46</xdr:col>
      <xdr:colOff>38100</xdr:colOff>
      <xdr:row>84</xdr:row>
      <xdr:rowOff>147879</xdr:rowOff>
    </xdr:to>
    <xdr:sp macro="" textlink="">
      <xdr:nvSpPr>
        <xdr:cNvPr id="340" name="楕円 339"/>
        <xdr:cNvSpPr/>
      </xdr:nvSpPr>
      <xdr:spPr>
        <a:xfrm>
          <a:off x="8699500" y="144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97079</xdr:rowOff>
    </xdr:from>
    <xdr:to>
      <xdr:col>50</xdr:col>
      <xdr:colOff>114300</xdr:colOff>
      <xdr:row>84</xdr:row>
      <xdr:rowOff>97079</xdr:rowOff>
    </xdr:to>
    <xdr:cxnSp macro="">
      <xdr:nvCxnSpPr>
        <xdr:cNvPr id="341" name="直線コネクタ 340"/>
        <xdr:cNvCxnSpPr/>
      </xdr:nvCxnSpPr>
      <xdr:spPr>
        <a:xfrm>
          <a:off x="8750300" y="144988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47192</xdr:rowOff>
    </xdr:from>
    <xdr:to>
      <xdr:col>41</xdr:col>
      <xdr:colOff>101600</xdr:colOff>
      <xdr:row>84</xdr:row>
      <xdr:rowOff>148792</xdr:rowOff>
    </xdr:to>
    <xdr:sp macro="" textlink="">
      <xdr:nvSpPr>
        <xdr:cNvPr id="342" name="楕円 341"/>
        <xdr:cNvSpPr/>
      </xdr:nvSpPr>
      <xdr:spPr>
        <a:xfrm>
          <a:off x="7810500" y="1444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97079</xdr:rowOff>
    </xdr:from>
    <xdr:to>
      <xdr:col>45</xdr:col>
      <xdr:colOff>177800</xdr:colOff>
      <xdr:row>84</xdr:row>
      <xdr:rowOff>97992</xdr:rowOff>
    </xdr:to>
    <xdr:cxnSp macro="">
      <xdr:nvCxnSpPr>
        <xdr:cNvPr id="343" name="直線コネクタ 342"/>
        <xdr:cNvCxnSpPr/>
      </xdr:nvCxnSpPr>
      <xdr:spPr>
        <a:xfrm flipV="1">
          <a:off x="7861300" y="14498879"/>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54678</xdr:rowOff>
    </xdr:from>
    <xdr:ext cx="469744" cy="259045"/>
    <xdr:sp macro="" textlink="">
      <xdr:nvSpPr>
        <xdr:cNvPr id="344" name="n_1aveValue【公営住宅】&#10;一人当たり面積"/>
        <xdr:cNvSpPr txBox="1"/>
      </xdr:nvSpPr>
      <xdr:spPr>
        <a:xfrm>
          <a:off x="9391727" y="1394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6672</xdr:rowOff>
    </xdr:from>
    <xdr:ext cx="469744" cy="259045"/>
    <xdr:sp macro="" textlink="">
      <xdr:nvSpPr>
        <xdr:cNvPr id="345" name="n_2aveValue【公営住宅】&#10;一人当たり面積"/>
        <xdr:cNvSpPr txBox="1"/>
      </xdr:nvSpPr>
      <xdr:spPr>
        <a:xfrm>
          <a:off x="8515427" y="1389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15815</xdr:rowOff>
    </xdr:from>
    <xdr:ext cx="469744" cy="259045"/>
    <xdr:sp macro="" textlink="">
      <xdr:nvSpPr>
        <xdr:cNvPr id="346" name="n_3aveValue【公営住宅】&#10;一人当たり面積"/>
        <xdr:cNvSpPr txBox="1"/>
      </xdr:nvSpPr>
      <xdr:spPr>
        <a:xfrm>
          <a:off x="76264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139006</xdr:rowOff>
    </xdr:from>
    <xdr:ext cx="469744" cy="259045"/>
    <xdr:sp macro="" textlink="">
      <xdr:nvSpPr>
        <xdr:cNvPr id="347" name="n_1mainValue【公営住宅】&#10;一人当たり面積"/>
        <xdr:cNvSpPr txBox="1"/>
      </xdr:nvSpPr>
      <xdr:spPr>
        <a:xfrm>
          <a:off x="9391727" y="145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139006</xdr:rowOff>
    </xdr:from>
    <xdr:ext cx="469744" cy="259045"/>
    <xdr:sp macro="" textlink="">
      <xdr:nvSpPr>
        <xdr:cNvPr id="348" name="n_2mainValue【公営住宅】&#10;一人当たり面積"/>
        <xdr:cNvSpPr txBox="1"/>
      </xdr:nvSpPr>
      <xdr:spPr>
        <a:xfrm>
          <a:off x="8515427" y="145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139919</xdr:rowOff>
    </xdr:from>
    <xdr:ext cx="469744" cy="259045"/>
    <xdr:sp macro="" textlink="">
      <xdr:nvSpPr>
        <xdr:cNvPr id="349" name="n_3mainValue【公営住宅】&#10;一人当たり面積"/>
        <xdr:cNvSpPr txBox="1"/>
      </xdr:nvSpPr>
      <xdr:spPr>
        <a:xfrm>
          <a:off x="7626427" y="1454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2" name="テキスト ボックス 39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3" name="直線コネクタ 3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4" name="テキスト ボックス 3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5" name="直線コネクタ 3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6" name="テキスト ボックス 3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9" name="直線コネクタ 3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0" name="テキスト ボックス 3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1" name="直線コネクタ 4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2" name="テキスト ボックス 40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406" name="直線コネクタ 405"/>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07"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08" name="直線コネクタ 407"/>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09"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10" name="直線コネクタ 409"/>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411" name="【学校施設】&#10;有形固定資産減価償却率平均値テキスト"/>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412" name="フローチャート: 判断 411"/>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413" name="フローチャート: 判断 412"/>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414" name="フローチャート: 判断 413"/>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15" name="フローチャート: 判断 414"/>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21" name="楕円 420"/>
        <xdr:cNvSpPr/>
      </xdr:nvSpPr>
      <xdr:spPr>
        <a:xfrm>
          <a:off x="16268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156862</xdr:rowOff>
    </xdr:from>
    <xdr:ext cx="405111" cy="259045"/>
    <xdr:sp macro="" textlink="">
      <xdr:nvSpPr>
        <xdr:cNvPr id="422" name="【学校施設】&#10;有形固定資産減価償却率該当値テキスト"/>
        <xdr:cNvSpPr txBox="1"/>
      </xdr:nvSpPr>
      <xdr:spPr>
        <a:xfrm>
          <a:off x="163576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73025</xdr:rowOff>
    </xdr:from>
    <xdr:to>
      <xdr:col>81</xdr:col>
      <xdr:colOff>101600</xdr:colOff>
      <xdr:row>59</xdr:row>
      <xdr:rowOff>3175</xdr:rowOff>
    </xdr:to>
    <xdr:sp macro="" textlink="">
      <xdr:nvSpPr>
        <xdr:cNvPr id="423" name="楕円 422"/>
        <xdr:cNvSpPr/>
      </xdr:nvSpPr>
      <xdr:spPr>
        <a:xfrm>
          <a:off x="15430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123825</xdr:rowOff>
    </xdr:from>
    <xdr:to>
      <xdr:col>85</xdr:col>
      <xdr:colOff>127000</xdr:colOff>
      <xdr:row>59</xdr:row>
      <xdr:rowOff>13335</xdr:rowOff>
    </xdr:to>
    <xdr:cxnSp macro="">
      <xdr:nvCxnSpPr>
        <xdr:cNvPr id="424" name="直線コネクタ 423"/>
        <xdr:cNvCxnSpPr/>
      </xdr:nvCxnSpPr>
      <xdr:spPr>
        <a:xfrm>
          <a:off x="15481300" y="1006792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170180</xdr:rowOff>
    </xdr:from>
    <xdr:to>
      <xdr:col>76</xdr:col>
      <xdr:colOff>165100</xdr:colOff>
      <xdr:row>58</xdr:row>
      <xdr:rowOff>100330</xdr:rowOff>
    </xdr:to>
    <xdr:sp macro="" textlink="">
      <xdr:nvSpPr>
        <xdr:cNvPr id="425" name="楕円 424"/>
        <xdr:cNvSpPr/>
      </xdr:nvSpPr>
      <xdr:spPr>
        <a:xfrm>
          <a:off x="14541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49530</xdr:rowOff>
    </xdr:from>
    <xdr:to>
      <xdr:col>81</xdr:col>
      <xdr:colOff>50800</xdr:colOff>
      <xdr:row>58</xdr:row>
      <xdr:rowOff>123825</xdr:rowOff>
    </xdr:to>
    <xdr:cxnSp macro="">
      <xdr:nvCxnSpPr>
        <xdr:cNvPr id="426" name="直線コネクタ 425"/>
        <xdr:cNvCxnSpPr/>
      </xdr:nvCxnSpPr>
      <xdr:spPr>
        <a:xfrm>
          <a:off x="14592300" y="99936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2540</xdr:rowOff>
    </xdr:from>
    <xdr:to>
      <xdr:col>72</xdr:col>
      <xdr:colOff>38100</xdr:colOff>
      <xdr:row>58</xdr:row>
      <xdr:rowOff>104140</xdr:rowOff>
    </xdr:to>
    <xdr:sp macro="" textlink="">
      <xdr:nvSpPr>
        <xdr:cNvPr id="427" name="楕円 426"/>
        <xdr:cNvSpPr/>
      </xdr:nvSpPr>
      <xdr:spPr>
        <a:xfrm>
          <a:off x="13652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49530</xdr:rowOff>
    </xdr:from>
    <xdr:to>
      <xdr:col>76</xdr:col>
      <xdr:colOff>114300</xdr:colOff>
      <xdr:row>58</xdr:row>
      <xdr:rowOff>53340</xdr:rowOff>
    </xdr:to>
    <xdr:cxnSp macro="">
      <xdr:nvCxnSpPr>
        <xdr:cNvPr id="428" name="直線コネクタ 427"/>
        <xdr:cNvCxnSpPr/>
      </xdr:nvCxnSpPr>
      <xdr:spPr>
        <a:xfrm flipV="1">
          <a:off x="13703300" y="9993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429" name="n_1aveValue【学校施設】&#10;有形固定資産減価償却率"/>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430" name="n_2aveValue【学校施設】&#10;有形固定資産減価償却率"/>
        <xdr:cNvSpPr txBox="1"/>
      </xdr:nvSpPr>
      <xdr:spPr>
        <a:xfrm>
          <a:off x="14389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431" name="n_3aveValue【学校施設】&#10;有形固定資産減価償却率"/>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19702</xdr:rowOff>
    </xdr:from>
    <xdr:ext cx="405111" cy="259045"/>
    <xdr:sp macro="" textlink="">
      <xdr:nvSpPr>
        <xdr:cNvPr id="432" name="n_1mainValue【学校施設】&#10;有形固定資産減価償却率"/>
        <xdr:cNvSpPr txBox="1"/>
      </xdr:nvSpPr>
      <xdr:spPr>
        <a:xfrm>
          <a:off x="152660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116857</xdr:rowOff>
    </xdr:from>
    <xdr:ext cx="405111" cy="259045"/>
    <xdr:sp macro="" textlink="">
      <xdr:nvSpPr>
        <xdr:cNvPr id="433" name="n_2mainValue【学校施設】&#10;有形固定資産減価償却率"/>
        <xdr:cNvSpPr txBox="1"/>
      </xdr:nvSpPr>
      <xdr:spPr>
        <a:xfrm>
          <a:off x="14389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120667</xdr:rowOff>
    </xdr:from>
    <xdr:ext cx="405111" cy="259045"/>
    <xdr:sp macro="" textlink="">
      <xdr:nvSpPr>
        <xdr:cNvPr id="434" name="n_3mainValue【学校施設】&#10;有形固定資産減価償却率"/>
        <xdr:cNvSpPr txBox="1"/>
      </xdr:nvSpPr>
      <xdr:spPr>
        <a:xfrm>
          <a:off x="135007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5" name="テキスト ボックス 4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46" name="直線コネクタ 4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7" name="テキスト ボックス 4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8" name="直線コネクタ 4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9" name="テキスト ボックス 4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0" name="直線コネクタ 4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1" name="テキスト ボックス 4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2" name="直線コネクタ 4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3" name="テキスト ボックス 4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4" name="直線コネクタ 4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5" name="テキスト ボックス 4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6" name="直線コネクタ 4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7" name="テキスト ボックス 4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459" name="直線コネクタ 458"/>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460" name="【学校施設】&#10;一人当たり面積最小値テキスト"/>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461" name="直線コネクタ 460"/>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462" name="【学校施設】&#10;一人当たり面積最大値テキスト"/>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463" name="直線コネクタ 462"/>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168800</xdr:rowOff>
    </xdr:from>
    <xdr:ext cx="469744" cy="259045"/>
    <xdr:sp macro="" textlink="">
      <xdr:nvSpPr>
        <xdr:cNvPr id="464" name="【学校施設】&#10;一人当たり面積平均値テキスト"/>
        <xdr:cNvSpPr txBox="1"/>
      </xdr:nvSpPr>
      <xdr:spPr>
        <a:xfrm>
          <a:off x="22199600" y="10627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465" name="フローチャート: 判断 464"/>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466" name="フローチャート: 判断 465"/>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467" name="フローチャート: 判断 466"/>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468" name="フローチャート: 判断 467"/>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9" name="テキスト ボックス 4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0" name="テキスト ボックス 4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1" name="テキスト ボックス 4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2" name="テキスト ボックス 4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3" name="テキスト ボックス 4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157988</xdr:rowOff>
    </xdr:from>
    <xdr:to>
      <xdr:col>116</xdr:col>
      <xdr:colOff>114300</xdr:colOff>
      <xdr:row>62</xdr:row>
      <xdr:rowOff>88138</xdr:rowOff>
    </xdr:to>
    <xdr:sp macro="" textlink="">
      <xdr:nvSpPr>
        <xdr:cNvPr id="474" name="楕円 473"/>
        <xdr:cNvSpPr/>
      </xdr:nvSpPr>
      <xdr:spPr>
        <a:xfrm>
          <a:off x="22110700" y="1061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9415</xdr:rowOff>
    </xdr:from>
    <xdr:ext cx="469744" cy="259045"/>
    <xdr:sp macro="" textlink="">
      <xdr:nvSpPr>
        <xdr:cNvPr id="475" name="【学校施設】&#10;一人当たり面積該当値テキスト"/>
        <xdr:cNvSpPr txBox="1"/>
      </xdr:nvSpPr>
      <xdr:spPr>
        <a:xfrm>
          <a:off x="22199600" y="104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159512</xdr:rowOff>
    </xdr:from>
    <xdr:to>
      <xdr:col>112</xdr:col>
      <xdr:colOff>38100</xdr:colOff>
      <xdr:row>62</xdr:row>
      <xdr:rowOff>89662</xdr:rowOff>
    </xdr:to>
    <xdr:sp macro="" textlink="">
      <xdr:nvSpPr>
        <xdr:cNvPr id="476" name="楕円 475"/>
        <xdr:cNvSpPr/>
      </xdr:nvSpPr>
      <xdr:spPr>
        <a:xfrm>
          <a:off x="21272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37338</xdr:rowOff>
    </xdr:from>
    <xdr:to>
      <xdr:col>116</xdr:col>
      <xdr:colOff>63500</xdr:colOff>
      <xdr:row>62</xdr:row>
      <xdr:rowOff>38862</xdr:rowOff>
    </xdr:to>
    <xdr:cxnSp macro="">
      <xdr:nvCxnSpPr>
        <xdr:cNvPr id="477" name="直線コネクタ 476"/>
        <xdr:cNvCxnSpPr/>
      </xdr:nvCxnSpPr>
      <xdr:spPr>
        <a:xfrm flipV="1">
          <a:off x="21323300" y="1066723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159512</xdr:rowOff>
    </xdr:from>
    <xdr:to>
      <xdr:col>107</xdr:col>
      <xdr:colOff>101600</xdr:colOff>
      <xdr:row>62</xdr:row>
      <xdr:rowOff>89662</xdr:rowOff>
    </xdr:to>
    <xdr:sp macro="" textlink="">
      <xdr:nvSpPr>
        <xdr:cNvPr id="478" name="楕円 477"/>
        <xdr:cNvSpPr/>
      </xdr:nvSpPr>
      <xdr:spPr>
        <a:xfrm>
          <a:off x="20383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38862</xdr:rowOff>
    </xdr:from>
    <xdr:to>
      <xdr:col>111</xdr:col>
      <xdr:colOff>177800</xdr:colOff>
      <xdr:row>62</xdr:row>
      <xdr:rowOff>38862</xdr:rowOff>
    </xdr:to>
    <xdr:cxnSp macro="">
      <xdr:nvCxnSpPr>
        <xdr:cNvPr id="479" name="直線コネクタ 478"/>
        <xdr:cNvCxnSpPr/>
      </xdr:nvCxnSpPr>
      <xdr:spPr>
        <a:xfrm>
          <a:off x="20434300" y="106687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163703</xdr:rowOff>
    </xdr:from>
    <xdr:to>
      <xdr:col>102</xdr:col>
      <xdr:colOff>165100</xdr:colOff>
      <xdr:row>62</xdr:row>
      <xdr:rowOff>93853</xdr:rowOff>
    </xdr:to>
    <xdr:sp macro="" textlink="">
      <xdr:nvSpPr>
        <xdr:cNvPr id="480" name="楕円 479"/>
        <xdr:cNvSpPr/>
      </xdr:nvSpPr>
      <xdr:spPr>
        <a:xfrm>
          <a:off x="19494500" y="106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38862</xdr:rowOff>
    </xdr:from>
    <xdr:to>
      <xdr:col>107</xdr:col>
      <xdr:colOff>50800</xdr:colOff>
      <xdr:row>62</xdr:row>
      <xdr:rowOff>43053</xdr:rowOff>
    </xdr:to>
    <xdr:cxnSp macro="">
      <xdr:nvCxnSpPr>
        <xdr:cNvPr id="481" name="直線コネクタ 480"/>
        <xdr:cNvCxnSpPr/>
      </xdr:nvCxnSpPr>
      <xdr:spPr>
        <a:xfrm flipV="1">
          <a:off x="19545300" y="1066876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97553</xdr:rowOff>
    </xdr:from>
    <xdr:ext cx="469744" cy="259045"/>
    <xdr:sp macro="" textlink="">
      <xdr:nvSpPr>
        <xdr:cNvPr id="482" name="n_1aveValue【学校施設】&#10;一人当たり面積"/>
        <xdr:cNvSpPr txBox="1"/>
      </xdr:nvSpPr>
      <xdr:spPr>
        <a:xfrm>
          <a:off x="210757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116603</xdr:rowOff>
    </xdr:from>
    <xdr:ext cx="469744" cy="259045"/>
    <xdr:sp macro="" textlink="">
      <xdr:nvSpPr>
        <xdr:cNvPr id="483" name="n_2aveValue【学校施設】&#10;一人当たり面積"/>
        <xdr:cNvSpPr txBox="1"/>
      </xdr:nvSpPr>
      <xdr:spPr>
        <a:xfrm>
          <a:off x="20199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168419</xdr:rowOff>
    </xdr:from>
    <xdr:ext cx="469744" cy="259045"/>
    <xdr:sp macro="" textlink="">
      <xdr:nvSpPr>
        <xdr:cNvPr id="484" name="n_3aveValue【学校施設】&#10;一人当たり面積"/>
        <xdr:cNvSpPr txBox="1"/>
      </xdr:nvSpPr>
      <xdr:spPr>
        <a:xfrm>
          <a:off x="19310427" y="1079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106189</xdr:rowOff>
    </xdr:from>
    <xdr:ext cx="469744" cy="259045"/>
    <xdr:sp macro="" textlink="">
      <xdr:nvSpPr>
        <xdr:cNvPr id="485" name="n_1mainValue【学校施設】&#10;一人当たり面積"/>
        <xdr:cNvSpPr txBox="1"/>
      </xdr:nvSpPr>
      <xdr:spPr>
        <a:xfrm>
          <a:off x="21075727" y="1039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106189</xdr:rowOff>
    </xdr:from>
    <xdr:ext cx="469744" cy="259045"/>
    <xdr:sp macro="" textlink="">
      <xdr:nvSpPr>
        <xdr:cNvPr id="486" name="n_2mainValue【学校施設】&#10;一人当たり面積"/>
        <xdr:cNvSpPr txBox="1"/>
      </xdr:nvSpPr>
      <xdr:spPr>
        <a:xfrm>
          <a:off x="20199427" y="1039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110380</xdr:rowOff>
    </xdr:from>
    <xdr:ext cx="469744" cy="259045"/>
    <xdr:sp macro="" textlink="">
      <xdr:nvSpPr>
        <xdr:cNvPr id="487" name="n_3mainValue【学校施設】&#10;一人当たり面積"/>
        <xdr:cNvSpPr txBox="1"/>
      </xdr:nvSpPr>
      <xdr:spPr>
        <a:xfrm>
          <a:off x="19310427" y="1039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6" name="正方形/長方形 4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7" name="正方形/長方形 4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8" name="正方形/長方形 4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9" name="正方形/長方形 4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0" name="正方形/長方形 4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1" name="正方形/長方形 5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2" name="正方形/長方形 5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3" name="正方形/長方形 50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4" name="正方形/長方形 5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5" name="正方形/長方形 5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6" name="正方形/長方形 5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7" name="正方形/長方形 5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8" name="正方形/長方形 5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9" name="正方形/長方形 5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0" name="正方形/長方形 5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1" name="正方形/長方形 5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2" name="テキスト ボックス 5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3" name="直線コネクタ 5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14" name="テキスト ボックス 51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15" name="直線コネクタ 51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16" name="テキスト ボックス 51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17" name="直線コネクタ 51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18" name="テキスト ボックス 51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19" name="直線コネクタ 51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0" name="テキスト ボックス 51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1" name="直線コネクタ 52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2" name="テキスト ボックス 52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3" name="直線コネクタ 5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4" name="テキスト ボックス 5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526" name="直線コネクタ 525"/>
        <xdr:cNvCxnSpPr/>
      </xdr:nvCxnSpPr>
      <xdr:spPr>
        <a:xfrm flipV="1">
          <a:off x="16318864" y="1722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527"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528" name="直線コネクタ 527"/>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29"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30" name="直線コネクタ 529"/>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9414</xdr:rowOff>
    </xdr:from>
    <xdr:ext cx="405111" cy="259045"/>
    <xdr:sp macro="" textlink="">
      <xdr:nvSpPr>
        <xdr:cNvPr id="531" name="【公民館】&#10;有形固定資産減価償却率平均値テキスト"/>
        <xdr:cNvSpPr txBox="1"/>
      </xdr:nvSpPr>
      <xdr:spPr>
        <a:xfrm>
          <a:off x="16357600" y="17668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532" name="フローチャート: 判断 531"/>
        <xdr:cNvSpPr/>
      </xdr:nvSpPr>
      <xdr:spPr>
        <a:xfrm>
          <a:off x="162687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533" name="フローチャート: 判断 532"/>
        <xdr:cNvSpPr/>
      </xdr:nvSpPr>
      <xdr:spPr>
        <a:xfrm>
          <a:off x="15430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534" name="フローチャート: 判断 533"/>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535" name="フローチャート: 判断 534"/>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6" name="テキスト ボックス 5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7" name="テキスト ボックス 5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8" name="テキスト ボックス 5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9" name="テキスト ボックス 5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0" name="テキスト ボックス 5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2539</xdr:rowOff>
    </xdr:from>
    <xdr:to>
      <xdr:col>85</xdr:col>
      <xdr:colOff>177800</xdr:colOff>
      <xdr:row>106</xdr:row>
      <xdr:rowOff>104139</xdr:rowOff>
    </xdr:to>
    <xdr:sp macro="" textlink="">
      <xdr:nvSpPr>
        <xdr:cNvPr id="541" name="楕円 540"/>
        <xdr:cNvSpPr/>
      </xdr:nvSpPr>
      <xdr:spPr>
        <a:xfrm>
          <a:off x="16268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152416</xdr:rowOff>
    </xdr:from>
    <xdr:ext cx="405111" cy="259045"/>
    <xdr:sp macro="" textlink="">
      <xdr:nvSpPr>
        <xdr:cNvPr id="542" name="【公民館】&#10;有形固定資産減価償却率該当値テキスト"/>
        <xdr:cNvSpPr txBox="1"/>
      </xdr:nvSpPr>
      <xdr:spPr>
        <a:xfrm>
          <a:off x="16357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68835</xdr:rowOff>
    </xdr:from>
    <xdr:to>
      <xdr:col>81</xdr:col>
      <xdr:colOff>101600</xdr:colOff>
      <xdr:row>106</xdr:row>
      <xdr:rowOff>170435</xdr:rowOff>
    </xdr:to>
    <xdr:sp macro="" textlink="">
      <xdr:nvSpPr>
        <xdr:cNvPr id="543" name="楕円 542"/>
        <xdr:cNvSpPr/>
      </xdr:nvSpPr>
      <xdr:spPr>
        <a:xfrm>
          <a:off x="15430500" y="1824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53339</xdr:rowOff>
    </xdr:from>
    <xdr:to>
      <xdr:col>85</xdr:col>
      <xdr:colOff>127000</xdr:colOff>
      <xdr:row>106</xdr:row>
      <xdr:rowOff>119635</xdr:rowOff>
    </xdr:to>
    <xdr:cxnSp macro="">
      <xdr:nvCxnSpPr>
        <xdr:cNvPr id="544" name="直線コネクタ 543"/>
        <xdr:cNvCxnSpPr/>
      </xdr:nvCxnSpPr>
      <xdr:spPr>
        <a:xfrm flipV="1">
          <a:off x="15481300" y="18227039"/>
          <a:ext cx="838200" cy="6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135128</xdr:rowOff>
    </xdr:from>
    <xdr:to>
      <xdr:col>76</xdr:col>
      <xdr:colOff>165100</xdr:colOff>
      <xdr:row>107</xdr:row>
      <xdr:rowOff>65278</xdr:rowOff>
    </xdr:to>
    <xdr:sp macro="" textlink="">
      <xdr:nvSpPr>
        <xdr:cNvPr id="545" name="楕円 544"/>
        <xdr:cNvSpPr/>
      </xdr:nvSpPr>
      <xdr:spPr>
        <a:xfrm>
          <a:off x="14541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119635</xdr:rowOff>
    </xdr:from>
    <xdr:to>
      <xdr:col>81</xdr:col>
      <xdr:colOff>50800</xdr:colOff>
      <xdr:row>107</xdr:row>
      <xdr:rowOff>14478</xdr:rowOff>
    </xdr:to>
    <xdr:cxnSp macro="">
      <xdr:nvCxnSpPr>
        <xdr:cNvPr id="546" name="直線コネクタ 545"/>
        <xdr:cNvCxnSpPr/>
      </xdr:nvCxnSpPr>
      <xdr:spPr>
        <a:xfrm flipV="1">
          <a:off x="14592300" y="18293335"/>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547" name="楕円 546"/>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107</xdr:row>
      <xdr:rowOff>14478</xdr:rowOff>
    </xdr:to>
    <xdr:cxnSp macro="">
      <xdr:nvCxnSpPr>
        <xdr:cNvPr id="548" name="直線コネクタ 547"/>
        <xdr:cNvCxnSpPr/>
      </xdr:nvCxnSpPr>
      <xdr:spPr>
        <a:xfrm>
          <a:off x="13703300" y="1830705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24655</xdr:rowOff>
    </xdr:from>
    <xdr:ext cx="405111" cy="259045"/>
    <xdr:sp macro="" textlink="">
      <xdr:nvSpPr>
        <xdr:cNvPr id="549" name="n_1aveValue【公民館】&#10;有形固定資産減価償却率"/>
        <xdr:cNvSpPr txBox="1"/>
      </xdr:nvSpPr>
      <xdr:spPr>
        <a:xfrm>
          <a:off x="152660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550" name="n_2aveValue【公民館】&#10;有形固定資産減価償却率"/>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150385</xdr:rowOff>
    </xdr:from>
    <xdr:ext cx="405111" cy="259045"/>
    <xdr:sp macro="" textlink="">
      <xdr:nvSpPr>
        <xdr:cNvPr id="551" name="n_3aveValue【公民館】&#10;有形固定資産減価償却率"/>
        <xdr:cNvSpPr txBox="1"/>
      </xdr:nvSpPr>
      <xdr:spPr>
        <a:xfrm>
          <a:off x="13500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161562</xdr:rowOff>
    </xdr:from>
    <xdr:ext cx="405111" cy="259045"/>
    <xdr:sp macro="" textlink="">
      <xdr:nvSpPr>
        <xdr:cNvPr id="552" name="n_1mainValue【公民館】&#10;有形固定資産減価償却率"/>
        <xdr:cNvSpPr txBox="1"/>
      </xdr:nvSpPr>
      <xdr:spPr>
        <a:xfrm>
          <a:off x="15266044" y="1833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56405</xdr:rowOff>
    </xdr:from>
    <xdr:ext cx="405111" cy="259045"/>
    <xdr:sp macro="" textlink="">
      <xdr:nvSpPr>
        <xdr:cNvPr id="553" name="n_2mainValue【公民館】&#10;有形固定資産減価償却率"/>
        <xdr:cNvSpPr txBox="1"/>
      </xdr:nvSpPr>
      <xdr:spPr>
        <a:xfrm>
          <a:off x="14389744" y="184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554" name="n_3mainValue【公民館】&#10;有形固定資産減価償却率"/>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5" name="直線コネクタ 56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6" name="テキスト ボックス 56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7" name="直線コネクタ 56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8" name="テキスト ボックス 56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9" name="直線コネクタ 56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0" name="テキスト ボックス 56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1" name="直線コネクタ 57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2" name="テキスト ボックス 57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3" name="直線コネクタ 57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4" name="テキスト ボックス 57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5" name="直線コネクタ 57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6" name="テキスト ボックス 57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7" name="直線コネクタ 5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8" name="テキスト ボックス 5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580" name="直線コネクタ 579"/>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581" name="【公民館】&#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582" name="直線コネクタ 581"/>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583" name="【公民館】&#10;一人当たり面積最大値テキスト"/>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584" name="直線コネクタ 583"/>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23784</xdr:rowOff>
    </xdr:from>
    <xdr:ext cx="469744" cy="259045"/>
    <xdr:sp macro="" textlink="">
      <xdr:nvSpPr>
        <xdr:cNvPr id="585" name="【公民館】&#10;一人当たり面積平均値テキスト"/>
        <xdr:cNvSpPr txBox="1"/>
      </xdr:nvSpPr>
      <xdr:spPr>
        <a:xfrm>
          <a:off x="22199600" y="18197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586" name="フローチャート: 判断 585"/>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587" name="フローチャート: 判断 586"/>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588" name="フローチャート: 判断 587"/>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589" name="フローチャート: 判断 588"/>
        <xdr:cNvSpPr/>
      </xdr:nvSpPr>
      <xdr:spPr>
        <a:xfrm>
          <a:off x="19494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123371</xdr:rowOff>
    </xdr:from>
    <xdr:to>
      <xdr:col>116</xdr:col>
      <xdr:colOff>114300</xdr:colOff>
      <xdr:row>108</xdr:row>
      <xdr:rowOff>53521</xdr:rowOff>
    </xdr:to>
    <xdr:sp macro="" textlink="">
      <xdr:nvSpPr>
        <xdr:cNvPr id="595" name="楕円 594"/>
        <xdr:cNvSpPr/>
      </xdr:nvSpPr>
      <xdr:spPr>
        <a:xfrm>
          <a:off x="221107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101798</xdr:rowOff>
    </xdr:from>
    <xdr:ext cx="469744" cy="259045"/>
    <xdr:sp macro="" textlink="">
      <xdr:nvSpPr>
        <xdr:cNvPr id="596" name="【公民館】&#10;一人当たり面積該当値テキスト"/>
        <xdr:cNvSpPr txBox="1"/>
      </xdr:nvSpPr>
      <xdr:spPr>
        <a:xfrm>
          <a:off x="22199600" y="184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123371</xdr:rowOff>
    </xdr:from>
    <xdr:to>
      <xdr:col>112</xdr:col>
      <xdr:colOff>38100</xdr:colOff>
      <xdr:row>108</xdr:row>
      <xdr:rowOff>53521</xdr:rowOff>
    </xdr:to>
    <xdr:sp macro="" textlink="">
      <xdr:nvSpPr>
        <xdr:cNvPr id="597" name="楕円 596"/>
        <xdr:cNvSpPr/>
      </xdr:nvSpPr>
      <xdr:spPr>
        <a:xfrm>
          <a:off x="21272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xdr:rowOff>
    </xdr:from>
    <xdr:to>
      <xdr:col>116</xdr:col>
      <xdr:colOff>63500</xdr:colOff>
      <xdr:row>108</xdr:row>
      <xdr:rowOff>2721</xdr:rowOff>
    </xdr:to>
    <xdr:cxnSp macro="">
      <xdr:nvCxnSpPr>
        <xdr:cNvPr id="598" name="直線コネクタ 597"/>
        <xdr:cNvCxnSpPr/>
      </xdr:nvCxnSpPr>
      <xdr:spPr>
        <a:xfrm>
          <a:off x="21323300" y="185193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123371</xdr:rowOff>
    </xdr:from>
    <xdr:to>
      <xdr:col>107</xdr:col>
      <xdr:colOff>101600</xdr:colOff>
      <xdr:row>108</xdr:row>
      <xdr:rowOff>53521</xdr:rowOff>
    </xdr:to>
    <xdr:sp macro="" textlink="">
      <xdr:nvSpPr>
        <xdr:cNvPr id="599" name="楕円 598"/>
        <xdr:cNvSpPr/>
      </xdr:nvSpPr>
      <xdr:spPr>
        <a:xfrm>
          <a:off x="20383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2721</xdr:rowOff>
    </xdr:from>
    <xdr:to>
      <xdr:col>111</xdr:col>
      <xdr:colOff>177800</xdr:colOff>
      <xdr:row>108</xdr:row>
      <xdr:rowOff>2721</xdr:rowOff>
    </xdr:to>
    <xdr:cxnSp macro="">
      <xdr:nvCxnSpPr>
        <xdr:cNvPr id="600" name="直線コネクタ 599"/>
        <xdr:cNvCxnSpPr/>
      </xdr:nvCxnSpPr>
      <xdr:spPr>
        <a:xfrm>
          <a:off x="20434300" y="185193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4173</xdr:rowOff>
    </xdr:from>
    <xdr:to>
      <xdr:col>102</xdr:col>
      <xdr:colOff>165100</xdr:colOff>
      <xdr:row>107</xdr:row>
      <xdr:rowOff>105773</xdr:rowOff>
    </xdr:to>
    <xdr:sp macro="" textlink="">
      <xdr:nvSpPr>
        <xdr:cNvPr id="601" name="楕円 600"/>
        <xdr:cNvSpPr/>
      </xdr:nvSpPr>
      <xdr:spPr>
        <a:xfrm>
          <a:off x="19494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54973</xdr:rowOff>
    </xdr:from>
    <xdr:to>
      <xdr:col>107</xdr:col>
      <xdr:colOff>50800</xdr:colOff>
      <xdr:row>108</xdr:row>
      <xdr:rowOff>2721</xdr:rowOff>
    </xdr:to>
    <xdr:cxnSp macro="">
      <xdr:nvCxnSpPr>
        <xdr:cNvPr id="602" name="直線コネクタ 601"/>
        <xdr:cNvCxnSpPr/>
      </xdr:nvCxnSpPr>
      <xdr:spPr>
        <a:xfrm>
          <a:off x="19545300" y="18400123"/>
          <a:ext cx="889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603"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604" name="n_2aveValue【公民館】&#10;一人当たり面積"/>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121393</xdr:rowOff>
    </xdr:from>
    <xdr:ext cx="469744" cy="259045"/>
    <xdr:sp macro="" textlink="">
      <xdr:nvSpPr>
        <xdr:cNvPr id="605" name="n_3aveValue【公民館】&#10;一人当たり面積"/>
        <xdr:cNvSpPr txBox="1"/>
      </xdr:nvSpPr>
      <xdr:spPr>
        <a:xfrm>
          <a:off x="19310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44648</xdr:rowOff>
    </xdr:from>
    <xdr:ext cx="469744" cy="259045"/>
    <xdr:sp macro="" textlink="">
      <xdr:nvSpPr>
        <xdr:cNvPr id="606" name="n_1mainValue【公民館】&#10;一人当たり面積"/>
        <xdr:cNvSpPr txBox="1"/>
      </xdr:nvSpPr>
      <xdr:spPr>
        <a:xfrm>
          <a:off x="210757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44648</xdr:rowOff>
    </xdr:from>
    <xdr:ext cx="469744" cy="259045"/>
    <xdr:sp macro="" textlink="">
      <xdr:nvSpPr>
        <xdr:cNvPr id="607" name="n_2mainValue【公民館】&#10;一人当たり面積"/>
        <xdr:cNvSpPr txBox="1"/>
      </xdr:nvSpPr>
      <xdr:spPr>
        <a:xfrm>
          <a:off x="201994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122300</xdr:rowOff>
    </xdr:from>
    <xdr:ext cx="469744" cy="259045"/>
    <xdr:sp macro="" textlink="">
      <xdr:nvSpPr>
        <xdr:cNvPr id="608" name="n_3mainValue【公民館】&#10;一人当たり面積"/>
        <xdr:cNvSpPr txBox="1"/>
      </xdr:nvSpPr>
      <xdr:spPr>
        <a:xfrm>
          <a:off x="19310427" y="1812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9" name="正方形/長方形 6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0" name="正方形/長方形 6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1" name="テキスト ボックス 6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橋梁と学校であり、老朽化が進んでいることがわかる。橋梁についてはすでに改修に着手しているが、河川や水路等が多いことから橋梁数もかなり多く、点検や改修を計画的に進めていく必要がある。また、学校についても耐震化</a:t>
          </a:r>
          <a:r>
            <a:rPr kumimoji="1" lang="ja-JP" altLang="en-US" sz="1100">
              <a:solidFill>
                <a:schemeClr val="dk1"/>
              </a:solidFill>
              <a:effectLst/>
              <a:latin typeface="+mn-lt"/>
              <a:ea typeface="+mn-ea"/>
              <a:cs typeface="+mn-cs"/>
            </a:rPr>
            <a:t>や空調整備事業等は</a:t>
          </a:r>
          <a:r>
            <a:rPr kumimoji="1" lang="ja-JP" altLang="ja-JP" sz="1100">
              <a:solidFill>
                <a:schemeClr val="dk1"/>
              </a:solidFill>
              <a:effectLst/>
              <a:latin typeface="+mn-lt"/>
              <a:ea typeface="+mn-ea"/>
              <a:cs typeface="+mn-cs"/>
            </a:rPr>
            <a:t>完了したものの、そのほとんどが古い校舎であり、改修後の方向性について検討の必要がある。道路や公営住宅、公民館については類似団体と比べると改修が進んでいることが伺える。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19,346
19,148
22.15
7,552,008
7,391,227
155,413
4,134,478
6,600,866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131190</xdr:rowOff>
    </xdr:from>
    <xdr:ext cx="405111" cy="259045"/>
    <xdr:sp macro="" textlink="">
      <xdr:nvSpPr>
        <xdr:cNvPr id="62" name="【図書館】&#10;有形固定資産減価償却率平均値テキスト"/>
        <xdr:cNvSpPr txBox="1"/>
      </xdr:nvSpPr>
      <xdr:spPr>
        <a:xfrm>
          <a:off x="4673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63" name="フローチャート: 判断 62"/>
        <xdr:cNvSpPr/>
      </xdr:nvSpPr>
      <xdr:spPr>
        <a:xfrm>
          <a:off x="4584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7438</xdr:rowOff>
    </xdr:from>
    <xdr:to>
      <xdr:col>20</xdr:col>
      <xdr:colOff>38100</xdr:colOff>
      <xdr:row>38</xdr:row>
      <xdr:rowOff>109038</xdr:rowOff>
    </xdr:to>
    <xdr:sp macro="" textlink="">
      <xdr:nvSpPr>
        <xdr:cNvPr id="64" name="フローチャート: 判断 63"/>
        <xdr:cNvSpPr/>
      </xdr:nvSpPr>
      <xdr:spPr>
        <a:xfrm>
          <a:off x="3746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xdr:rowOff>
    </xdr:from>
    <xdr:to>
      <xdr:col>15</xdr:col>
      <xdr:colOff>101600</xdr:colOff>
      <xdr:row>38</xdr:row>
      <xdr:rowOff>113937</xdr:rowOff>
    </xdr:to>
    <xdr:sp macro="" textlink="">
      <xdr:nvSpPr>
        <xdr:cNvPr id="65" name="フローチャート: 判断 64"/>
        <xdr:cNvSpPr/>
      </xdr:nvSpPr>
      <xdr:spPr>
        <a:xfrm>
          <a:off x="2857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6" name="フローチャート: 判断 65"/>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142966</xdr:rowOff>
    </xdr:from>
    <xdr:to>
      <xdr:col>24</xdr:col>
      <xdr:colOff>114300</xdr:colOff>
      <xdr:row>37</xdr:row>
      <xdr:rowOff>73116</xdr:rowOff>
    </xdr:to>
    <xdr:sp macro="" textlink="">
      <xdr:nvSpPr>
        <xdr:cNvPr id="72" name="楕円 71"/>
        <xdr:cNvSpPr/>
      </xdr:nvSpPr>
      <xdr:spPr>
        <a:xfrm>
          <a:off x="45847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165843</xdr:rowOff>
    </xdr:from>
    <xdr:ext cx="405111" cy="259045"/>
    <xdr:sp macro="" textlink="">
      <xdr:nvSpPr>
        <xdr:cNvPr id="73" name="【図書館】&#10;有形固定資産減価償却率該当値テキスト"/>
        <xdr:cNvSpPr txBox="1"/>
      </xdr:nvSpPr>
      <xdr:spPr>
        <a:xfrm>
          <a:off x="4673600" y="616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169092</xdr:rowOff>
    </xdr:from>
    <xdr:to>
      <xdr:col>20</xdr:col>
      <xdr:colOff>38100</xdr:colOff>
      <xdr:row>37</xdr:row>
      <xdr:rowOff>99242</xdr:rowOff>
    </xdr:to>
    <xdr:sp macro="" textlink="">
      <xdr:nvSpPr>
        <xdr:cNvPr id="74" name="楕円 73"/>
        <xdr:cNvSpPr/>
      </xdr:nvSpPr>
      <xdr:spPr>
        <a:xfrm>
          <a:off x="3746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22316</xdr:rowOff>
    </xdr:from>
    <xdr:to>
      <xdr:col>24</xdr:col>
      <xdr:colOff>63500</xdr:colOff>
      <xdr:row>37</xdr:row>
      <xdr:rowOff>48442</xdr:rowOff>
    </xdr:to>
    <xdr:cxnSp macro="">
      <xdr:nvCxnSpPr>
        <xdr:cNvPr id="75" name="直線コネクタ 74"/>
        <xdr:cNvCxnSpPr/>
      </xdr:nvCxnSpPr>
      <xdr:spPr>
        <a:xfrm flipV="1">
          <a:off x="3797300" y="636596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141333</xdr:rowOff>
    </xdr:from>
    <xdr:to>
      <xdr:col>15</xdr:col>
      <xdr:colOff>101600</xdr:colOff>
      <xdr:row>37</xdr:row>
      <xdr:rowOff>71483</xdr:rowOff>
    </xdr:to>
    <xdr:sp macro="" textlink="">
      <xdr:nvSpPr>
        <xdr:cNvPr id="76" name="楕円 75"/>
        <xdr:cNvSpPr/>
      </xdr:nvSpPr>
      <xdr:spPr>
        <a:xfrm>
          <a:off x="2857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20683</xdr:rowOff>
    </xdr:from>
    <xdr:to>
      <xdr:col>19</xdr:col>
      <xdr:colOff>177800</xdr:colOff>
      <xdr:row>37</xdr:row>
      <xdr:rowOff>48442</xdr:rowOff>
    </xdr:to>
    <xdr:cxnSp macro="">
      <xdr:nvCxnSpPr>
        <xdr:cNvPr id="77" name="直線コネクタ 76"/>
        <xdr:cNvCxnSpPr/>
      </xdr:nvCxnSpPr>
      <xdr:spPr>
        <a:xfrm>
          <a:off x="2908300" y="636433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126637</xdr:rowOff>
    </xdr:from>
    <xdr:to>
      <xdr:col>10</xdr:col>
      <xdr:colOff>165100</xdr:colOff>
      <xdr:row>37</xdr:row>
      <xdr:rowOff>56787</xdr:rowOff>
    </xdr:to>
    <xdr:sp macro="" textlink="">
      <xdr:nvSpPr>
        <xdr:cNvPr id="78" name="楕円 77"/>
        <xdr:cNvSpPr/>
      </xdr:nvSpPr>
      <xdr:spPr>
        <a:xfrm>
          <a:off x="1968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5987</xdr:rowOff>
    </xdr:from>
    <xdr:to>
      <xdr:col>15</xdr:col>
      <xdr:colOff>50800</xdr:colOff>
      <xdr:row>37</xdr:row>
      <xdr:rowOff>20683</xdr:rowOff>
    </xdr:to>
    <xdr:cxnSp macro="">
      <xdr:nvCxnSpPr>
        <xdr:cNvPr id="79" name="直線コネクタ 78"/>
        <xdr:cNvCxnSpPr/>
      </xdr:nvCxnSpPr>
      <xdr:spPr>
        <a:xfrm>
          <a:off x="2019300" y="634963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100165</xdr:rowOff>
    </xdr:from>
    <xdr:ext cx="405111" cy="259045"/>
    <xdr:sp macro="" textlink="">
      <xdr:nvSpPr>
        <xdr:cNvPr id="80" name="n_1aveValue【図書館】&#10;有形固定資産減価償却率"/>
        <xdr:cNvSpPr txBox="1"/>
      </xdr:nvSpPr>
      <xdr:spPr>
        <a:xfrm>
          <a:off x="35820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105064</xdr:rowOff>
    </xdr:from>
    <xdr:ext cx="405111" cy="259045"/>
    <xdr:sp macro="" textlink="">
      <xdr:nvSpPr>
        <xdr:cNvPr id="81" name="n_2aveValue【図書館】&#10;有形固定資産減価償却率"/>
        <xdr:cNvSpPr txBox="1"/>
      </xdr:nvSpPr>
      <xdr:spPr>
        <a:xfrm>
          <a:off x="2705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82" name="n_3aveValue【図書館】&#10;有形固定資産減価償却率"/>
        <xdr:cNvSpPr txBox="1"/>
      </xdr:nvSpPr>
      <xdr:spPr>
        <a:xfrm>
          <a:off x="1816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115769</xdr:rowOff>
    </xdr:from>
    <xdr:ext cx="405111" cy="259045"/>
    <xdr:sp macro="" textlink="">
      <xdr:nvSpPr>
        <xdr:cNvPr id="83" name="n_1mainValue【図書館】&#10;有形固定資産減価償却率"/>
        <xdr:cNvSpPr txBox="1"/>
      </xdr:nvSpPr>
      <xdr:spPr>
        <a:xfrm>
          <a:off x="3582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88010</xdr:rowOff>
    </xdr:from>
    <xdr:ext cx="405111" cy="259045"/>
    <xdr:sp macro="" textlink="">
      <xdr:nvSpPr>
        <xdr:cNvPr id="84" name="n_2mainValue【図書館】&#10;有形固定資産減価償却率"/>
        <xdr:cNvSpPr txBox="1"/>
      </xdr:nvSpPr>
      <xdr:spPr>
        <a:xfrm>
          <a:off x="2705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73314</xdr:rowOff>
    </xdr:from>
    <xdr:ext cx="405111" cy="259045"/>
    <xdr:sp macro="" textlink="">
      <xdr:nvSpPr>
        <xdr:cNvPr id="85" name="n_3mainValue【図書館】&#10;有形固定資産減価償却率"/>
        <xdr:cNvSpPr txBox="1"/>
      </xdr:nvSpPr>
      <xdr:spPr>
        <a:xfrm>
          <a:off x="1816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26670</xdr:rowOff>
    </xdr:to>
    <xdr:cxnSp macro="">
      <xdr:nvCxnSpPr>
        <xdr:cNvPr id="109" name="直線コネクタ 108"/>
        <xdr:cNvCxnSpPr/>
      </xdr:nvCxnSpPr>
      <xdr:spPr>
        <a:xfrm flipV="1">
          <a:off x="10476865" y="58826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30497</xdr:rowOff>
    </xdr:from>
    <xdr:ext cx="469744" cy="259045"/>
    <xdr:sp macro="" textlink="">
      <xdr:nvSpPr>
        <xdr:cNvPr id="110" name="【図書館】&#10;一人当たり面積最小値テキスト"/>
        <xdr:cNvSpPr txBox="1"/>
      </xdr:nvSpPr>
      <xdr:spPr>
        <a:xfrm>
          <a:off x="10515600"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26670</xdr:rowOff>
    </xdr:from>
    <xdr:to>
      <xdr:col>55</xdr:col>
      <xdr:colOff>88900</xdr:colOff>
      <xdr:row>42</xdr:row>
      <xdr:rowOff>26670</xdr:rowOff>
    </xdr:to>
    <xdr:cxnSp macro="">
      <xdr:nvCxnSpPr>
        <xdr:cNvPr id="111" name="直線コネクタ 110"/>
        <xdr:cNvCxnSpPr/>
      </xdr:nvCxnSpPr>
      <xdr:spPr>
        <a:xfrm>
          <a:off x="10388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2"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3" name="直線コネクタ 112"/>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36847</xdr:rowOff>
    </xdr:from>
    <xdr:ext cx="469744" cy="259045"/>
    <xdr:sp macro="" textlink="">
      <xdr:nvSpPr>
        <xdr:cNvPr id="114" name="【図書館】&#10;一人当たり面積平均値テキスト"/>
        <xdr:cNvSpPr txBox="1"/>
      </xdr:nvSpPr>
      <xdr:spPr>
        <a:xfrm>
          <a:off x="10515600" y="672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15" name="フローチャート: 判断 114"/>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36830</xdr:rowOff>
    </xdr:from>
    <xdr:to>
      <xdr:col>50</xdr:col>
      <xdr:colOff>165100</xdr:colOff>
      <xdr:row>40</xdr:row>
      <xdr:rowOff>138430</xdr:rowOff>
    </xdr:to>
    <xdr:sp macro="" textlink="">
      <xdr:nvSpPr>
        <xdr:cNvPr id="116" name="フローチャート: 判断 115"/>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17" name="フローチャート: 判断 116"/>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40640</xdr:rowOff>
    </xdr:from>
    <xdr:to>
      <xdr:col>41</xdr:col>
      <xdr:colOff>101600</xdr:colOff>
      <xdr:row>40</xdr:row>
      <xdr:rowOff>142240</xdr:rowOff>
    </xdr:to>
    <xdr:sp macro="" textlink="">
      <xdr:nvSpPr>
        <xdr:cNvPr id="118" name="フローチャート: 判断 117"/>
        <xdr:cNvSpPr/>
      </xdr:nvSpPr>
      <xdr:spPr>
        <a:xfrm>
          <a:off x="7810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4" name="楕円 123"/>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26687</xdr:rowOff>
    </xdr:from>
    <xdr:ext cx="469744" cy="259045"/>
    <xdr:sp macro="" textlink="">
      <xdr:nvSpPr>
        <xdr:cNvPr id="125" name="【図書館】&#10;一人当たり面積該当値テキスト"/>
        <xdr:cNvSpPr txBox="1"/>
      </xdr:nvSpPr>
      <xdr:spPr>
        <a:xfrm>
          <a:off x="10515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26" name="楕円 125"/>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99060</xdr:rowOff>
    </xdr:to>
    <xdr:cxnSp macro="">
      <xdr:nvCxnSpPr>
        <xdr:cNvPr id="127" name="直線コネクタ 126"/>
        <xdr:cNvCxnSpPr/>
      </xdr:nvCxnSpPr>
      <xdr:spPr>
        <a:xfrm>
          <a:off x="9639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28" name="楕円 127"/>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99060</xdr:rowOff>
    </xdr:to>
    <xdr:cxnSp macro="">
      <xdr:nvCxnSpPr>
        <xdr:cNvPr id="129" name="直線コネクタ 128"/>
        <xdr:cNvCxnSpPr/>
      </xdr:nvCxnSpPr>
      <xdr:spPr>
        <a:xfrm>
          <a:off x="8750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0" name="楕円 129"/>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99060</xdr:rowOff>
    </xdr:to>
    <xdr:cxnSp macro="">
      <xdr:nvCxnSpPr>
        <xdr:cNvPr id="131" name="直線コネクタ 130"/>
        <xdr:cNvCxnSpPr/>
      </xdr:nvCxnSpPr>
      <xdr:spPr>
        <a:xfrm>
          <a:off x="7861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154957</xdr:rowOff>
    </xdr:from>
    <xdr:ext cx="469744" cy="259045"/>
    <xdr:sp macro="" textlink="">
      <xdr:nvSpPr>
        <xdr:cNvPr id="132" name="n_1aveValue【図書館】&#10;一人当たり面積"/>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33" name="n_2aveValue【図書館】&#10;一人当たり面積"/>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158767</xdr:rowOff>
    </xdr:from>
    <xdr:ext cx="469744" cy="259045"/>
    <xdr:sp macro="" textlink="">
      <xdr:nvSpPr>
        <xdr:cNvPr id="134" name="n_3aveValue【図書館】&#10;一人当たり面積"/>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35" name="n_1mainValue【図書館】&#10;一人当たり面積"/>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36" name="n_2mainValue【図書館】&#10;一人当たり面積"/>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37" name="n_3mainValue【図書館】&#10;一人当たり面積"/>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163" name="直線コネクタ 162"/>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164" name="【体育館・プール】&#10;有形固定資産減価償却率最小値テキスト"/>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165" name="直線コネクタ 164"/>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7" name="直線コネクタ 16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168" name="【体育館・プール】&#10;有形固定資産減価償却率平均値テキスト"/>
        <xdr:cNvSpPr txBox="1"/>
      </xdr:nvSpPr>
      <xdr:spPr>
        <a:xfrm>
          <a:off x="4673600" y="995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169" name="フローチャート: 判断 168"/>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170" name="フローチャート: 判断 169"/>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71" name="フローチャート: 判断 170"/>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72" name="フローチャート: 判断 171"/>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50437</xdr:rowOff>
    </xdr:from>
    <xdr:to>
      <xdr:col>24</xdr:col>
      <xdr:colOff>114300</xdr:colOff>
      <xdr:row>57</xdr:row>
      <xdr:rowOff>152037</xdr:rowOff>
    </xdr:to>
    <xdr:sp macro="" textlink="">
      <xdr:nvSpPr>
        <xdr:cNvPr id="178" name="楕円 177"/>
        <xdr:cNvSpPr/>
      </xdr:nvSpPr>
      <xdr:spPr>
        <a:xfrm>
          <a:off x="4584700" y="98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73314</xdr:rowOff>
    </xdr:from>
    <xdr:ext cx="405111" cy="259045"/>
    <xdr:sp macro="" textlink="">
      <xdr:nvSpPr>
        <xdr:cNvPr id="179" name="【体育館・プール】&#10;有形固定資産減価償却率該当値テキスト"/>
        <xdr:cNvSpPr txBox="1"/>
      </xdr:nvSpPr>
      <xdr:spPr>
        <a:xfrm>
          <a:off x="4673600" y="967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71665</xdr:rowOff>
    </xdr:from>
    <xdr:to>
      <xdr:col>20</xdr:col>
      <xdr:colOff>38100</xdr:colOff>
      <xdr:row>58</xdr:row>
      <xdr:rowOff>1815</xdr:rowOff>
    </xdr:to>
    <xdr:sp macro="" textlink="">
      <xdr:nvSpPr>
        <xdr:cNvPr id="180" name="楕円 179"/>
        <xdr:cNvSpPr/>
      </xdr:nvSpPr>
      <xdr:spPr>
        <a:xfrm>
          <a:off x="3746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101237</xdr:rowOff>
    </xdr:from>
    <xdr:to>
      <xdr:col>24</xdr:col>
      <xdr:colOff>63500</xdr:colOff>
      <xdr:row>57</xdr:row>
      <xdr:rowOff>122465</xdr:rowOff>
    </xdr:to>
    <xdr:cxnSp macro="">
      <xdr:nvCxnSpPr>
        <xdr:cNvPr id="181" name="直線コネクタ 180"/>
        <xdr:cNvCxnSpPr/>
      </xdr:nvCxnSpPr>
      <xdr:spPr>
        <a:xfrm flipV="1">
          <a:off x="3797300" y="987388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42273</xdr:rowOff>
    </xdr:from>
    <xdr:to>
      <xdr:col>15</xdr:col>
      <xdr:colOff>101600</xdr:colOff>
      <xdr:row>57</xdr:row>
      <xdr:rowOff>143873</xdr:rowOff>
    </xdr:to>
    <xdr:sp macro="" textlink="">
      <xdr:nvSpPr>
        <xdr:cNvPr id="182" name="楕円 181"/>
        <xdr:cNvSpPr/>
      </xdr:nvSpPr>
      <xdr:spPr>
        <a:xfrm>
          <a:off x="28575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93073</xdr:rowOff>
    </xdr:from>
    <xdr:to>
      <xdr:col>19</xdr:col>
      <xdr:colOff>177800</xdr:colOff>
      <xdr:row>57</xdr:row>
      <xdr:rowOff>122465</xdr:rowOff>
    </xdr:to>
    <xdr:cxnSp macro="">
      <xdr:nvCxnSpPr>
        <xdr:cNvPr id="183" name="直線コネクタ 182"/>
        <xdr:cNvCxnSpPr/>
      </xdr:nvCxnSpPr>
      <xdr:spPr>
        <a:xfrm>
          <a:off x="2908300" y="986572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53703</xdr:rowOff>
    </xdr:from>
    <xdr:to>
      <xdr:col>10</xdr:col>
      <xdr:colOff>165100</xdr:colOff>
      <xdr:row>57</xdr:row>
      <xdr:rowOff>155303</xdr:rowOff>
    </xdr:to>
    <xdr:sp macro="" textlink="">
      <xdr:nvSpPr>
        <xdr:cNvPr id="184" name="楕円 183"/>
        <xdr:cNvSpPr/>
      </xdr:nvSpPr>
      <xdr:spPr>
        <a:xfrm>
          <a:off x="1968500" y="98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93073</xdr:rowOff>
    </xdr:from>
    <xdr:to>
      <xdr:col>15</xdr:col>
      <xdr:colOff>50800</xdr:colOff>
      <xdr:row>57</xdr:row>
      <xdr:rowOff>104503</xdr:rowOff>
    </xdr:to>
    <xdr:cxnSp macro="">
      <xdr:nvCxnSpPr>
        <xdr:cNvPr id="185" name="直線コネクタ 184"/>
        <xdr:cNvCxnSpPr/>
      </xdr:nvCxnSpPr>
      <xdr:spPr>
        <a:xfrm flipV="1">
          <a:off x="2019300" y="986572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169290</xdr:rowOff>
    </xdr:from>
    <xdr:ext cx="405111" cy="259045"/>
    <xdr:sp macro="" textlink="">
      <xdr:nvSpPr>
        <xdr:cNvPr id="186" name="n_1aveValue【体育館・プール】&#10;有形固定資産減価償却率"/>
        <xdr:cNvSpPr txBox="1"/>
      </xdr:nvSpPr>
      <xdr:spPr>
        <a:xfrm>
          <a:off x="35820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87"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71318</xdr:rowOff>
    </xdr:from>
    <xdr:ext cx="405111" cy="259045"/>
    <xdr:sp macro="" textlink="">
      <xdr:nvSpPr>
        <xdr:cNvPr id="188" name="n_3aveValue【体育館・プール】&#10;有形固定資産減価償却率"/>
        <xdr:cNvSpPr txBox="1"/>
      </xdr:nvSpPr>
      <xdr:spPr>
        <a:xfrm>
          <a:off x="18167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18342</xdr:rowOff>
    </xdr:from>
    <xdr:ext cx="405111" cy="259045"/>
    <xdr:sp macro="" textlink="">
      <xdr:nvSpPr>
        <xdr:cNvPr id="189" name="n_1mainValue【体育館・プール】&#10;有形固定資産減価償却率"/>
        <xdr:cNvSpPr txBox="1"/>
      </xdr:nvSpPr>
      <xdr:spPr>
        <a:xfrm>
          <a:off x="3582044"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160400</xdr:rowOff>
    </xdr:from>
    <xdr:ext cx="405111" cy="259045"/>
    <xdr:sp macro="" textlink="">
      <xdr:nvSpPr>
        <xdr:cNvPr id="190" name="n_2mainValue【体育館・プール】&#10;有形固定資産減価償却率"/>
        <xdr:cNvSpPr txBox="1"/>
      </xdr:nvSpPr>
      <xdr:spPr>
        <a:xfrm>
          <a:off x="2705744" y="959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380</xdr:rowOff>
    </xdr:from>
    <xdr:ext cx="405111" cy="259045"/>
    <xdr:sp macro="" textlink="">
      <xdr:nvSpPr>
        <xdr:cNvPr id="191" name="n_3mainValue【体育館・プール】&#10;有形固定資産減価償却率"/>
        <xdr:cNvSpPr txBox="1"/>
      </xdr:nvSpPr>
      <xdr:spPr>
        <a:xfrm>
          <a:off x="1816744" y="960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2" name="直線コネクタ 2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3" name="テキスト ボックス 20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4" name="直線コネクタ 2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5" name="テキスト ボックス 20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6" name="直線コネクタ 2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7" name="テキスト ボックス 20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8" name="直線コネクタ 2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9" name="テキスト ボックス 20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0" name="直線コネクタ 2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1" name="テキスト ボックス 21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2" name="直線コネクタ 2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3" name="テキスト ボックス 21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217" name="直線コネクタ 216"/>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18"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19" name="直線コネクタ 218"/>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220" name="【体育館・プール】&#10;一人当たり面積最大値テキスト"/>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221" name="直線コネクタ 220"/>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22"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23" name="フローチャート: 判断 222"/>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24" name="フローチャート: 判断 223"/>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28666</xdr:rowOff>
    </xdr:from>
    <xdr:to>
      <xdr:col>46</xdr:col>
      <xdr:colOff>38100</xdr:colOff>
      <xdr:row>62</xdr:row>
      <xdr:rowOff>130266</xdr:rowOff>
    </xdr:to>
    <xdr:sp macro="" textlink="">
      <xdr:nvSpPr>
        <xdr:cNvPr id="225" name="フローチャート: 判断 224"/>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71120</xdr:rowOff>
    </xdr:from>
    <xdr:to>
      <xdr:col>41</xdr:col>
      <xdr:colOff>101600</xdr:colOff>
      <xdr:row>63</xdr:row>
      <xdr:rowOff>1270</xdr:rowOff>
    </xdr:to>
    <xdr:sp macro="" textlink="">
      <xdr:nvSpPr>
        <xdr:cNvPr id="226" name="フローチャート: 判断 225"/>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101056</xdr:rowOff>
    </xdr:from>
    <xdr:to>
      <xdr:col>55</xdr:col>
      <xdr:colOff>50800</xdr:colOff>
      <xdr:row>64</xdr:row>
      <xdr:rowOff>31206</xdr:rowOff>
    </xdr:to>
    <xdr:sp macro="" textlink="">
      <xdr:nvSpPr>
        <xdr:cNvPr id="232" name="楕円 231"/>
        <xdr:cNvSpPr/>
      </xdr:nvSpPr>
      <xdr:spPr>
        <a:xfrm>
          <a:off x="104267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79483</xdr:rowOff>
    </xdr:from>
    <xdr:ext cx="469744" cy="259045"/>
    <xdr:sp macro="" textlink="">
      <xdr:nvSpPr>
        <xdr:cNvPr id="233" name="【体育館・プール】&#10;一人当たり面積該当値テキスト"/>
        <xdr:cNvSpPr txBox="1"/>
      </xdr:nvSpPr>
      <xdr:spPr>
        <a:xfrm>
          <a:off x="105156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101056</xdr:rowOff>
    </xdr:from>
    <xdr:to>
      <xdr:col>50</xdr:col>
      <xdr:colOff>165100</xdr:colOff>
      <xdr:row>64</xdr:row>
      <xdr:rowOff>31206</xdr:rowOff>
    </xdr:to>
    <xdr:sp macro="" textlink="">
      <xdr:nvSpPr>
        <xdr:cNvPr id="234" name="楕円 233"/>
        <xdr:cNvSpPr/>
      </xdr:nvSpPr>
      <xdr:spPr>
        <a:xfrm>
          <a:off x="9588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151856</xdr:rowOff>
    </xdr:from>
    <xdr:to>
      <xdr:col>55</xdr:col>
      <xdr:colOff>0</xdr:colOff>
      <xdr:row>63</xdr:row>
      <xdr:rowOff>151856</xdr:rowOff>
    </xdr:to>
    <xdr:cxnSp macro="">
      <xdr:nvCxnSpPr>
        <xdr:cNvPr id="235" name="直線コネクタ 234"/>
        <xdr:cNvCxnSpPr/>
      </xdr:nvCxnSpPr>
      <xdr:spPr>
        <a:xfrm>
          <a:off x="9639300" y="10953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101056</xdr:rowOff>
    </xdr:from>
    <xdr:to>
      <xdr:col>46</xdr:col>
      <xdr:colOff>38100</xdr:colOff>
      <xdr:row>64</xdr:row>
      <xdr:rowOff>31206</xdr:rowOff>
    </xdr:to>
    <xdr:sp macro="" textlink="">
      <xdr:nvSpPr>
        <xdr:cNvPr id="236" name="楕円 235"/>
        <xdr:cNvSpPr/>
      </xdr:nvSpPr>
      <xdr:spPr>
        <a:xfrm>
          <a:off x="8699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151856</xdr:rowOff>
    </xdr:from>
    <xdr:to>
      <xdr:col>50</xdr:col>
      <xdr:colOff>114300</xdr:colOff>
      <xdr:row>63</xdr:row>
      <xdr:rowOff>151856</xdr:rowOff>
    </xdr:to>
    <xdr:cxnSp macro="">
      <xdr:nvCxnSpPr>
        <xdr:cNvPr id="237" name="直線コネクタ 236"/>
        <xdr:cNvCxnSpPr/>
      </xdr:nvCxnSpPr>
      <xdr:spPr>
        <a:xfrm>
          <a:off x="8750300" y="1095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102144</xdr:rowOff>
    </xdr:from>
    <xdr:to>
      <xdr:col>41</xdr:col>
      <xdr:colOff>101600</xdr:colOff>
      <xdr:row>64</xdr:row>
      <xdr:rowOff>32294</xdr:rowOff>
    </xdr:to>
    <xdr:sp macro="" textlink="">
      <xdr:nvSpPr>
        <xdr:cNvPr id="238" name="楕円 237"/>
        <xdr:cNvSpPr/>
      </xdr:nvSpPr>
      <xdr:spPr>
        <a:xfrm>
          <a:off x="7810500" y="109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151856</xdr:rowOff>
    </xdr:from>
    <xdr:to>
      <xdr:col>45</xdr:col>
      <xdr:colOff>177800</xdr:colOff>
      <xdr:row>63</xdr:row>
      <xdr:rowOff>152944</xdr:rowOff>
    </xdr:to>
    <xdr:cxnSp macro="">
      <xdr:nvCxnSpPr>
        <xdr:cNvPr id="239" name="直線コネクタ 238"/>
        <xdr:cNvCxnSpPr/>
      </xdr:nvCxnSpPr>
      <xdr:spPr>
        <a:xfrm flipV="1">
          <a:off x="7861300" y="1095320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110870</xdr:rowOff>
    </xdr:from>
    <xdr:ext cx="469744" cy="259045"/>
    <xdr:sp macro="" textlink="">
      <xdr:nvSpPr>
        <xdr:cNvPr id="240" name="n_1aveValue【体育館・プール】&#10;一人当たり面積"/>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146793</xdr:rowOff>
    </xdr:from>
    <xdr:ext cx="469744" cy="259045"/>
    <xdr:sp macro="" textlink="">
      <xdr:nvSpPr>
        <xdr:cNvPr id="241" name="n_2aveValue【体育館・プール】&#10;一人当たり面積"/>
        <xdr:cNvSpPr txBox="1"/>
      </xdr:nvSpPr>
      <xdr:spPr>
        <a:xfrm>
          <a:off x="8515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17797</xdr:rowOff>
    </xdr:from>
    <xdr:ext cx="469744" cy="259045"/>
    <xdr:sp macro="" textlink="">
      <xdr:nvSpPr>
        <xdr:cNvPr id="242" name="n_3aveValue【体育館・プール】&#10;一人当たり面積"/>
        <xdr:cNvSpPr txBox="1"/>
      </xdr:nvSpPr>
      <xdr:spPr>
        <a:xfrm>
          <a:off x="7626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22333</xdr:rowOff>
    </xdr:from>
    <xdr:ext cx="469744" cy="259045"/>
    <xdr:sp macro="" textlink="">
      <xdr:nvSpPr>
        <xdr:cNvPr id="243" name="n_1mainValue【体育館・プール】&#10;一人当たり面積"/>
        <xdr:cNvSpPr txBox="1"/>
      </xdr:nvSpPr>
      <xdr:spPr>
        <a:xfrm>
          <a:off x="93917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22333</xdr:rowOff>
    </xdr:from>
    <xdr:ext cx="469744" cy="259045"/>
    <xdr:sp macro="" textlink="">
      <xdr:nvSpPr>
        <xdr:cNvPr id="244" name="n_2mainValue【体育館・プール】&#10;一人当たり面積"/>
        <xdr:cNvSpPr txBox="1"/>
      </xdr:nvSpPr>
      <xdr:spPr>
        <a:xfrm>
          <a:off x="8515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23421</xdr:rowOff>
    </xdr:from>
    <xdr:ext cx="469744" cy="259045"/>
    <xdr:sp macro="" textlink="">
      <xdr:nvSpPr>
        <xdr:cNvPr id="245" name="n_3mainValue【体育館・プール】&#10;一人当たり面積"/>
        <xdr:cNvSpPr txBox="1"/>
      </xdr:nvSpPr>
      <xdr:spPr>
        <a:xfrm>
          <a:off x="7626427" y="1099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270" name="直線コネクタ 269"/>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271" name="【福祉施設】&#10;有形固定資産減価償却率最小値テキスト"/>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272" name="直線コネクタ 271"/>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3"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4" name="直線コネクタ 27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75" name="【福祉施設】&#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76" name="フローチャート: 判断 275"/>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77" name="フローチャート: 判断 276"/>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12064</xdr:rowOff>
    </xdr:from>
    <xdr:to>
      <xdr:col>15</xdr:col>
      <xdr:colOff>101600</xdr:colOff>
      <xdr:row>83</xdr:row>
      <xdr:rowOff>113664</xdr:rowOff>
    </xdr:to>
    <xdr:sp macro="" textlink="">
      <xdr:nvSpPr>
        <xdr:cNvPr id="278" name="フローチャート: 判断 277"/>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36830</xdr:rowOff>
    </xdr:from>
    <xdr:to>
      <xdr:col>10</xdr:col>
      <xdr:colOff>165100</xdr:colOff>
      <xdr:row>83</xdr:row>
      <xdr:rowOff>138430</xdr:rowOff>
    </xdr:to>
    <xdr:sp macro="" textlink="">
      <xdr:nvSpPr>
        <xdr:cNvPr id="279" name="フローチャート: 判断 278"/>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85" name="楕円 284"/>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55897</xdr:rowOff>
    </xdr:from>
    <xdr:ext cx="405111" cy="259045"/>
    <xdr:sp macro="" textlink="">
      <xdr:nvSpPr>
        <xdr:cNvPr id="286" name="【福祉施設】&#10;有形固定資産減価償却率該当値テキスト"/>
        <xdr:cNvSpPr txBox="1"/>
      </xdr:nvSpPr>
      <xdr:spPr>
        <a:xfrm>
          <a:off x="46736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65405</xdr:rowOff>
    </xdr:from>
    <xdr:to>
      <xdr:col>20</xdr:col>
      <xdr:colOff>38100</xdr:colOff>
      <xdr:row>82</xdr:row>
      <xdr:rowOff>167005</xdr:rowOff>
    </xdr:to>
    <xdr:sp macro="" textlink="">
      <xdr:nvSpPr>
        <xdr:cNvPr id="287" name="楕円 286"/>
        <xdr:cNvSpPr/>
      </xdr:nvSpPr>
      <xdr:spPr>
        <a:xfrm>
          <a:off x="3746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116205</xdr:rowOff>
    </xdr:to>
    <xdr:cxnSp macro="">
      <xdr:nvCxnSpPr>
        <xdr:cNvPr id="288" name="直線コネクタ 287"/>
        <xdr:cNvCxnSpPr/>
      </xdr:nvCxnSpPr>
      <xdr:spPr>
        <a:xfrm flipV="1">
          <a:off x="3797300" y="141427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289" name="楕円 288"/>
        <xdr:cNvSpPr/>
      </xdr:nvSpPr>
      <xdr:spPr>
        <a:xfrm>
          <a:off x="2857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116205</xdr:rowOff>
    </xdr:to>
    <xdr:cxnSp macro="">
      <xdr:nvCxnSpPr>
        <xdr:cNvPr id="290" name="直線コネクタ 289"/>
        <xdr:cNvCxnSpPr/>
      </xdr:nvCxnSpPr>
      <xdr:spPr>
        <a:xfrm>
          <a:off x="2908300" y="1408557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1" name="楕円 290"/>
        <xdr:cNvSpPr/>
      </xdr:nvSpPr>
      <xdr:spPr>
        <a:xfrm>
          <a:off x="1968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xdr:rowOff>
    </xdr:from>
    <xdr:to>
      <xdr:col>15</xdr:col>
      <xdr:colOff>50800</xdr:colOff>
      <xdr:row>82</xdr:row>
      <xdr:rowOff>26670</xdr:rowOff>
    </xdr:to>
    <xdr:cxnSp macro="">
      <xdr:nvCxnSpPr>
        <xdr:cNvPr id="292" name="直線コネクタ 291"/>
        <xdr:cNvCxnSpPr/>
      </xdr:nvCxnSpPr>
      <xdr:spPr>
        <a:xfrm>
          <a:off x="2019300" y="140684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40022</xdr:rowOff>
    </xdr:from>
    <xdr:ext cx="405111" cy="259045"/>
    <xdr:sp macro="" textlink="">
      <xdr:nvSpPr>
        <xdr:cNvPr id="293" name="n_1aveValue【福祉施設】&#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104791</xdr:rowOff>
    </xdr:from>
    <xdr:ext cx="405111" cy="259045"/>
    <xdr:sp macro="" textlink="">
      <xdr:nvSpPr>
        <xdr:cNvPr id="294" name="n_2aveValue【福祉施設】&#10;有形固定資産減価償却率"/>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295" name="n_3aveValue【福祉施設】&#10;有形固定資産減価償却率"/>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12082</xdr:rowOff>
    </xdr:from>
    <xdr:ext cx="405111" cy="259045"/>
    <xdr:sp macro="" textlink="">
      <xdr:nvSpPr>
        <xdr:cNvPr id="296" name="n_1mainValue【福祉施設】&#10;有形固定資産減価償却率"/>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97" name="n_2mainValue【福祉施設】&#10;有形固定資産減価償却率"/>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298" name="n_3mainValue【福祉施設】&#10;有形固定資産減価償却率"/>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9" name="直線コネクタ 30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0" name="テキスト ボックス 30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1" name="直線コネクタ 31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2" name="テキスト ボックス 31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3" name="直線コネクタ 31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4" name="テキスト ボックス 31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5" name="直線コネクタ 31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6" name="テキスト ボックス 31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7" name="直線コネクタ 31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8" name="テキスト ボックス 31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322" name="直線コネクタ 321"/>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23"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24" name="直線コネクタ 323"/>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25"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26" name="直線コネクタ 325"/>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27"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28" name="フローチャート: 判断 327"/>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329" name="フローチャート: 判断 328"/>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12700</xdr:rowOff>
    </xdr:from>
    <xdr:to>
      <xdr:col>46</xdr:col>
      <xdr:colOff>38100</xdr:colOff>
      <xdr:row>85</xdr:row>
      <xdr:rowOff>114300</xdr:rowOff>
    </xdr:to>
    <xdr:sp macro="" textlink="">
      <xdr:nvSpPr>
        <xdr:cNvPr id="330" name="フローチャート: 判断 329"/>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71120</xdr:rowOff>
    </xdr:from>
    <xdr:to>
      <xdr:col>41</xdr:col>
      <xdr:colOff>101600</xdr:colOff>
      <xdr:row>86</xdr:row>
      <xdr:rowOff>1270</xdr:rowOff>
    </xdr:to>
    <xdr:sp macro="" textlink="">
      <xdr:nvSpPr>
        <xdr:cNvPr id="331" name="フローチャート: 判断 330"/>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11430</xdr:rowOff>
    </xdr:from>
    <xdr:to>
      <xdr:col>55</xdr:col>
      <xdr:colOff>50800</xdr:colOff>
      <xdr:row>86</xdr:row>
      <xdr:rowOff>113030</xdr:rowOff>
    </xdr:to>
    <xdr:sp macro="" textlink="">
      <xdr:nvSpPr>
        <xdr:cNvPr id="337" name="楕円 336"/>
        <xdr:cNvSpPr/>
      </xdr:nvSpPr>
      <xdr:spPr>
        <a:xfrm>
          <a:off x="104267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97807</xdr:rowOff>
    </xdr:from>
    <xdr:ext cx="469744" cy="259045"/>
    <xdr:sp macro="" textlink="">
      <xdr:nvSpPr>
        <xdr:cNvPr id="338" name="【福祉施設】&#10;一人当たり面積該当値テキスト"/>
        <xdr:cNvSpPr txBox="1"/>
      </xdr:nvSpPr>
      <xdr:spPr>
        <a:xfrm>
          <a:off x="10515600" y="146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11430</xdr:rowOff>
    </xdr:from>
    <xdr:to>
      <xdr:col>50</xdr:col>
      <xdr:colOff>165100</xdr:colOff>
      <xdr:row>86</xdr:row>
      <xdr:rowOff>113030</xdr:rowOff>
    </xdr:to>
    <xdr:sp macro="" textlink="">
      <xdr:nvSpPr>
        <xdr:cNvPr id="339" name="楕円 338"/>
        <xdr:cNvSpPr/>
      </xdr:nvSpPr>
      <xdr:spPr>
        <a:xfrm>
          <a:off x="9588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62230</xdr:rowOff>
    </xdr:from>
    <xdr:to>
      <xdr:col>55</xdr:col>
      <xdr:colOff>0</xdr:colOff>
      <xdr:row>86</xdr:row>
      <xdr:rowOff>62230</xdr:rowOff>
    </xdr:to>
    <xdr:cxnSp macro="">
      <xdr:nvCxnSpPr>
        <xdr:cNvPr id="340" name="直線コネクタ 339"/>
        <xdr:cNvCxnSpPr/>
      </xdr:nvCxnSpPr>
      <xdr:spPr>
        <a:xfrm>
          <a:off x="9639300" y="14806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11430</xdr:rowOff>
    </xdr:from>
    <xdr:to>
      <xdr:col>46</xdr:col>
      <xdr:colOff>38100</xdr:colOff>
      <xdr:row>86</xdr:row>
      <xdr:rowOff>113030</xdr:rowOff>
    </xdr:to>
    <xdr:sp macro="" textlink="">
      <xdr:nvSpPr>
        <xdr:cNvPr id="341" name="楕円 340"/>
        <xdr:cNvSpPr/>
      </xdr:nvSpPr>
      <xdr:spPr>
        <a:xfrm>
          <a:off x="8699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62230</xdr:rowOff>
    </xdr:from>
    <xdr:to>
      <xdr:col>50</xdr:col>
      <xdr:colOff>114300</xdr:colOff>
      <xdr:row>86</xdr:row>
      <xdr:rowOff>62230</xdr:rowOff>
    </xdr:to>
    <xdr:cxnSp macro="">
      <xdr:nvCxnSpPr>
        <xdr:cNvPr id="342" name="直線コネクタ 341"/>
        <xdr:cNvCxnSpPr/>
      </xdr:nvCxnSpPr>
      <xdr:spPr>
        <a:xfrm>
          <a:off x="8750300" y="1480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11430</xdr:rowOff>
    </xdr:from>
    <xdr:to>
      <xdr:col>41</xdr:col>
      <xdr:colOff>101600</xdr:colOff>
      <xdr:row>86</xdr:row>
      <xdr:rowOff>113030</xdr:rowOff>
    </xdr:to>
    <xdr:sp macro="" textlink="">
      <xdr:nvSpPr>
        <xdr:cNvPr id="343" name="楕円 342"/>
        <xdr:cNvSpPr/>
      </xdr:nvSpPr>
      <xdr:spPr>
        <a:xfrm>
          <a:off x="7810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62230</xdr:rowOff>
    </xdr:from>
    <xdr:to>
      <xdr:col>45</xdr:col>
      <xdr:colOff>177800</xdr:colOff>
      <xdr:row>86</xdr:row>
      <xdr:rowOff>62230</xdr:rowOff>
    </xdr:to>
    <xdr:cxnSp macro="">
      <xdr:nvCxnSpPr>
        <xdr:cNvPr id="344" name="直線コネクタ 343"/>
        <xdr:cNvCxnSpPr/>
      </xdr:nvCxnSpPr>
      <xdr:spPr>
        <a:xfrm>
          <a:off x="7861300" y="1480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160038</xdr:rowOff>
    </xdr:from>
    <xdr:ext cx="469744" cy="259045"/>
    <xdr:sp macro="" textlink="">
      <xdr:nvSpPr>
        <xdr:cNvPr id="345"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130827</xdr:rowOff>
    </xdr:from>
    <xdr:ext cx="469744" cy="259045"/>
    <xdr:sp macro="" textlink="">
      <xdr:nvSpPr>
        <xdr:cNvPr id="346" name="n_2aveValue【福祉施設】&#10;一人当たり面積"/>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17797</xdr:rowOff>
    </xdr:from>
    <xdr:ext cx="469744" cy="259045"/>
    <xdr:sp macro="" textlink="">
      <xdr:nvSpPr>
        <xdr:cNvPr id="347" name="n_3aveValue【福祉施設】&#10;一人当たり面積"/>
        <xdr:cNvSpPr txBox="1"/>
      </xdr:nvSpPr>
      <xdr:spPr>
        <a:xfrm>
          <a:off x="7626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104157</xdr:rowOff>
    </xdr:from>
    <xdr:ext cx="469744" cy="259045"/>
    <xdr:sp macro="" textlink="">
      <xdr:nvSpPr>
        <xdr:cNvPr id="348" name="n_1mainValue【福祉施設】&#10;一人当たり面積"/>
        <xdr:cNvSpPr txBox="1"/>
      </xdr:nvSpPr>
      <xdr:spPr>
        <a:xfrm>
          <a:off x="93917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104157</xdr:rowOff>
    </xdr:from>
    <xdr:ext cx="469744" cy="259045"/>
    <xdr:sp macro="" textlink="">
      <xdr:nvSpPr>
        <xdr:cNvPr id="349" name="n_2mainValue【福祉施設】&#10;一人当たり面積"/>
        <xdr:cNvSpPr txBox="1"/>
      </xdr:nvSpPr>
      <xdr:spPr>
        <a:xfrm>
          <a:off x="8515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104157</xdr:rowOff>
    </xdr:from>
    <xdr:ext cx="469744" cy="259045"/>
    <xdr:sp macro="" textlink="">
      <xdr:nvSpPr>
        <xdr:cNvPr id="350" name="n_3mainValue【福祉施設】&#10;一人当たり面積"/>
        <xdr:cNvSpPr txBox="1"/>
      </xdr:nvSpPr>
      <xdr:spPr>
        <a:xfrm>
          <a:off x="7626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61" name="テキスト ボックス 36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2" name="直線コネクタ 36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3" name="テキスト ボックス 36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4" name="直線コネクタ 36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5" name="テキスト ボックス 36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6" name="直線コネクタ 36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7" name="テキスト ボックス 36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8" name="直線コネクタ 36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9" name="テキスト ボックス 36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0" name="直線コネクタ 36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71" name="テキスト ボックス 37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68580</xdr:rowOff>
    </xdr:to>
    <xdr:cxnSp macro="">
      <xdr:nvCxnSpPr>
        <xdr:cNvPr id="375" name="直線コネクタ 374"/>
        <xdr:cNvCxnSpPr/>
      </xdr:nvCxnSpPr>
      <xdr:spPr>
        <a:xfrm flipV="1">
          <a:off x="4634865" y="171450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72407</xdr:rowOff>
    </xdr:from>
    <xdr:ext cx="405111" cy="259045"/>
    <xdr:sp macro="" textlink="">
      <xdr:nvSpPr>
        <xdr:cNvPr id="376" name="【市民会館】&#10;有形固定資産減価償却率最小値テキスト"/>
        <xdr:cNvSpPr txBox="1"/>
      </xdr:nvSpPr>
      <xdr:spPr>
        <a:xfrm>
          <a:off x="46736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377" name="直線コネクタ 376"/>
        <xdr:cNvCxnSpPr/>
      </xdr:nvCxnSpPr>
      <xdr:spPr>
        <a:xfrm>
          <a:off x="4546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78"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79" name="直線コネクタ 378"/>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147338</xdr:rowOff>
    </xdr:from>
    <xdr:ext cx="405111" cy="259045"/>
    <xdr:sp macro="" textlink="">
      <xdr:nvSpPr>
        <xdr:cNvPr id="380" name="【市民会館】&#10;有形固定資産減価償却率平均値テキスト"/>
        <xdr:cNvSpPr txBox="1"/>
      </xdr:nvSpPr>
      <xdr:spPr>
        <a:xfrm>
          <a:off x="4673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381" name="フローチャート: 判断 380"/>
        <xdr:cNvSpPr/>
      </xdr:nvSpPr>
      <xdr:spPr>
        <a:xfrm>
          <a:off x="4584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154939</xdr:rowOff>
    </xdr:from>
    <xdr:to>
      <xdr:col>20</xdr:col>
      <xdr:colOff>38100</xdr:colOff>
      <xdr:row>105</xdr:row>
      <xdr:rowOff>85089</xdr:rowOff>
    </xdr:to>
    <xdr:sp macro="" textlink="">
      <xdr:nvSpPr>
        <xdr:cNvPr id="382" name="フローチャート: 判断 381"/>
        <xdr:cNvSpPr/>
      </xdr:nvSpPr>
      <xdr:spPr>
        <a:xfrm>
          <a:off x="3746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10161</xdr:rowOff>
    </xdr:from>
    <xdr:to>
      <xdr:col>15</xdr:col>
      <xdr:colOff>101600</xdr:colOff>
      <xdr:row>105</xdr:row>
      <xdr:rowOff>111761</xdr:rowOff>
    </xdr:to>
    <xdr:sp macro="" textlink="">
      <xdr:nvSpPr>
        <xdr:cNvPr id="383" name="フローチャート: 判断 382"/>
        <xdr:cNvSpPr/>
      </xdr:nvSpPr>
      <xdr:spPr>
        <a:xfrm>
          <a:off x="2857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158750</xdr:rowOff>
    </xdr:from>
    <xdr:to>
      <xdr:col>10</xdr:col>
      <xdr:colOff>165100</xdr:colOff>
      <xdr:row>105</xdr:row>
      <xdr:rowOff>88900</xdr:rowOff>
    </xdr:to>
    <xdr:sp macro="" textlink="">
      <xdr:nvSpPr>
        <xdr:cNvPr id="384" name="フローチャート: 判断 383"/>
        <xdr:cNvSpPr/>
      </xdr:nvSpPr>
      <xdr:spPr>
        <a:xfrm>
          <a:off x="1968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636</xdr:rowOff>
    </xdr:from>
    <xdr:to>
      <xdr:col>24</xdr:col>
      <xdr:colOff>114300</xdr:colOff>
      <xdr:row>105</xdr:row>
      <xdr:rowOff>102236</xdr:rowOff>
    </xdr:to>
    <xdr:sp macro="" textlink="">
      <xdr:nvSpPr>
        <xdr:cNvPr id="390" name="楕円 389"/>
        <xdr:cNvSpPr/>
      </xdr:nvSpPr>
      <xdr:spPr>
        <a:xfrm>
          <a:off x="45847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150513</xdr:rowOff>
    </xdr:from>
    <xdr:ext cx="405111" cy="259045"/>
    <xdr:sp macro="" textlink="">
      <xdr:nvSpPr>
        <xdr:cNvPr id="391" name="【市民会館】&#10;有形固定資産減価償却率該当値テキスト"/>
        <xdr:cNvSpPr txBox="1"/>
      </xdr:nvSpPr>
      <xdr:spPr>
        <a:xfrm>
          <a:off x="4673600"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61595</xdr:rowOff>
    </xdr:from>
    <xdr:to>
      <xdr:col>20</xdr:col>
      <xdr:colOff>38100</xdr:colOff>
      <xdr:row>105</xdr:row>
      <xdr:rowOff>163195</xdr:rowOff>
    </xdr:to>
    <xdr:sp macro="" textlink="">
      <xdr:nvSpPr>
        <xdr:cNvPr id="392" name="楕円 391"/>
        <xdr:cNvSpPr/>
      </xdr:nvSpPr>
      <xdr:spPr>
        <a:xfrm>
          <a:off x="3746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51436</xdr:rowOff>
    </xdr:from>
    <xdr:to>
      <xdr:col>24</xdr:col>
      <xdr:colOff>63500</xdr:colOff>
      <xdr:row>105</xdr:row>
      <xdr:rowOff>112395</xdr:rowOff>
    </xdr:to>
    <xdr:cxnSp macro="">
      <xdr:nvCxnSpPr>
        <xdr:cNvPr id="393" name="直線コネクタ 392"/>
        <xdr:cNvCxnSpPr/>
      </xdr:nvCxnSpPr>
      <xdr:spPr>
        <a:xfrm flipV="1">
          <a:off x="3797300" y="18053686"/>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120650</xdr:rowOff>
    </xdr:from>
    <xdr:to>
      <xdr:col>15</xdr:col>
      <xdr:colOff>101600</xdr:colOff>
      <xdr:row>106</xdr:row>
      <xdr:rowOff>50800</xdr:rowOff>
    </xdr:to>
    <xdr:sp macro="" textlink="">
      <xdr:nvSpPr>
        <xdr:cNvPr id="394" name="楕円 393"/>
        <xdr:cNvSpPr/>
      </xdr:nvSpPr>
      <xdr:spPr>
        <a:xfrm>
          <a:off x="2857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112395</xdr:rowOff>
    </xdr:from>
    <xdr:to>
      <xdr:col>19</xdr:col>
      <xdr:colOff>177800</xdr:colOff>
      <xdr:row>106</xdr:row>
      <xdr:rowOff>0</xdr:rowOff>
    </xdr:to>
    <xdr:cxnSp macro="">
      <xdr:nvCxnSpPr>
        <xdr:cNvPr id="395" name="直線コネクタ 394"/>
        <xdr:cNvCxnSpPr/>
      </xdr:nvCxnSpPr>
      <xdr:spPr>
        <a:xfrm flipV="1">
          <a:off x="2908300" y="181146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168275</xdr:rowOff>
    </xdr:from>
    <xdr:to>
      <xdr:col>10</xdr:col>
      <xdr:colOff>165100</xdr:colOff>
      <xdr:row>106</xdr:row>
      <xdr:rowOff>98425</xdr:rowOff>
    </xdr:to>
    <xdr:sp macro="" textlink="">
      <xdr:nvSpPr>
        <xdr:cNvPr id="396" name="楕円 395"/>
        <xdr:cNvSpPr/>
      </xdr:nvSpPr>
      <xdr:spPr>
        <a:xfrm>
          <a:off x="1968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0</xdr:rowOff>
    </xdr:from>
    <xdr:to>
      <xdr:col>15</xdr:col>
      <xdr:colOff>50800</xdr:colOff>
      <xdr:row>106</xdr:row>
      <xdr:rowOff>47625</xdr:rowOff>
    </xdr:to>
    <xdr:cxnSp macro="">
      <xdr:nvCxnSpPr>
        <xdr:cNvPr id="397" name="直線コネクタ 396"/>
        <xdr:cNvCxnSpPr/>
      </xdr:nvCxnSpPr>
      <xdr:spPr>
        <a:xfrm flipV="1">
          <a:off x="2019300" y="18173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101616</xdr:rowOff>
    </xdr:from>
    <xdr:ext cx="405111" cy="259045"/>
    <xdr:sp macro="" textlink="">
      <xdr:nvSpPr>
        <xdr:cNvPr id="398" name="n_1aveValue【市民会館】&#10;有形固定資産減価償却率"/>
        <xdr:cNvSpPr txBox="1"/>
      </xdr:nvSpPr>
      <xdr:spPr>
        <a:xfrm>
          <a:off x="35820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128288</xdr:rowOff>
    </xdr:from>
    <xdr:ext cx="405111" cy="259045"/>
    <xdr:sp macro="" textlink="">
      <xdr:nvSpPr>
        <xdr:cNvPr id="399" name="n_2aveValue【市民会館】&#10;有形固定資産減価償却率"/>
        <xdr:cNvSpPr txBox="1"/>
      </xdr:nvSpPr>
      <xdr:spPr>
        <a:xfrm>
          <a:off x="27057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105427</xdr:rowOff>
    </xdr:from>
    <xdr:ext cx="405111" cy="259045"/>
    <xdr:sp macro="" textlink="">
      <xdr:nvSpPr>
        <xdr:cNvPr id="400" name="n_3aveValue【市民会館】&#10;有形固定資産減価償却率"/>
        <xdr:cNvSpPr txBox="1"/>
      </xdr:nvSpPr>
      <xdr:spPr>
        <a:xfrm>
          <a:off x="1816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154322</xdr:rowOff>
    </xdr:from>
    <xdr:ext cx="405111" cy="259045"/>
    <xdr:sp macro="" textlink="">
      <xdr:nvSpPr>
        <xdr:cNvPr id="401" name="n_1mainValue【市民会館】&#10;有形固定資産減価償却率"/>
        <xdr:cNvSpPr txBox="1"/>
      </xdr:nvSpPr>
      <xdr:spPr>
        <a:xfrm>
          <a:off x="35820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41927</xdr:rowOff>
    </xdr:from>
    <xdr:ext cx="405111" cy="259045"/>
    <xdr:sp macro="" textlink="">
      <xdr:nvSpPr>
        <xdr:cNvPr id="402" name="n_2mainValue【市民会館】&#10;有形固定資産減価償却率"/>
        <xdr:cNvSpPr txBox="1"/>
      </xdr:nvSpPr>
      <xdr:spPr>
        <a:xfrm>
          <a:off x="2705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89552</xdr:rowOff>
    </xdr:from>
    <xdr:ext cx="405111" cy="259045"/>
    <xdr:sp macro="" textlink="">
      <xdr:nvSpPr>
        <xdr:cNvPr id="403" name="n_3mainValue【市民会館】&#10;有形固定資産減価償却率"/>
        <xdr:cNvSpPr txBox="1"/>
      </xdr:nvSpPr>
      <xdr:spPr>
        <a:xfrm>
          <a:off x="1816744"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4" name="直線コネクタ 41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5" name="テキスト ボックス 41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6" name="直線コネクタ 41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7" name="テキスト ボックス 41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8" name="直線コネクタ 41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9" name="テキスト ボックス 41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0" name="直線コネクタ 41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1" name="テキスト ボックス 42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55626</xdr:rowOff>
    </xdr:to>
    <xdr:cxnSp macro="">
      <xdr:nvCxnSpPr>
        <xdr:cNvPr id="425" name="直線コネクタ 424"/>
        <xdr:cNvCxnSpPr/>
      </xdr:nvCxnSpPr>
      <xdr:spPr>
        <a:xfrm flipV="1">
          <a:off x="10476865" y="1717548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59453</xdr:rowOff>
    </xdr:from>
    <xdr:ext cx="469744" cy="259045"/>
    <xdr:sp macro="" textlink="">
      <xdr:nvSpPr>
        <xdr:cNvPr id="426" name="【市民会館】&#10;一人当たり面積最小値テキスト"/>
        <xdr:cNvSpPr txBox="1"/>
      </xdr:nvSpPr>
      <xdr:spPr>
        <a:xfrm>
          <a:off x="10515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55626</xdr:rowOff>
    </xdr:from>
    <xdr:to>
      <xdr:col>55</xdr:col>
      <xdr:colOff>88900</xdr:colOff>
      <xdr:row>108</xdr:row>
      <xdr:rowOff>55626</xdr:rowOff>
    </xdr:to>
    <xdr:cxnSp macro="">
      <xdr:nvCxnSpPr>
        <xdr:cNvPr id="427" name="直線コネクタ 426"/>
        <xdr:cNvCxnSpPr/>
      </xdr:nvCxnSpPr>
      <xdr:spPr>
        <a:xfrm>
          <a:off x="10388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428"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429" name="直線コネクタ 428"/>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121429</xdr:rowOff>
    </xdr:from>
    <xdr:ext cx="469744" cy="259045"/>
    <xdr:sp macro="" textlink="">
      <xdr:nvSpPr>
        <xdr:cNvPr id="430" name="【市民会館】&#10;一人当たり面積平均値テキスト"/>
        <xdr:cNvSpPr txBox="1"/>
      </xdr:nvSpPr>
      <xdr:spPr>
        <a:xfrm>
          <a:off x="10515600" y="17952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98552</xdr:rowOff>
    </xdr:from>
    <xdr:to>
      <xdr:col>55</xdr:col>
      <xdr:colOff>50800</xdr:colOff>
      <xdr:row>106</xdr:row>
      <xdr:rowOff>28702</xdr:rowOff>
    </xdr:to>
    <xdr:sp macro="" textlink="">
      <xdr:nvSpPr>
        <xdr:cNvPr id="431" name="フローチャート: 判断 430"/>
        <xdr:cNvSpPr/>
      </xdr:nvSpPr>
      <xdr:spPr>
        <a:xfrm>
          <a:off x="10426700" y="1810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77978</xdr:rowOff>
    </xdr:from>
    <xdr:to>
      <xdr:col>50</xdr:col>
      <xdr:colOff>165100</xdr:colOff>
      <xdr:row>106</xdr:row>
      <xdr:rowOff>8128</xdr:rowOff>
    </xdr:to>
    <xdr:sp macro="" textlink="">
      <xdr:nvSpPr>
        <xdr:cNvPr id="432" name="フローチャート: 判断 431"/>
        <xdr:cNvSpPr/>
      </xdr:nvSpPr>
      <xdr:spPr>
        <a:xfrm>
          <a:off x="9588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48261</xdr:rowOff>
    </xdr:from>
    <xdr:to>
      <xdr:col>46</xdr:col>
      <xdr:colOff>38100</xdr:colOff>
      <xdr:row>105</xdr:row>
      <xdr:rowOff>149861</xdr:rowOff>
    </xdr:to>
    <xdr:sp macro="" textlink="">
      <xdr:nvSpPr>
        <xdr:cNvPr id="433" name="フローチャート: 判断 432"/>
        <xdr:cNvSpPr/>
      </xdr:nvSpPr>
      <xdr:spPr>
        <a:xfrm>
          <a:off x="869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48261</xdr:rowOff>
    </xdr:from>
    <xdr:to>
      <xdr:col>41</xdr:col>
      <xdr:colOff>101600</xdr:colOff>
      <xdr:row>105</xdr:row>
      <xdr:rowOff>149861</xdr:rowOff>
    </xdr:to>
    <xdr:sp macro="" textlink="">
      <xdr:nvSpPr>
        <xdr:cNvPr id="434" name="フローチャート: 判断 433"/>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77978</xdr:rowOff>
    </xdr:from>
    <xdr:to>
      <xdr:col>55</xdr:col>
      <xdr:colOff>50800</xdr:colOff>
      <xdr:row>107</xdr:row>
      <xdr:rowOff>8128</xdr:rowOff>
    </xdr:to>
    <xdr:sp macro="" textlink="">
      <xdr:nvSpPr>
        <xdr:cNvPr id="440" name="楕円 439"/>
        <xdr:cNvSpPr/>
      </xdr:nvSpPr>
      <xdr:spPr>
        <a:xfrm>
          <a:off x="104267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56405</xdr:rowOff>
    </xdr:from>
    <xdr:ext cx="469744" cy="259045"/>
    <xdr:sp macro="" textlink="">
      <xdr:nvSpPr>
        <xdr:cNvPr id="441" name="【市民会館】&#10;一人当たり面積該当値テキスト"/>
        <xdr:cNvSpPr txBox="1"/>
      </xdr:nvSpPr>
      <xdr:spPr>
        <a:xfrm>
          <a:off x="10515600"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80263</xdr:rowOff>
    </xdr:from>
    <xdr:to>
      <xdr:col>50</xdr:col>
      <xdr:colOff>165100</xdr:colOff>
      <xdr:row>107</xdr:row>
      <xdr:rowOff>10413</xdr:rowOff>
    </xdr:to>
    <xdr:sp macro="" textlink="">
      <xdr:nvSpPr>
        <xdr:cNvPr id="442" name="楕円 441"/>
        <xdr:cNvSpPr/>
      </xdr:nvSpPr>
      <xdr:spPr>
        <a:xfrm>
          <a:off x="9588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128778</xdr:rowOff>
    </xdr:from>
    <xdr:to>
      <xdr:col>55</xdr:col>
      <xdr:colOff>0</xdr:colOff>
      <xdr:row>106</xdr:row>
      <xdr:rowOff>131063</xdr:rowOff>
    </xdr:to>
    <xdr:cxnSp macro="">
      <xdr:nvCxnSpPr>
        <xdr:cNvPr id="443" name="直線コネクタ 442"/>
        <xdr:cNvCxnSpPr/>
      </xdr:nvCxnSpPr>
      <xdr:spPr>
        <a:xfrm flipV="1">
          <a:off x="9639300" y="1830247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80263</xdr:rowOff>
    </xdr:from>
    <xdr:to>
      <xdr:col>46</xdr:col>
      <xdr:colOff>38100</xdr:colOff>
      <xdr:row>107</xdr:row>
      <xdr:rowOff>10413</xdr:rowOff>
    </xdr:to>
    <xdr:sp macro="" textlink="">
      <xdr:nvSpPr>
        <xdr:cNvPr id="444" name="楕円 443"/>
        <xdr:cNvSpPr/>
      </xdr:nvSpPr>
      <xdr:spPr>
        <a:xfrm>
          <a:off x="8699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131063</xdr:rowOff>
    </xdr:from>
    <xdr:to>
      <xdr:col>50</xdr:col>
      <xdr:colOff>114300</xdr:colOff>
      <xdr:row>106</xdr:row>
      <xdr:rowOff>131063</xdr:rowOff>
    </xdr:to>
    <xdr:cxnSp macro="">
      <xdr:nvCxnSpPr>
        <xdr:cNvPr id="445" name="直線コネクタ 444"/>
        <xdr:cNvCxnSpPr/>
      </xdr:nvCxnSpPr>
      <xdr:spPr>
        <a:xfrm>
          <a:off x="8750300" y="18304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77978</xdr:rowOff>
    </xdr:from>
    <xdr:to>
      <xdr:col>41</xdr:col>
      <xdr:colOff>101600</xdr:colOff>
      <xdr:row>107</xdr:row>
      <xdr:rowOff>8128</xdr:rowOff>
    </xdr:to>
    <xdr:sp macro="" textlink="">
      <xdr:nvSpPr>
        <xdr:cNvPr id="446" name="楕円 445"/>
        <xdr:cNvSpPr/>
      </xdr:nvSpPr>
      <xdr:spPr>
        <a:xfrm>
          <a:off x="7810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128778</xdr:rowOff>
    </xdr:from>
    <xdr:to>
      <xdr:col>45</xdr:col>
      <xdr:colOff>177800</xdr:colOff>
      <xdr:row>106</xdr:row>
      <xdr:rowOff>131063</xdr:rowOff>
    </xdr:to>
    <xdr:cxnSp macro="">
      <xdr:nvCxnSpPr>
        <xdr:cNvPr id="447" name="直線コネクタ 446"/>
        <xdr:cNvCxnSpPr/>
      </xdr:nvCxnSpPr>
      <xdr:spPr>
        <a:xfrm>
          <a:off x="7861300" y="183024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24655</xdr:rowOff>
    </xdr:from>
    <xdr:ext cx="469744" cy="259045"/>
    <xdr:sp macro="" textlink="">
      <xdr:nvSpPr>
        <xdr:cNvPr id="448" name="n_1aveValue【市民会館】&#10;一人当たり面積"/>
        <xdr:cNvSpPr txBox="1"/>
      </xdr:nvSpPr>
      <xdr:spPr>
        <a:xfrm>
          <a:off x="93917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166388</xdr:rowOff>
    </xdr:from>
    <xdr:ext cx="469744" cy="259045"/>
    <xdr:sp macro="" textlink="">
      <xdr:nvSpPr>
        <xdr:cNvPr id="449" name="n_2aveValue【市民会館】&#10;一人当たり面積"/>
        <xdr:cNvSpPr txBox="1"/>
      </xdr:nvSpPr>
      <xdr:spPr>
        <a:xfrm>
          <a:off x="8515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166388</xdr:rowOff>
    </xdr:from>
    <xdr:ext cx="469744" cy="259045"/>
    <xdr:sp macro="" textlink="">
      <xdr:nvSpPr>
        <xdr:cNvPr id="450" name="n_3aveValue【市民会館】&#10;一人当たり面積"/>
        <xdr:cNvSpPr txBox="1"/>
      </xdr:nvSpPr>
      <xdr:spPr>
        <a:xfrm>
          <a:off x="7626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1540</xdr:rowOff>
    </xdr:from>
    <xdr:ext cx="469744" cy="259045"/>
    <xdr:sp macro="" textlink="">
      <xdr:nvSpPr>
        <xdr:cNvPr id="451" name="n_1mainValue【市民会館】&#10;一人当たり面積"/>
        <xdr:cNvSpPr txBox="1"/>
      </xdr:nvSpPr>
      <xdr:spPr>
        <a:xfrm>
          <a:off x="93917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1540</xdr:rowOff>
    </xdr:from>
    <xdr:ext cx="469744" cy="259045"/>
    <xdr:sp macro="" textlink="">
      <xdr:nvSpPr>
        <xdr:cNvPr id="452" name="n_2mainValue【市民会館】&#10;一人当たり面積"/>
        <xdr:cNvSpPr txBox="1"/>
      </xdr:nvSpPr>
      <xdr:spPr>
        <a:xfrm>
          <a:off x="8515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170705</xdr:rowOff>
    </xdr:from>
    <xdr:ext cx="469744" cy="259045"/>
    <xdr:sp macro="" textlink="">
      <xdr:nvSpPr>
        <xdr:cNvPr id="453" name="n_3mainValue【市民会館】&#10;一人当たり面積"/>
        <xdr:cNvSpPr txBox="1"/>
      </xdr:nvSpPr>
      <xdr:spPr>
        <a:xfrm>
          <a:off x="76264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4" name="テキスト ボックス 4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6" name="テキスト ボックス 4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4" name="テキスト ボックス 4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478" name="直線コネクタ 477"/>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479" name="【一般廃棄物処理施設】&#10;有形固定資産減価償却率最小値テキスト"/>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480" name="直線コネクタ 479"/>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81"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82" name="直線コネクタ 48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xdr:rowOff>
    </xdr:from>
    <xdr:ext cx="405111" cy="259045"/>
    <xdr:sp macro="" textlink="">
      <xdr:nvSpPr>
        <xdr:cNvPr id="483" name="【一般廃棄物処理施設】&#10;有形固定資産減価償却率平均値テキスト"/>
        <xdr:cNvSpPr txBox="1"/>
      </xdr:nvSpPr>
      <xdr:spPr>
        <a:xfrm>
          <a:off x="163576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484" name="フローチャート: 判断 483"/>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85" name="フローチャート: 判断 484"/>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86" name="フローチャート: 判断 485"/>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90170</xdr:rowOff>
    </xdr:from>
    <xdr:to>
      <xdr:col>72</xdr:col>
      <xdr:colOff>38100</xdr:colOff>
      <xdr:row>38</xdr:row>
      <xdr:rowOff>20320</xdr:rowOff>
    </xdr:to>
    <xdr:sp macro="" textlink="">
      <xdr:nvSpPr>
        <xdr:cNvPr id="487" name="フローチャート: 判断 486"/>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29210</xdr:rowOff>
    </xdr:from>
    <xdr:to>
      <xdr:col>85</xdr:col>
      <xdr:colOff>177800</xdr:colOff>
      <xdr:row>35</xdr:row>
      <xdr:rowOff>130810</xdr:rowOff>
    </xdr:to>
    <xdr:sp macro="" textlink="">
      <xdr:nvSpPr>
        <xdr:cNvPr id="493" name="楕円 492"/>
        <xdr:cNvSpPr/>
      </xdr:nvSpPr>
      <xdr:spPr>
        <a:xfrm>
          <a:off x="162687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52087</xdr:rowOff>
    </xdr:from>
    <xdr:ext cx="405111" cy="259045"/>
    <xdr:sp macro="" textlink="">
      <xdr:nvSpPr>
        <xdr:cNvPr id="494" name="【一般廃棄物処理施設】&#10;有形固定資産減価償却率該当値テキスト"/>
        <xdr:cNvSpPr txBox="1"/>
      </xdr:nvSpPr>
      <xdr:spPr>
        <a:xfrm>
          <a:off x="16357600"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73025</xdr:rowOff>
    </xdr:from>
    <xdr:to>
      <xdr:col>81</xdr:col>
      <xdr:colOff>101600</xdr:colOff>
      <xdr:row>36</xdr:row>
      <xdr:rowOff>3175</xdr:rowOff>
    </xdr:to>
    <xdr:sp macro="" textlink="">
      <xdr:nvSpPr>
        <xdr:cNvPr id="495" name="楕円 494"/>
        <xdr:cNvSpPr/>
      </xdr:nvSpPr>
      <xdr:spPr>
        <a:xfrm>
          <a:off x="15430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80010</xdr:rowOff>
    </xdr:from>
    <xdr:to>
      <xdr:col>85</xdr:col>
      <xdr:colOff>127000</xdr:colOff>
      <xdr:row>35</xdr:row>
      <xdr:rowOff>123825</xdr:rowOff>
    </xdr:to>
    <xdr:cxnSp macro="">
      <xdr:nvCxnSpPr>
        <xdr:cNvPr id="496" name="直線コネクタ 495"/>
        <xdr:cNvCxnSpPr/>
      </xdr:nvCxnSpPr>
      <xdr:spPr>
        <a:xfrm flipV="1">
          <a:off x="15481300" y="60807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97" name="n_1aveValue【一般廃棄物処理施設】&#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98" name="n_2aveValue【一般廃棄物処理施設】&#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36847</xdr:rowOff>
    </xdr:from>
    <xdr:ext cx="405111" cy="259045"/>
    <xdr:sp macro="" textlink="">
      <xdr:nvSpPr>
        <xdr:cNvPr id="499" name="n_3aveValue【一般廃棄物処理施設】&#10;有形固定資産減価償却率"/>
        <xdr:cNvSpPr txBox="1"/>
      </xdr:nvSpPr>
      <xdr:spPr>
        <a:xfrm>
          <a:off x="13500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19702</xdr:rowOff>
    </xdr:from>
    <xdr:ext cx="405111" cy="259045"/>
    <xdr:sp macro="" textlink="">
      <xdr:nvSpPr>
        <xdr:cNvPr id="500" name="n_1mainValue【一般廃棄物処理施設】&#10;有形固定資産減価償却率"/>
        <xdr:cNvSpPr txBox="1"/>
      </xdr:nvSpPr>
      <xdr:spPr>
        <a:xfrm>
          <a:off x="152660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1" name="直線コネクタ 51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2" name="テキスト ボックス 51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3" name="直線コネクタ 51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14" name="テキスト ボックス 51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5" name="直線コネクタ 51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6" name="テキスト ボックス 51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7" name="直線コネクタ 51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8" name="テキスト ボックス 51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9" name="直線コネクタ 51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0" name="テキスト ボックス 51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2" name="テキスト ボックス 52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524" name="直線コネクタ 523"/>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525" name="【一般廃棄物処理施設】&#10;一人当たり有形固定資産（償却資産）額最小値テキスト"/>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526" name="直線コネクタ 525"/>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527" name="【一般廃棄物処理施設】&#10;一人当たり有形固定資産（償却資産）額最大値テキスト"/>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528" name="直線コネクタ 527"/>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107389</xdr:rowOff>
    </xdr:from>
    <xdr:ext cx="599010" cy="259045"/>
    <xdr:sp macro="" textlink="">
      <xdr:nvSpPr>
        <xdr:cNvPr id="529" name="【一般廃棄物処理施設】&#10;一人当たり有形固定資産（償却資産）額平均値テキスト"/>
        <xdr:cNvSpPr txBox="1"/>
      </xdr:nvSpPr>
      <xdr:spPr>
        <a:xfrm>
          <a:off x="22199600" y="662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530" name="フローチャート: 判断 529"/>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531" name="フローチャート: 判断 530"/>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171110</xdr:rowOff>
    </xdr:from>
    <xdr:to>
      <xdr:col>107</xdr:col>
      <xdr:colOff>101600</xdr:colOff>
      <xdr:row>39</xdr:row>
      <xdr:rowOff>101260</xdr:rowOff>
    </xdr:to>
    <xdr:sp macro="" textlink="">
      <xdr:nvSpPr>
        <xdr:cNvPr id="532" name="フローチャート: 判断 531"/>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82120</xdr:rowOff>
    </xdr:from>
    <xdr:to>
      <xdr:col>102</xdr:col>
      <xdr:colOff>165100</xdr:colOff>
      <xdr:row>40</xdr:row>
      <xdr:rowOff>12270</xdr:rowOff>
    </xdr:to>
    <xdr:sp macro="" textlink="">
      <xdr:nvSpPr>
        <xdr:cNvPr id="533" name="フローチャート: 判断 532"/>
        <xdr:cNvSpPr/>
      </xdr:nvSpPr>
      <xdr:spPr>
        <a:xfrm>
          <a:off x="19494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66270</xdr:rowOff>
    </xdr:from>
    <xdr:to>
      <xdr:col>116</xdr:col>
      <xdr:colOff>114300</xdr:colOff>
      <xdr:row>40</xdr:row>
      <xdr:rowOff>167870</xdr:rowOff>
    </xdr:to>
    <xdr:sp macro="" textlink="">
      <xdr:nvSpPr>
        <xdr:cNvPr id="539" name="楕円 538"/>
        <xdr:cNvSpPr/>
      </xdr:nvSpPr>
      <xdr:spPr>
        <a:xfrm>
          <a:off x="22110700" y="69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44697</xdr:rowOff>
    </xdr:from>
    <xdr:ext cx="534377" cy="259045"/>
    <xdr:sp macro="" textlink="">
      <xdr:nvSpPr>
        <xdr:cNvPr id="540" name="【一般廃棄物処理施設】&#10;一人当たり有形固定資産（償却資産）額該当値テキスト"/>
        <xdr:cNvSpPr txBox="1"/>
      </xdr:nvSpPr>
      <xdr:spPr>
        <a:xfrm>
          <a:off x="22199600" y="690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77807</xdr:rowOff>
    </xdr:from>
    <xdr:to>
      <xdr:col>112</xdr:col>
      <xdr:colOff>38100</xdr:colOff>
      <xdr:row>41</xdr:row>
      <xdr:rowOff>7957</xdr:rowOff>
    </xdr:to>
    <xdr:sp macro="" textlink="">
      <xdr:nvSpPr>
        <xdr:cNvPr id="541" name="楕円 540"/>
        <xdr:cNvSpPr/>
      </xdr:nvSpPr>
      <xdr:spPr>
        <a:xfrm>
          <a:off x="21272500" y="693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117070</xdr:rowOff>
    </xdr:from>
    <xdr:to>
      <xdr:col>116</xdr:col>
      <xdr:colOff>63500</xdr:colOff>
      <xdr:row>40</xdr:row>
      <xdr:rowOff>128607</xdr:rowOff>
    </xdr:to>
    <xdr:cxnSp macro="">
      <xdr:nvCxnSpPr>
        <xdr:cNvPr id="542" name="直線コネクタ 541"/>
        <xdr:cNvCxnSpPr/>
      </xdr:nvCxnSpPr>
      <xdr:spPr>
        <a:xfrm flipV="1">
          <a:off x="21323300" y="6975070"/>
          <a:ext cx="8382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137831</xdr:rowOff>
    </xdr:from>
    <xdr:ext cx="599010" cy="259045"/>
    <xdr:sp macro="" textlink="">
      <xdr:nvSpPr>
        <xdr:cNvPr id="543" name="n_1aveValue【一般廃棄物処理施設】&#10;一人当たり有形固定資産（償却資産）額"/>
        <xdr:cNvSpPr txBox="1"/>
      </xdr:nvSpPr>
      <xdr:spPr>
        <a:xfrm>
          <a:off x="210110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117787</xdr:rowOff>
    </xdr:from>
    <xdr:ext cx="599010" cy="259045"/>
    <xdr:sp macro="" textlink="">
      <xdr:nvSpPr>
        <xdr:cNvPr id="544" name="n_2aveValue【一般廃棄物処理施設】&#10;一人当たり有形固定資産（償却資産）額"/>
        <xdr:cNvSpPr txBox="1"/>
      </xdr:nvSpPr>
      <xdr:spPr>
        <a:xfrm>
          <a:off x="20134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28797</xdr:rowOff>
    </xdr:from>
    <xdr:ext cx="599010" cy="259045"/>
    <xdr:sp macro="" textlink="">
      <xdr:nvSpPr>
        <xdr:cNvPr id="545" name="n_3aveValue【一般廃棄物処理施設】&#10;一人当たり有形固定資産（償却資産）額"/>
        <xdr:cNvSpPr txBox="1"/>
      </xdr:nvSpPr>
      <xdr:spPr>
        <a:xfrm>
          <a:off x="19245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170534</xdr:rowOff>
    </xdr:from>
    <xdr:ext cx="534377" cy="259045"/>
    <xdr:sp macro="" textlink="">
      <xdr:nvSpPr>
        <xdr:cNvPr id="546" name="n_1mainValue【一般廃棄物処理施設】&#10;一人当たり有形固定資産（償却資産）額"/>
        <xdr:cNvSpPr txBox="1"/>
      </xdr:nvSpPr>
      <xdr:spPr>
        <a:xfrm>
          <a:off x="21043411" y="70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7" name="正方形/長方形 5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8" name="正方形/長方形 5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9" name="正方形/長方形 5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0" name="正方形/長方形 5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1" name="正方形/長方形 5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2" name="正方形/長方形 5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3" name="正方形/長方形 5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4" name="正方形/長方形 55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3" name="直線コネクタ 5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4" name="テキスト ボックス 5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5" name="直線コネクタ 5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6" name="テキスト ボックス 5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7" name="直線コネクタ 5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8" name="テキスト ボックス 5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9" name="直線コネクタ 5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0" name="テキスト ボックス 5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1" name="直線コネクタ 5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2" name="テキスト ボックス 5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3" name="直線コネクタ 5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4" name="テキスト ボックス 5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6" name="テキスト ボックス 5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588" name="直線コネクタ 587"/>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89"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90" name="直線コネクタ 589"/>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591" name="【消防施設】&#10;有形固定資産減価償却率最大値テキスト"/>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592" name="直線コネクタ 591"/>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80390</xdr:rowOff>
    </xdr:from>
    <xdr:ext cx="405111" cy="259045"/>
    <xdr:sp macro="" textlink="">
      <xdr:nvSpPr>
        <xdr:cNvPr id="593" name="【消防施設】&#10;有形固定資産減価償却率平均値テキスト"/>
        <xdr:cNvSpPr txBox="1"/>
      </xdr:nvSpPr>
      <xdr:spPr>
        <a:xfrm>
          <a:off x="16357600" y="1379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594" name="フローチャート: 判断 593"/>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595" name="フローチャート: 判断 594"/>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96" name="フローチャート: 判断 595"/>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157118</xdr:rowOff>
    </xdr:from>
    <xdr:to>
      <xdr:col>72</xdr:col>
      <xdr:colOff>38100</xdr:colOff>
      <xdr:row>82</xdr:row>
      <xdr:rowOff>87268</xdr:rowOff>
    </xdr:to>
    <xdr:sp macro="" textlink="">
      <xdr:nvSpPr>
        <xdr:cNvPr id="597" name="フローチャート: 判断 596"/>
        <xdr:cNvSpPr/>
      </xdr:nvSpPr>
      <xdr:spPr>
        <a:xfrm>
          <a:off x="13652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8" name="テキスト ボックス 5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9" name="テキスト ボックス 5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0" name="テキスト ボックス 5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1" name="テキスト ボックス 6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2" name="テキスト ボックス 6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116295</xdr:rowOff>
    </xdr:from>
    <xdr:to>
      <xdr:col>85</xdr:col>
      <xdr:colOff>177800</xdr:colOff>
      <xdr:row>85</xdr:row>
      <xdr:rowOff>46445</xdr:rowOff>
    </xdr:to>
    <xdr:sp macro="" textlink="">
      <xdr:nvSpPr>
        <xdr:cNvPr id="603" name="楕円 602"/>
        <xdr:cNvSpPr/>
      </xdr:nvSpPr>
      <xdr:spPr>
        <a:xfrm>
          <a:off x="162687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94722</xdr:rowOff>
    </xdr:from>
    <xdr:ext cx="405111" cy="259045"/>
    <xdr:sp macro="" textlink="">
      <xdr:nvSpPr>
        <xdr:cNvPr id="604" name="【消防施設】&#10;有形固定資産減価償却率該当値テキスト"/>
        <xdr:cNvSpPr txBox="1"/>
      </xdr:nvSpPr>
      <xdr:spPr>
        <a:xfrm>
          <a:off x="16357600"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46082</xdr:rowOff>
    </xdr:from>
    <xdr:to>
      <xdr:col>81</xdr:col>
      <xdr:colOff>101600</xdr:colOff>
      <xdr:row>84</xdr:row>
      <xdr:rowOff>147682</xdr:rowOff>
    </xdr:to>
    <xdr:sp macro="" textlink="">
      <xdr:nvSpPr>
        <xdr:cNvPr id="605" name="楕円 604"/>
        <xdr:cNvSpPr/>
      </xdr:nvSpPr>
      <xdr:spPr>
        <a:xfrm>
          <a:off x="15430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96882</xdr:rowOff>
    </xdr:from>
    <xdr:to>
      <xdr:col>85</xdr:col>
      <xdr:colOff>127000</xdr:colOff>
      <xdr:row>84</xdr:row>
      <xdr:rowOff>167095</xdr:rowOff>
    </xdr:to>
    <xdr:cxnSp macro="">
      <xdr:nvCxnSpPr>
        <xdr:cNvPr id="606" name="直線コネクタ 605"/>
        <xdr:cNvCxnSpPr/>
      </xdr:nvCxnSpPr>
      <xdr:spPr>
        <a:xfrm>
          <a:off x="15481300" y="14498682"/>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35214</xdr:rowOff>
    </xdr:from>
    <xdr:ext cx="405111" cy="259045"/>
    <xdr:sp macro="" textlink="">
      <xdr:nvSpPr>
        <xdr:cNvPr id="607" name="n_1aveValue【消防施設】&#10;有形固定資産減価償却率"/>
        <xdr:cNvSpPr txBox="1"/>
      </xdr:nvSpPr>
      <xdr:spPr>
        <a:xfrm>
          <a:off x="152660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608"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103795</xdr:rowOff>
    </xdr:from>
    <xdr:ext cx="405111" cy="259045"/>
    <xdr:sp macro="" textlink="">
      <xdr:nvSpPr>
        <xdr:cNvPr id="609" name="n_3aveValue【消防施設】&#10;有形固定資産減価償却率"/>
        <xdr:cNvSpPr txBox="1"/>
      </xdr:nvSpPr>
      <xdr:spPr>
        <a:xfrm>
          <a:off x="13500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138809</xdr:rowOff>
    </xdr:from>
    <xdr:ext cx="405111" cy="259045"/>
    <xdr:sp macro="" textlink="">
      <xdr:nvSpPr>
        <xdr:cNvPr id="610" name="n_1mainValue【消防施設】&#10;有形固定資産減価償却率"/>
        <xdr:cNvSpPr txBox="1"/>
      </xdr:nvSpPr>
      <xdr:spPr>
        <a:xfrm>
          <a:off x="152660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9" name="テキスト ボックス 6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0" name="直線コネクタ 6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1" name="直線コネクタ 62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2" name="テキスト ボックス 62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3" name="直線コネクタ 62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4" name="テキスト ボックス 62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5" name="直線コネクタ 62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6" name="テキスト ボックス 62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7" name="直線コネクタ 62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8" name="テキスト ボックス 62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9" name="直線コネクタ 6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0" name="テキスト ボックス 6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632" name="直線コネクタ 631"/>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33"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34" name="直線コネクタ 633"/>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635" name="【消防施設】&#10;一人当たり面積最大値テキスト"/>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636" name="直線コネクタ 635"/>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53612</xdr:rowOff>
    </xdr:from>
    <xdr:ext cx="469744" cy="259045"/>
    <xdr:sp macro="" textlink="">
      <xdr:nvSpPr>
        <xdr:cNvPr id="637" name="【消防施設】&#10;一人当たり面積平均値テキスト"/>
        <xdr:cNvSpPr txBox="1"/>
      </xdr:nvSpPr>
      <xdr:spPr>
        <a:xfrm>
          <a:off x="22199600" y="1428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638" name="フローチャート: 判断 637"/>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39" name="フローチャート: 判断 638"/>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640" name="フローチャート: 判断 639"/>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41" name="フローチャート: 判断 640"/>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2" name="テキスト ボックス 6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3" name="テキスト ボックス 6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4" name="テキスト ボックス 6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5" name="テキスト ボックス 6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6" name="テキスト ボックス 6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51308</xdr:rowOff>
    </xdr:from>
    <xdr:to>
      <xdr:col>116</xdr:col>
      <xdr:colOff>114300</xdr:colOff>
      <xdr:row>85</xdr:row>
      <xdr:rowOff>152908</xdr:rowOff>
    </xdr:to>
    <xdr:sp macro="" textlink="">
      <xdr:nvSpPr>
        <xdr:cNvPr id="647" name="楕円 646"/>
        <xdr:cNvSpPr/>
      </xdr:nvSpPr>
      <xdr:spPr>
        <a:xfrm>
          <a:off x="221107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137685</xdr:rowOff>
    </xdr:from>
    <xdr:ext cx="469744" cy="259045"/>
    <xdr:sp macro="" textlink="">
      <xdr:nvSpPr>
        <xdr:cNvPr id="648" name="【消防施設】&#10;一人当たり面積該当値テキスト"/>
        <xdr:cNvSpPr txBox="1"/>
      </xdr:nvSpPr>
      <xdr:spPr>
        <a:xfrm>
          <a:off x="22199600" y="1453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649" name="楕円 648"/>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102108</xdr:rowOff>
    </xdr:from>
    <xdr:to>
      <xdr:col>116</xdr:col>
      <xdr:colOff>63500</xdr:colOff>
      <xdr:row>85</xdr:row>
      <xdr:rowOff>118111</xdr:rowOff>
    </xdr:to>
    <xdr:cxnSp macro="">
      <xdr:nvCxnSpPr>
        <xdr:cNvPr id="650" name="直線コネクタ 649"/>
        <xdr:cNvCxnSpPr/>
      </xdr:nvCxnSpPr>
      <xdr:spPr>
        <a:xfrm flipV="1">
          <a:off x="21323300" y="14675358"/>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651"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652"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653" name="n_3aveValue【消防施設】&#10;一人当たり面積"/>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654" name="n_1mainValue【消防施設】&#10;一人当たり面積"/>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680" name="直線コネクタ 679"/>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81"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82" name="直線コネクタ 681"/>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83"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84" name="直線コネクタ 683"/>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685" name="【庁舎】&#10;有形固定資産減価償却率平均値テキスト"/>
        <xdr:cNvSpPr txBox="1"/>
      </xdr:nvSpPr>
      <xdr:spPr>
        <a:xfrm>
          <a:off x="16357600" y="1765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686" name="フローチャート: 判断 685"/>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687" name="フローチャート: 判断 686"/>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688" name="フローチャート: 判断 687"/>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689" name="フローチャート: 判断 688"/>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0" name="テキスト ボックス 6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1" name="テキスト ボックス 6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2" name="テキスト ボックス 6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3" name="テキスト ボックス 6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4" name="テキスト ボックス 6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149498</xdr:rowOff>
    </xdr:from>
    <xdr:to>
      <xdr:col>85</xdr:col>
      <xdr:colOff>177800</xdr:colOff>
      <xdr:row>102</xdr:row>
      <xdr:rowOff>79648</xdr:rowOff>
    </xdr:to>
    <xdr:sp macro="" textlink="">
      <xdr:nvSpPr>
        <xdr:cNvPr id="695" name="楕円 694"/>
        <xdr:cNvSpPr/>
      </xdr:nvSpPr>
      <xdr:spPr>
        <a:xfrm>
          <a:off x="162687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925</xdr:rowOff>
    </xdr:from>
    <xdr:ext cx="405111" cy="259045"/>
    <xdr:sp macro="" textlink="">
      <xdr:nvSpPr>
        <xdr:cNvPr id="696" name="【庁舎】&#10;有形固定資産減価償却率該当値テキスト"/>
        <xdr:cNvSpPr txBox="1"/>
      </xdr:nvSpPr>
      <xdr:spPr>
        <a:xfrm>
          <a:off x="16357600" y="1731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170724</xdr:rowOff>
    </xdr:from>
    <xdr:to>
      <xdr:col>81</xdr:col>
      <xdr:colOff>101600</xdr:colOff>
      <xdr:row>102</xdr:row>
      <xdr:rowOff>100874</xdr:rowOff>
    </xdr:to>
    <xdr:sp macro="" textlink="">
      <xdr:nvSpPr>
        <xdr:cNvPr id="697" name="楕円 696"/>
        <xdr:cNvSpPr/>
      </xdr:nvSpPr>
      <xdr:spPr>
        <a:xfrm>
          <a:off x="154305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28848</xdr:rowOff>
    </xdr:from>
    <xdr:to>
      <xdr:col>85</xdr:col>
      <xdr:colOff>127000</xdr:colOff>
      <xdr:row>102</xdr:row>
      <xdr:rowOff>50074</xdr:rowOff>
    </xdr:to>
    <xdr:cxnSp macro="">
      <xdr:nvCxnSpPr>
        <xdr:cNvPr id="698" name="直線コネクタ 697"/>
        <xdr:cNvCxnSpPr/>
      </xdr:nvCxnSpPr>
      <xdr:spPr>
        <a:xfrm flipV="1">
          <a:off x="15481300" y="17516748"/>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30299</xdr:rowOff>
    </xdr:from>
    <xdr:to>
      <xdr:col>76</xdr:col>
      <xdr:colOff>165100</xdr:colOff>
      <xdr:row>102</xdr:row>
      <xdr:rowOff>131899</xdr:rowOff>
    </xdr:to>
    <xdr:sp macro="" textlink="">
      <xdr:nvSpPr>
        <xdr:cNvPr id="699" name="楕円 698"/>
        <xdr:cNvSpPr/>
      </xdr:nvSpPr>
      <xdr:spPr>
        <a:xfrm>
          <a:off x="14541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50074</xdr:rowOff>
    </xdr:from>
    <xdr:to>
      <xdr:col>81</xdr:col>
      <xdr:colOff>50800</xdr:colOff>
      <xdr:row>102</xdr:row>
      <xdr:rowOff>81099</xdr:rowOff>
    </xdr:to>
    <xdr:cxnSp macro="">
      <xdr:nvCxnSpPr>
        <xdr:cNvPr id="700" name="直線コネクタ 699"/>
        <xdr:cNvCxnSpPr/>
      </xdr:nvCxnSpPr>
      <xdr:spPr>
        <a:xfrm flipV="1">
          <a:off x="14592300" y="175379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38463</xdr:rowOff>
    </xdr:from>
    <xdr:to>
      <xdr:col>72</xdr:col>
      <xdr:colOff>38100</xdr:colOff>
      <xdr:row>102</xdr:row>
      <xdr:rowOff>140063</xdr:rowOff>
    </xdr:to>
    <xdr:sp macro="" textlink="">
      <xdr:nvSpPr>
        <xdr:cNvPr id="701" name="楕円 700"/>
        <xdr:cNvSpPr/>
      </xdr:nvSpPr>
      <xdr:spPr>
        <a:xfrm>
          <a:off x="13652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81099</xdr:rowOff>
    </xdr:from>
    <xdr:to>
      <xdr:col>76</xdr:col>
      <xdr:colOff>114300</xdr:colOff>
      <xdr:row>102</xdr:row>
      <xdr:rowOff>89263</xdr:rowOff>
    </xdr:to>
    <xdr:cxnSp macro="">
      <xdr:nvCxnSpPr>
        <xdr:cNvPr id="702" name="直線コネクタ 701"/>
        <xdr:cNvCxnSpPr/>
      </xdr:nvCxnSpPr>
      <xdr:spPr>
        <a:xfrm flipV="1">
          <a:off x="13703300" y="1756899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127925</xdr:rowOff>
    </xdr:from>
    <xdr:ext cx="405111" cy="259045"/>
    <xdr:sp macro="" textlink="">
      <xdr:nvSpPr>
        <xdr:cNvPr id="703" name="n_1aveValue【庁舎】&#10;有形固定資産減価償却率"/>
        <xdr:cNvSpPr txBox="1"/>
      </xdr:nvSpPr>
      <xdr:spPr>
        <a:xfrm>
          <a:off x="15266044" y="1778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145885</xdr:rowOff>
    </xdr:from>
    <xdr:ext cx="405111" cy="259045"/>
    <xdr:sp macro="" textlink="">
      <xdr:nvSpPr>
        <xdr:cNvPr id="704"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149151</xdr:rowOff>
    </xdr:from>
    <xdr:ext cx="405111" cy="259045"/>
    <xdr:sp macro="" textlink="">
      <xdr:nvSpPr>
        <xdr:cNvPr id="705" name="n_3aveValue【庁舎】&#10;有形固定資産減価償却率"/>
        <xdr:cNvSpPr txBox="1"/>
      </xdr:nvSpPr>
      <xdr:spPr>
        <a:xfrm>
          <a:off x="13500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117401</xdr:rowOff>
    </xdr:from>
    <xdr:ext cx="405111" cy="259045"/>
    <xdr:sp macro="" textlink="">
      <xdr:nvSpPr>
        <xdr:cNvPr id="706" name="n_1mainValue【庁舎】&#10;有形固定資産減価償却率"/>
        <xdr:cNvSpPr txBox="1"/>
      </xdr:nvSpPr>
      <xdr:spPr>
        <a:xfrm>
          <a:off x="152660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148426</xdr:rowOff>
    </xdr:from>
    <xdr:ext cx="405111" cy="259045"/>
    <xdr:sp macro="" textlink="">
      <xdr:nvSpPr>
        <xdr:cNvPr id="707" name="n_2mainValue【庁舎】&#10;有形固定資産減価償却率"/>
        <xdr:cNvSpPr txBox="1"/>
      </xdr:nvSpPr>
      <xdr:spPr>
        <a:xfrm>
          <a:off x="143897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156590</xdr:rowOff>
    </xdr:from>
    <xdr:ext cx="405111" cy="259045"/>
    <xdr:sp macro="" textlink="">
      <xdr:nvSpPr>
        <xdr:cNvPr id="708" name="n_3mainValue【庁舎】&#10;有形固定資産減価償却率"/>
        <xdr:cNvSpPr txBox="1"/>
      </xdr:nvSpPr>
      <xdr:spPr>
        <a:xfrm>
          <a:off x="135007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9" name="正方形/長方形 7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0" name="正方形/長方形 7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1" name="正方形/長方形 7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2" name="正方形/長方形 7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3" name="正方形/長方形 7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4" name="正方形/長方形 7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5" name="正方形/長方形 7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6" name="正方形/長方形 7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7" name="テキスト ボックス 7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8" name="直線コネクタ 7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9" name="直線コネクタ 71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0" name="テキスト ボックス 71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1" name="直線コネクタ 72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2" name="テキスト ボックス 72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3" name="直線コネクタ 72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4" name="テキスト ボックス 72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5" name="直線コネクタ 72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6" name="テキスト ボックス 72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7" name="直線コネクタ 72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8" name="テキスト ボックス 72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9" name="直線コネクタ 7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0" name="テキスト ボックス 7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732" name="直線コネクタ 731"/>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733"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734" name="直線コネクタ 733"/>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735"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736" name="直線コネクタ 735"/>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148480</xdr:rowOff>
    </xdr:from>
    <xdr:ext cx="469744" cy="259045"/>
    <xdr:sp macro="" textlink="">
      <xdr:nvSpPr>
        <xdr:cNvPr id="737" name="【庁舎】&#10;一人当たり面積平均値テキスト"/>
        <xdr:cNvSpPr txBox="1"/>
      </xdr:nvSpPr>
      <xdr:spPr>
        <a:xfrm>
          <a:off x="22199600" y="1832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738" name="フローチャート: 判断 737"/>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739" name="フローチャート: 判断 738"/>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149606</xdr:rowOff>
    </xdr:from>
    <xdr:to>
      <xdr:col>107</xdr:col>
      <xdr:colOff>101600</xdr:colOff>
      <xdr:row>108</xdr:row>
      <xdr:rowOff>79756</xdr:rowOff>
    </xdr:to>
    <xdr:sp macro="" textlink="">
      <xdr:nvSpPr>
        <xdr:cNvPr id="740" name="フローチャート: 判断 739"/>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163703</xdr:rowOff>
    </xdr:from>
    <xdr:to>
      <xdr:col>102</xdr:col>
      <xdr:colOff>165100</xdr:colOff>
      <xdr:row>108</xdr:row>
      <xdr:rowOff>93853</xdr:rowOff>
    </xdr:to>
    <xdr:sp macro="" textlink="">
      <xdr:nvSpPr>
        <xdr:cNvPr id="741" name="フローチャート: 判断 740"/>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2" name="テキスト ボックス 7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3" name="テキスト ボックス 7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4" name="テキスト ボックス 7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5" name="テキスト ボックス 7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6" name="テキスト ボックス 7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5587</xdr:rowOff>
    </xdr:from>
    <xdr:to>
      <xdr:col>116</xdr:col>
      <xdr:colOff>114300</xdr:colOff>
      <xdr:row>108</xdr:row>
      <xdr:rowOff>107187</xdr:rowOff>
    </xdr:to>
    <xdr:sp macro="" textlink="">
      <xdr:nvSpPr>
        <xdr:cNvPr id="747" name="楕円 746"/>
        <xdr:cNvSpPr/>
      </xdr:nvSpPr>
      <xdr:spPr>
        <a:xfrm>
          <a:off x="22110700" y="185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104029</xdr:rowOff>
    </xdr:from>
    <xdr:ext cx="469744" cy="259045"/>
    <xdr:sp macro="" textlink="">
      <xdr:nvSpPr>
        <xdr:cNvPr id="748" name="【庁舎】&#10;一人当たり面積該当値テキスト"/>
        <xdr:cNvSpPr txBox="1"/>
      </xdr:nvSpPr>
      <xdr:spPr>
        <a:xfrm>
          <a:off x="22199600" y="1844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5969</xdr:rowOff>
    </xdr:from>
    <xdr:to>
      <xdr:col>112</xdr:col>
      <xdr:colOff>38100</xdr:colOff>
      <xdr:row>108</xdr:row>
      <xdr:rowOff>107569</xdr:rowOff>
    </xdr:to>
    <xdr:sp macro="" textlink="">
      <xdr:nvSpPr>
        <xdr:cNvPr id="749" name="楕円 748"/>
        <xdr:cNvSpPr/>
      </xdr:nvSpPr>
      <xdr:spPr>
        <a:xfrm>
          <a:off x="21272500" y="185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56387</xdr:rowOff>
    </xdr:from>
    <xdr:to>
      <xdr:col>116</xdr:col>
      <xdr:colOff>63500</xdr:colOff>
      <xdr:row>108</xdr:row>
      <xdr:rowOff>56769</xdr:rowOff>
    </xdr:to>
    <xdr:cxnSp macro="">
      <xdr:nvCxnSpPr>
        <xdr:cNvPr id="750" name="直線コネクタ 749"/>
        <xdr:cNvCxnSpPr/>
      </xdr:nvCxnSpPr>
      <xdr:spPr>
        <a:xfrm flipV="1">
          <a:off x="21323300" y="18572987"/>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5969</xdr:rowOff>
    </xdr:from>
    <xdr:to>
      <xdr:col>107</xdr:col>
      <xdr:colOff>101600</xdr:colOff>
      <xdr:row>108</xdr:row>
      <xdr:rowOff>107569</xdr:rowOff>
    </xdr:to>
    <xdr:sp macro="" textlink="">
      <xdr:nvSpPr>
        <xdr:cNvPr id="751" name="楕円 750"/>
        <xdr:cNvSpPr/>
      </xdr:nvSpPr>
      <xdr:spPr>
        <a:xfrm>
          <a:off x="20383500" y="185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56769</xdr:rowOff>
    </xdr:from>
    <xdr:to>
      <xdr:col>111</xdr:col>
      <xdr:colOff>177800</xdr:colOff>
      <xdr:row>108</xdr:row>
      <xdr:rowOff>56769</xdr:rowOff>
    </xdr:to>
    <xdr:cxnSp macro="">
      <xdr:nvCxnSpPr>
        <xdr:cNvPr id="752" name="直線コネクタ 751"/>
        <xdr:cNvCxnSpPr/>
      </xdr:nvCxnSpPr>
      <xdr:spPr>
        <a:xfrm>
          <a:off x="20434300" y="185733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168275</xdr:rowOff>
    </xdr:from>
    <xdr:to>
      <xdr:col>102</xdr:col>
      <xdr:colOff>165100</xdr:colOff>
      <xdr:row>108</xdr:row>
      <xdr:rowOff>98425</xdr:rowOff>
    </xdr:to>
    <xdr:sp macro="" textlink="">
      <xdr:nvSpPr>
        <xdr:cNvPr id="753" name="楕円 752"/>
        <xdr:cNvSpPr/>
      </xdr:nvSpPr>
      <xdr:spPr>
        <a:xfrm>
          <a:off x="194945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47625</xdr:rowOff>
    </xdr:from>
    <xdr:to>
      <xdr:col>107</xdr:col>
      <xdr:colOff>50800</xdr:colOff>
      <xdr:row>108</xdr:row>
      <xdr:rowOff>56769</xdr:rowOff>
    </xdr:to>
    <xdr:cxnSp macro="">
      <xdr:nvCxnSpPr>
        <xdr:cNvPr id="754" name="直線コネクタ 753"/>
        <xdr:cNvCxnSpPr/>
      </xdr:nvCxnSpPr>
      <xdr:spPr>
        <a:xfrm>
          <a:off x="19545300" y="1856422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91712</xdr:rowOff>
    </xdr:from>
    <xdr:ext cx="469744" cy="259045"/>
    <xdr:sp macro="" textlink="">
      <xdr:nvSpPr>
        <xdr:cNvPr id="755" name="n_1aveValue【庁舎】&#10;一人当たり面積"/>
        <xdr:cNvSpPr txBox="1"/>
      </xdr:nvSpPr>
      <xdr:spPr>
        <a:xfrm>
          <a:off x="21075727" y="1826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96283</xdr:rowOff>
    </xdr:from>
    <xdr:ext cx="469744" cy="259045"/>
    <xdr:sp macro="" textlink="">
      <xdr:nvSpPr>
        <xdr:cNvPr id="756" name="n_2aveValue【庁舎】&#10;一人当たり面積"/>
        <xdr:cNvSpPr txBox="1"/>
      </xdr:nvSpPr>
      <xdr:spPr>
        <a:xfrm>
          <a:off x="20199427" y="182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110380</xdr:rowOff>
    </xdr:from>
    <xdr:ext cx="469744" cy="259045"/>
    <xdr:sp macro="" textlink="">
      <xdr:nvSpPr>
        <xdr:cNvPr id="757" name="n_3aveValue【庁舎】&#10;一人当たり面積"/>
        <xdr:cNvSpPr txBox="1"/>
      </xdr:nvSpPr>
      <xdr:spPr>
        <a:xfrm>
          <a:off x="19310427" y="1828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98696</xdr:rowOff>
    </xdr:from>
    <xdr:ext cx="469744" cy="259045"/>
    <xdr:sp macro="" textlink="">
      <xdr:nvSpPr>
        <xdr:cNvPr id="758" name="n_1mainValue【庁舎】&#10;一人当たり面積"/>
        <xdr:cNvSpPr txBox="1"/>
      </xdr:nvSpPr>
      <xdr:spPr>
        <a:xfrm>
          <a:off x="21075727" y="1861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98696</xdr:rowOff>
    </xdr:from>
    <xdr:ext cx="469744" cy="259045"/>
    <xdr:sp macro="" textlink="">
      <xdr:nvSpPr>
        <xdr:cNvPr id="759" name="n_2mainValue【庁舎】&#10;一人当たり面積"/>
        <xdr:cNvSpPr txBox="1"/>
      </xdr:nvSpPr>
      <xdr:spPr>
        <a:xfrm>
          <a:off x="20199427" y="1861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89552</xdr:rowOff>
    </xdr:from>
    <xdr:ext cx="469744" cy="259045"/>
    <xdr:sp macro="" textlink="">
      <xdr:nvSpPr>
        <xdr:cNvPr id="760" name="n_3mainValue【庁舎】&#10;一人当たり面積"/>
        <xdr:cNvSpPr txBox="1"/>
      </xdr:nvSpPr>
      <xdr:spPr>
        <a:xfrm>
          <a:off x="19310427"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類似団体と比較して有形固定資産減価償却率が高くなっている施設は図書館、体育館・プール、福祉施設、</a:t>
          </a:r>
          <a:r>
            <a:rPr kumimoji="1" lang="ja-JP" altLang="en-US" sz="1100">
              <a:solidFill>
                <a:schemeClr val="dk1"/>
              </a:solidFill>
              <a:effectLst/>
              <a:latin typeface="+mn-lt"/>
              <a:ea typeface="+mn-ea"/>
              <a:cs typeface="+mn-cs"/>
            </a:rPr>
            <a:t>一般廃棄物処理施設、</a:t>
          </a:r>
          <a:r>
            <a:rPr kumimoji="1" lang="ja-JP" altLang="ja-JP" sz="1100">
              <a:solidFill>
                <a:schemeClr val="dk1"/>
              </a:solidFill>
              <a:effectLst/>
              <a:latin typeface="+mn-lt"/>
              <a:ea typeface="+mn-ea"/>
              <a:cs typeface="+mn-cs"/>
            </a:rPr>
            <a:t>庁舎であり、老朽化が進んでいることがわかる。体育館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の数値</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以上</a:t>
          </a:r>
          <a:r>
            <a:rPr kumimoji="1" lang="ja-JP" altLang="ja-JP" sz="1100">
              <a:solidFill>
                <a:schemeClr val="dk1"/>
              </a:solidFill>
              <a:effectLst/>
              <a:latin typeface="+mn-lt"/>
              <a:ea typeface="+mn-ea"/>
              <a:cs typeface="+mn-cs"/>
            </a:rPr>
            <a:t>と高く、計画的に改修を進めていく必要がある。図書館や福祉施設については、他の施設と比べると比較的新しい施設ではあるが、建設後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年前後が経過しており、今後は計画的に改修を進めていくことが必要となってくる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19,346
19,148
22.15
7,552,008
7,391,227
155,413
4,134,478
6,600,866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固定資産税</a:t>
          </a:r>
          <a:r>
            <a:rPr kumimoji="1" lang="ja-JP" altLang="ja-JP" sz="1100">
              <a:solidFill>
                <a:schemeClr val="dk1"/>
              </a:solidFill>
              <a:effectLst/>
              <a:latin typeface="+mn-lt"/>
              <a:ea typeface="+mn-ea"/>
              <a:cs typeface="+mn-cs"/>
            </a:rPr>
            <a:t>の減に伴い財政収入額が減少し、</a:t>
          </a:r>
          <a:r>
            <a:rPr kumimoji="1" lang="ja-JP" altLang="en-US" sz="1100">
              <a:solidFill>
                <a:schemeClr val="dk1"/>
              </a:solidFill>
              <a:effectLst/>
              <a:latin typeface="+mn-lt"/>
              <a:ea typeface="+mn-ea"/>
              <a:cs typeface="+mn-cs"/>
            </a:rPr>
            <a:t>下水道</a:t>
          </a:r>
          <a:r>
            <a:rPr kumimoji="1" lang="ja-JP" altLang="ja-JP" sz="1100">
              <a:solidFill>
                <a:schemeClr val="dk1"/>
              </a:solidFill>
              <a:effectLst/>
              <a:latin typeface="+mn-lt"/>
              <a:ea typeface="+mn-ea"/>
              <a:cs typeface="+mn-cs"/>
            </a:rPr>
            <a:t>費等の増に伴い財政需要額が増加したが、財政力指数３カ年の平均により、昨年度と</a:t>
          </a:r>
          <a:r>
            <a:rPr kumimoji="1" lang="ja-JP" altLang="en-US" sz="1100">
              <a:solidFill>
                <a:schemeClr val="dk1"/>
              </a:solidFill>
              <a:effectLst/>
              <a:latin typeface="+mn-lt"/>
              <a:ea typeface="+mn-ea"/>
              <a:cs typeface="+mn-cs"/>
            </a:rPr>
            <a:t>同様の</a:t>
          </a:r>
          <a:r>
            <a:rPr kumimoji="1" lang="en-US" altLang="ja-JP" sz="1100">
              <a:solidFill>
                <a:schemeClr val="dk1"/>
              </a:solidFill>
              <a:effectLst/>
              <a:latin typeface="+mn-lt"/>
              <a:ea typeface="+mn-ea"/>
              <a:cs typeface="+mn-cs"/>
            </a:rPr>
            <a:t>0.60</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景気回復の動きは若干見られるが、依然として弱い状況にあるため、引き続き事務事業評価を活用した優先度の高い事業の選択や事業規模の適正化を図るとともに、第３期遠賀町自立推進計画に基づき継続的な歳出削減に努め、効率的な行財政運営を行っていく。また今後も、第５次遠賀町総合計画や定住促進計画及び</a:t>
          </a:r>
          <a:r>
            <a:rPr lang="ja-JP" altLang="ja-JP" sz="1100" b="0" i="0" baseline="0">
              <a:solidFill>
                <a:schemeClr val="dk1"/>
              </a:solidFill>
              <a:effectLst/>
              <a:latin typeface="+mn-lt"/>
              <a:ea typeface="+mn-ea"/>
              <a:cs typeface="+mn-cs"/>
            </a:rPr>
            <a:t>地方版総合戦略</a:t>
          </a:r>
          <a:r>
            <a:rPr kumimoji="1" lang="ja-JP" altLang="ja-JP" sz="110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に基づき</a:t>
          </a:r>
          <a:r>
            <a:rPr lang="en-US" altLang="ja-JP" sz="1100" b="0" i="0" baseline="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遠賀川駅南地区の開発促進を図り、</a:t>
          </a:r>
          <a:r>
            <a:rPr lang="ja-JP" altLang="ja-JP" sz="1100" b="0" i="0" baseline="0">
              <a:solidFill>
                <a:schemeClr val="dk1"/>
              </a:solidFill>
              <a:effectLst/>
              <a:latin typeface="+mn-lt"/>
              <a:ea typeface="+mn-ea"/>
              <a:cs typeface="+mn-cs"/>
            </a:rPr>
            <a:t>企業</a:t>
          </a:r>
          <a:r>
            <a:rPr kumimoji="1" lang="ja-JP" altLang="ja-JP" sz="1100">
              <a:solidFill>
                <a:schemeClr val="dk1"/>
              </a:solidFill>
              <a:effectLst/>
              <a:latin typeface="+mn-lt"/>
              <a:ea typeface="+mn-ea"/>
              <a:cs typeface="+mn-cs"/>
            </a:rPr>
            <a:t>誘致や人口増加に向けたまちづくりを行っていくとともに、更なる徴収業務の強化に取り組み、財政基盤の強化に努める。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0" name="直線コネクタ 69"/>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106636</xdr:rowOff>
    </xdr:from>
    <xdr:ext cx="762000" cy="259045"/>
    <xdr:sp macro="" textlink="">
      <xdr:nvSpPr>
        <xdr:cNvPr id="71" name="財政力平均値テキスト"/>
        <xdr:cNvSpPr txBox="1"/>
      </xdr:nvSpPr>
      <xdr:spPr>
        <a:xfrm>
          <a:off x="5041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139398</xdr:rowOff>
    </xdr:to>
    <xdr:cxnSp macro="">
      <xdr:nvCxnSpPr>
        <xdr:cNvPr id="73" name="直線コネクタ 72"/>
        <xdr:cNvCxnSpPr/>
      </xdr:nvCxnSpPr>
      <xdr:spPr>
        <a:xfrm flipV="1">
          <a:off x="3225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5" name="テキスト ボックス 74"/>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139398</xdr:rowOff>
    </xdr:from>
    <xdr:to>
      <xdr:col>15</xdr:col>
      <xdr:colOff>82550</xdr:colOff>
      <xdr:row>41</xdr:row>
      <xdr:rowOff>150888</xdr:rowOff>
    </xdr:to>
    <xdr:cxnSp macro="">
      <xdr:nvCxnSpPr>
        <xdr:cNvPr id="76" name="直線コネクタ 75"/>
        <xdr:cNvCxnSpPr/>
      </xdr:nvCxnSpPr>
      <xdr:spPr>
        <a:xfrm flipV="1">
          <a:off x="2336800" y="716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150888</xdr:rowOff>
    </xdr:from>
    <xdr:to>
      <xdr:col>11</xdr:col>
      <xdr:colOff>31750</xdr:colOff>
      <xdr:row>41</xdr:row>
      <xdr:rowOff>162378</xdr:rowOff>
    </xdr:to>
    <xdr:cxnSp macro="">
      <xdr:nvCxnSpPr>
        <xdr:cNvPr id="79" name="直線コネクタ 78"/>
        <xdr:cNvCxnSpPr/>
      </xdr:nvCxnSpPr>
      <xdr:spPr>
        <a:xfrm flipV="1">
          <a:off x="1447800" y="71803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37996</xdr:rowOff>
    </xdr:from>
    <xdr:ext cx="762000" cy="259045"/>
    <xdr:sp macro="" textlink="">
      <xdr:nvSpPr>
        <xdr:cNvPr id="81" name="テキスト ボックス 80"/>
        <xdr:cNvSpPr txBox="1"/>
      </xdr:nvSpPr>
      <xdr:spPr>
        <a:xfrm>
          <a:off x="1955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0" name="財政力該当値テキスト"/>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2" name="テキスト ボックス 91"/>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88598</xdr:rowOff>
    </xdr:from>
    <xdr:to>
      <xdr:col>15</xdr:col>
      <xdr:colOff>133350</xdr:colOff>
      <xdr:row>42</xdr:row>
      <xdr:rowOff>18748</xdr:rowOff>
    </xdr:to>
    <xdr:sp macro="" textlink="">
      <xdr:nvSpPr>
        <xdr:cNvPr id="93" name="楕円 92"/>
        <xdr:cNvSpPr/>
      </xdr:nvSpPr>
      <xdr:spPr>
        <a:xfrm>
          <a:off x="3175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28925</xdr:rowOff>
    </xdr:from>
    <xdr:ext cx="762000" cy="259045"/>
    <xdr:sp macro="" textlink="">
      <xdr:nvSpPr>
        <xdr:cNvPr id="94" name="テキスト ボックス 93"/>
        <xdr:cNvSpPr txBox="1"/>
      </xdr:nvSpPr>
      <xdr:spPr>
        <a:xfrm>
          <a:off x="2844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100088</xdr:rowOff>
    </xdr:from>
    <xdr:to>
      <xdr:col>11</xdr:col>
      <xdr:colOff>82550</xdr:colOff>
      <xdr:row>42</xdr:row>
      <xdr:rowOff>30238</xdr:rowOff>
    </xdr:to>
    <xdr:sp macro="" textlink="">
      <xdr:nvSpPr>
        <xdr:cNvPr id="95" name="楕円 94"/>
        <xdr:cNvSpPr/>
      </xdr:nvSpPr>
      <xdr:spPr>
        <a:xfrm>
          <a:off x="2286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40415</xdr:rowOff>
    </xdr:from>
    <xdr:ext cx="762000" cy="259045"/>
    <xdr:sp macro="" textlink="">
      <xdr:nvSpPr>
        <xdr:cNvPr id="96" name="テキスト ボックス 95"/>
        <xdr:cNvSpPr txBox="1"/>
      </xdr:nvSpPr>
      <xdr:spPr>
        <a:xfrm>
          <a:off x="1955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8" name="テキスト ボックス 97"/>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歳出の経常的一般財源等</a:t>
          </a:r>
          <a:r>
            <a:rPr lang="ja-JP" altLang="en-US" sz="1100">
              <a:solidFill>
                <a:schemeClr val="dk1"/>
              </a:solidFill>
              <a:effectLst/>
              <a:latin typeface="+mn-lt"/>
              <a:ea typeface="+mn-ea"/>
              <a:cs typeface="+mn-cs"/>
            </a:rPr>
            <a:t>のうち</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職員退職手当</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に伴う</a:t>
          </a:r>
          <a:r>
            <a:rPr lang="ja-JP" altLang="en-US" sz="1100">
              <a:solidFill>
                <a:schemeClr val="dk1"/>
              </a:solidFill>
              <a:effectLst/>
              <a:latin typeface="+mn-lt"/>
              <a:ea typeface="+mn-ea"/>
              <a:cs typeface="+mn-cs"/>
            </a:rPr>
            <a:t>人件</a:t>
          </a:r>
          <a:r>
            <a:rPr lang="ja-JP" altLang="ja-JP" sz="1100">
              <a:solidFill>
                <a:schemeClr val="dk1"/>
              </a:solidFill>
              <a:effectLst/>
              <a:latin typeface="+mn-lt"/>
              <a:ea typeface="+mn-ea"/>
              <a:cs typeface="+mn-cs"/>
            </a:rPr>
            <a:t>費</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減少</a:t>
          </a:r>
          <a:r>
            <a:rPr lang="ja-JP" altLang="en-US" sz="1100">
              <a:solidFill>
                <a:schemeClr val="dk1"/>
              </a:solidFill>
              <a:effectLst/>
              <a:latin typeface="+mn-lt"/>
              <a:ea typeface="+mn-ea"/>
              <a:cs typeface="+mn-cs"/>
            </a:rPr>
            <a:t>し</a:t>
          </a:r>
          <a:r>
            <a:rPr lang="ja-JP" altLang="ja-JP" sz="1100">
              <a:solidFill>
                <a:schemeClr val="dk1"/>
              </a:solidFill>
              <a:effectLst/>
              <a:latin typeface="+mn-lt"/>
              <a:ea typeface="+mn-ea"/>
              <a:cs typeface="+mn-cs"/>
            </a:rPr>
            <a:t>、地方交付税など一般財源に係る歳入</a:t>
          </a:r>
          <a:r>
            <a:rPr lang="ja-JP" altLang="en-US" sz="1100">
              <a:solidFill>
                <a:schemeClr val="dk1"/>
              </a:solidFill>
              <a:effectLst/>
              <a:latin typeface="+mn-lt"/>
              <a:ea typeface="+mn-ea"/>
              <a:cs typeface="+mn-cs"/>
            </a:rPr>
            <a:t>が増加したため</a:t>
          </a:r>
          <a:r>
            <a:rPr lang="ja-JP" altLang="ja-JP" sz="1100">
              <a:solidFill>
                <a:schemeClr val="dk1"/>
              </a:solidFill>
              <a:effectLst/>
              <a:latin typeface="+mn-lt"/>
              <a:ea typeface="+mn-ea"/>
              <a:cs typeface="+mn-cs"/>
            </a:rPr>
            <a:t>、昨年度より</a:t>
          </a:r>
          <a:r>
            <a:rPr lang="en-US" altLang="ja-JP" sz="1100">
              <a:solidFill>
                <a:schemeClr val="dk1"/>
              </a:solidFill>
              <a:effectLst/>
              <a:latin typeface="+mn-lt"/>
              <a:ea typeface="+mn-ea"/>
              <a:cs typeface="+mn-cs"/>
            </a:rPr>
            <a:t>0.3</a:t>
          </a:r>
          <a:r>
            <a:rPr lang="ja-JP" altLang="en-US" sz="1100">
              <a:solidFill>
                <a:schemeClr val="dk1"/>
              </a:solidFill>
              <a:effectLst/>
              <a:latin typeface="+mn-lt"/>
              <a:ea typeface="+mn-ea"/>
              <a:cs typeface="+mn-cs"/>
            </a:rPr>
            <a:t>ポイント</a:t>
          </a:r>
          <a:r>
            <a:rPr lang="ja-JP" altLang="ja-JP" sz="1100">
              <a:solidFill>
                <a:schemeClr val="dk1"/>
              </a:solidFill>
              <a:effectLst/>
              <a:latin typeface="+mn-lt"/>
              <a:ea typeface="+mn-ea"/>
              <a:cs typeface="+mn-cs"/>
            </a:rPr>
            <a:t>低下している。</a:t>
          </a:r>
          <a:r>
            <a:rPr kumimoji="1" lang="ja-JP" altLang="ja-JP" sz="1100">
              <a:solidFill>
                <a:schemeClr val="dk1"/>
              </a:solidFill>
              <a:effectLst/>
              <a:latin typeface="+mn-lt"/>
              <a:ea typeface="+mn-ea"/>
              <a:cs typeface="+mn-cs"/>
            </a:rPr>
            <a:t>今後も高齢化の進展に伴う社会保障費の増が見込まれるため、</a:t>
          </a:r>
          <a:r>
            <a:rPr lang="ja-JP" altLang="ja-JP" sz="1100">
              <a:solidFill>
                <a:schemeClr val="dk1"/>
              </a:solidFill>
              <a:effectLst/>
              <a:latin typeface="+mn-lt"/>
              <a:ea typeface="+mn-ea"/>
              <a:cs typeface="+mn-cs"/>
            </a:rPr>
            <a:t>第３期遠賀町自立推進計画による自主財源の確保や補助金の有効活用や補助事業の見直し</a:t>
          </a:r>
          <a:r>
            <a:rPr kumimoji="1" lang="ja-JP" altLang="ja-JP" sz="1100">
              <a:solidFill>
                <a:schemeClr val="dk1"/>
              </a:solidFill>
              <a:effectLst/>
              <a:latin typeface="+mn-lt"/>
              <a:ea typeface="+mn-ea"/>
              <a:cs typeface="+mn-cs"/>
            </a:rPr>
            <a:t>など</a:t>
          </a:r>
          <a:r>
            <a:rPr lang="ja-JP" altLang="ja-JP" sz="1100">
              <a:solidFill>
                <a:schemeClr val="dk1"/>
              </a:solidFill>
              <a:effectLst/>
              <a:latin typeface="+mn-lt"/>
              <a:ea typeface="+mn-ea"/>
              <a:cs typeface="+mn-cs"/>
            </a:rPr>
            <a:t>を確実に実行し、健全な財政運営を進めていく。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118654</xdr:rowOff>
    </xdr:from>
    <xdr:to>
      <xdr:col>23</xdr:col>
      <xdr:colOff>133350</xdr:colOff>
      <xdr:row>64</xdr:row>
      <xdr:rowOff>128996</xdr:rowOff>
    </xdr:to>
    <xdr:cxnSp macro="">
      <xdr:nvCxnSpPr>
        <xdr:cNvPr id="135" name="直線コネクタ 134"/>
        <xdr:cNvCxnSpPr/>
      </xdr:nvCxnSpPr>
      <xdr:spPr>
        <a:xfrm flipV="1">
          <a:off x="4114800" y="11091454"/>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128996</xdr:rowOff>
    </xdr:from>
    <xdr:to>
      <xdr:col>19</xdr:col>
      <xdr:colOff>133350</xdr:colOff>
      <xdr:row>65</xdr:row>
      <xdr:rowOff>9253</xdr:rowOff>
    </xdr:to>
    <xdr:cxnSp macro="">
      <xdr:nvCxnSpPr>
        <xdr:cNvPr id="138" name="直線コネクタ 137"/>
        <xdr:cNvCxnSpPr/>
      </xdr:nvCxnSpPr>
      <xdr:spPr>
        <a:xfrm flipV="1">
          <a:off x="3225800" y="1110179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155666</xdr:rowOff>
    </xdr:from>
    <xdr:to>
      <xdr:col>15</xdr:col>
      <xdr:colOff>82550</xdr:colOff>
      <xdr:row>65</xdr:row>
      <xdr:rowOff>9253</xdr:rowOff>
    </xdr:to>
    <xdr:cxnSp macro="">
      <xdr:nvCxnSpPr>
        <xdr:cNvPr id="141" name="直線コネクタ 140"/>
        <xdr:cNvCxnSpPr/>
      </xdr:nvCxnSpPr>
      <xdr:spPr>
        <a:xfrm>
          <a:off x="2336800" y="10957016"/>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155666</xdr:rowOff>
    </xdr:from>
    <xdr:to>
      <xdr:col>11</xdr:col>
      <xdr:colOff>31750</xdr:colOff>
      <xdr:row>64</xdr:row>
      <xdr:rowOff>87630</xdr:rowOff>
    </xdr:to>
    <xdr:cxnSp macro="">
      <xdr:nvCxnSpPr>
        <xdr:cNvPr id="144" name="直線コネクタ 143"/>
        <xdr:cNvCxnSpPr/>
      </xdr:nvCxnSpPr>
      <xdr:spPr>
        <a:xfrm flipV="1">
          <a:off x="1447800" y="1095701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116676</xdr:rowOff>
    </xdr:from>
    <xdr:ext cx="762000" cy="259045"/>
    <xdr:sp macro="" textlink="">
      <xdr:nvSpPr>
        <xdr:cNvPr id="146" name="テキスト ボックス 145"/>
        <xdr:cNvSpPr txBox="1"/>
      </xdr:nvSpPr>
      <xdr:spPr>
        <a:xfrm>
          <a:off x="1955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67854</xdr:rowOff>
    </xdr:from>
    <xdr:to>
      <xdr:col>23</xdr:col>
      <xdr:colOff>184150</xdr:colOff>
      <xdr:row>64</xdr:row>
      <xdr:rowOff>169454</xdr:rowOff>
    </xdr:to>
    <xdr:sp macro="" textlink="">
      <xdr:nvSpPr>
        <xdr:cNvPr id="154" name="楕円 153"/>
        <xdr:cNvSpPr/>
      </xdr:nvSpPr>
      <xdr:spPr>
        <a:xfrm>
          <a:off x="49022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39931</xdr:rowOff>
    </xdr:from>
    <xdr:ext cx="762000" cy="259045"/>
    <xdr:sp macro="" textlink="">
      <xdr:nvSpPr>
        <xdr:cNvPr id="155" name="財政構造の弾力性該当値テキスト"/>
        <xdr:cNvSpPr txBox="1"/>
      </xdr:nvSpPr>
      <xdr:spPr>
        <a:xfrm>
          <a:off x="5041900" y="110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78196</xdr:rowOff>
    </xdr:from>
    <xdr:to>
      <xdr:col>19</xdr:col>
      <xdr:colOff>184150</xdr:colOff>
      <xdr:row>65</xdr:row>
      <xdr:rowOff>8346</xdr:rowOff>
    </xdr:to>
    <xdr:sp macro="" textlink="">
      <xdr:nvSpPr>
        <xdr:cNvPr id="156" name="楕円 155"/>
        <xdr:cNvSpPr/>
      </xdr:nvSpPr>
      <xdr:spPr>
        <a:xfrm>
          <a:off x="4064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164573</xdr:rowOff>
    </xdr:from>
    <xdr:ext cx="736600" cy="259045"/>
    <xdr:sp macro="" textlink="">
      <xdr:nvSpPr>
        <xdr:cNvPr id="157" name="テキスト ボックス 156"/>
        <xdr:cNvSpPr txBox="1"/>
      </xdr:nvSpPr>
      <xdr:spPr>
        <a:xfrm>
          <a:off x="3733800" y="11137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129903</xdr:rowOff>
    </xdr:from>
    <xdr:to>
      <xdr:col>15</xdr:col>
      <xdr:colOff>133350</xdr:colOff>
      <xdr:row>65</xdr:row>
      <xdr:rowOff>60053</xdr:rowOff>
    </xdr:to>
    <xdr:sp macro="" textlink="">
      <xdr:nvSpPr>
        <xdr:cNvPr id="158" name="楕円 157"/>
        <xdr:cNvSpPr/>
      </xdr:nvSpPr>
      <xdr:spPr>
        <a:xfrm>
          <a:off x="3175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44830</xdr:rowOff>
    </xdr:from>
    <xdr:ext cx="762000" cy="259045"/>
    <xdr:sp macro="" textlink="">
      <xdr:nvSpPr>
        <xdr:cNvPr id="159" name="テキスト ボックス 158"/>
        <xdr:cNvSpPr txBox="1"/>
      </xdr:nvSpPr>
      <xdr:spPr>
        <a:xfrm>
          <a:off x="2844800" y="111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104866</xdr:rowOff>
    </xdr:from>
    <xdr:to>
      <xdr:col>11</xdr:col>
      <xdr:colOff>82550</xdr:colOff>
      <xdr:row>64</xdr:row>
      <xdr:rowOff>35016</xdr:rowOff>
    </xdr:to>
    <xdr:sp macro="" textlink="">
      <xdr:nvSpPr>
        <xdr:cNvPr id="160" name="楕円 159"/>
        <xdr:cNvSpPr/>
      </xdr:nvSpPr>
      <xdr:spPr>
        <a:xfrm>
          <a:off x="22860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19793</xdr:rowOff>
    </xdr:from>
    <xdr:ext cx="762000" cy="259045"/>
    <xdr:sp macro="" textlink="">
      <xdr:nvSpPr>
        <xdr:cNvPr id="161" name="テキスト ボックス 160"/>
        <xdr:cNvSpPr txBox="1"/>
      </xdr:nvSpPr>
      <xdr:spPr>
        <a:xfrm>
          <a:off x="1955800" y="1099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62" name="楕円 161"/>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63" name="テキスト ボックス 162"/>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類似団体平均を大きく下回っている要因として、定員管理の適正化により人口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一部事務組合の人件費や物件費などに充てる負担金と公営企業会計（下水道会計）の人件費などに充てる繰出金を合計した場合、人口１人当たりの金額は増加するため、今後はこれらを含めた経費についても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46619</xdr:rowOff>
    </xdr:from>
    <xdr:to>
      <xdr:col>23</xdr:col>
      <xdr:colOff>133350</xdr:colOff>
      <xdr:row>81</xdr:row>
      <xdr:rowOff>47453</xdr:rowOff>
    </xdr:to>
    <xdr:cxnSp macro="">
      <xdr:nvCxnSpPr>
        <xdr:cNvPr id="199" name="直線コネクタ 198"/>
        <xdr:cNvCxnSpPr/>
      </xdr:nvCxnSpPr>
      <xdr:spPr>
        <a:xfrm>
          <a:off x="4114800" y="13934069"/>
          <a:ext cx="8382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74137</xdr:rowOff>
    </xdr:from>
    <xdr:ext cx="762000" cy="259045"/>
    <xdr:sp macro="" textlink="">
      <xdr:nvSpPr>
        <xdr:cNvPr id="200" name="人件費・物件費等の状況平均値テキスト"/>
        <xdr:cNvSpPr txBox="1"/>
      </xdr:nvSpPr>
      <xdr:spPr>
        <a:xfrm>
          <a:off x="5041900" y="13961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46619</xdr:rowOff>
    </xdr:from>
    <xdr:to>
      <xdr:col>19</xdr:col>
      <xdr:colOff>133350</xdr:colOff>
      <xdr:row>81</xdr:row>
      <xdr:rowOff>53994</xdr:rowOff>
    </xdr:to>
    <xdr:cxnSp macro="">
      <xdr:nvCxnSpPr>
        <xdr:cNvPr id="202" name="直線コネクタ 201"/>
        <xdr:cNvCxnSpPr/>
      </xdr:nvCxnSpPr>
      <xdr:spPr>
        <a:xfrm flipV="1">
          <a:off x="3225800" y="13934069"/>
          <a:ext cx="8890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159301</xdr:rowOff>
    </xdr:from>
    <xdr:ext cx="736600" cy="259045"/>
    <xdr:sp macro="" textlink="">
      <xdr:nvSpPr>
        <xdr:cNvPr id="204" name="テキスト ボックス 203"/>
        <xdr:cNvSpPr txBox="1"/>
      </xdr:nvSpPr>
      <xdr:spPr>
        <a:xfrm>
          <a:off x="3733800" y="1404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47422</xdr:rowOff>
    </xdr:from>
    <xdr:to>
      <xdr:col>15</xdr:col>
      <xdr:colOff>82550</xdr:colOff>
      <xdr:row>81</xdr:row>
      <xdr:rowOff>53994</xdr:rowOff>
    </xdr:to>
    <xdr:cxnSp macro="">
      <xdr:nvCxnSpPr>
        <xdr:cNvPr id="205" name="直線コネクタ 204"/>
        <xdr:cNvCxnSpPr/>
      </xdr:nvCxnSpPr>
      <xdr:spPr>
        <a:xfrm>
          <a:off x="2336800" y="13934872"/>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159617</xdr:rowOff>
    </xdr:from>
    <xdr:ext cx="762000" cy="259045"/>
    <xdr:sp macro="" textlink="">
      <xdr:nvSpPr>
        <xdr:cNvPr id="207" name="テキスト ボックス 206"/>
        <xdr:cNvSpPr txBox="1"/>
      </xdr:nvSpPr>
      <xdr:spPr>
        <a:xfrm>
          <a:off x="2844800" y="1404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40526</xdr:rowOff>
    </xdr:from>
    <xdr:to>
      <xdr:col>11</xdr:col>
      <xdr:colOff>31750</xdr:colOff>
      <xdr:row>81</xdr:row>
      <xdr:rowOff>47422</xdr:rowOff>
    </xdr:to>
    <xdr:cxnSp macro="">
      <xdr:nvCxnSpPr>
        <xdr:cNvPr id="208" name="直線コネクタ 207"/>
        <xdr:cNvCxnSpPr/>
      </xdr:nvCxnSpPr>
      <xdr:spPr>
        <a:xfrm>
          <a:off x="1447800" y="13927976"/>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148499</xdr:rowOff>
    </xdr:from>
    <xdr:ext cx="762000" cy="259045"/>
    <xdr:sp macro="" textlink="">
      <xdr:nvSpPr>
        <xdr:cNvPr id="210" name="テキスト ボックス 209"/>
        <xdr:cNvSpPr txBox="1"/>
      </xdr:nvSpPr>
      <xdr:spPr>
        <a:xfrm>
          <a:off x="1955800" y="1403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144511</xdr:rowOff>
    </xdr:from>
    <xdr:ext cx="762000" cy="259045"/>
    <xdr:sp macro="" textlink="">
      <xdr:nvSpPr>
        <xdr:cNvPr id="212" name="テキスト ボックス 211"/>
        <xdr:cNvSpPr txBox="1"/>
      </xdr:nvSpPr>
      <xdr:spPr>
        <a:xfrm>
          <a:off x="1066800" y="1403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168103</xdr:rowOff>
    </xdr:from>
    <xdr:to>
      <xdr:col>23</xdr:col>
      <xdr:colOff>184150</xdr:colOff>
      <xdr:row>81</xdr:row>
      <xdr:rowOff>98253</xdr:rowOff>
    </xdr:to>
    <xdr:sp macro="" textlink="">
      <xdr:nvSpPr>
        <xdr:cNvPr id="218" name="楕円 217"/>
        <xdr:cNvSpPr/>
      </xdr:nvSpPr>
      <xdr:spPr>
        <a:xfrm>
          <a:off x="4902200" y="1388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89380</xdr:rowOff>
    </xdr:from>
    <xdr:ext cx="762000" cy="259045"/>
    <xdr:sp macro="" textlink="">
      <xdr:nvSpPr>
        <xdr:cNvPr id="219" name="人件費・物件費等の状況該当値テキスト"/>
        <xdr:cNvSpPr txBox="1"/>
      </xdr:nvSpPr>
      <xdr:spPr>
        <a:xfrm>
          <a:off x="5041900" y="1380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167269</xdr:rowOff>
    </xdr:from>
    <xdr:to>
      <xdr:col>19</xdr:col>
      <xdr:colOff>184150</xdr:colOff>
      <xdr:row>81</xdr:row>
      <xdr:rowOff>97419</xdr:rowOff>
    </xdr:to>
    <xdr:sp macro="" textlink="">
      <xdr:nvSpPr>
        <xdr:cNvPr id="220" name="楕円 219"/>
        <xdr:cNvSpPr/>
      </xdr:nvSpPr>
      <xdr:spPr>
        <a:xfrm>
          <a:off x="4064000" y="1388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107596</xdr:rowOff>
    </xdr:from>
    <xdr:ext cx="736600" cy="259045"/>
    <xdr:sp macro="" textlink="">
      <xdr:nvSpPr>
        <xdr:cNvPr id="221" name="テキスト ボックス 220"/>
        <xdr:cNvSpPr txBox="1"/>
      </xdr:nvSpPr>
      <xdr:spPr>
        <a:xfrm>
          <a:off x="3733800" y="13652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3194</xdr:rowOff>
    </xdr:from>
    <xdr:to>
      <xdr:col>15</xdr:col>
      <xdr:colOff>133350</xdr:colOff>
      <xdr:row>81</xdr:row>
      <xdr:rowOff>104794</xdr:rowOff>
    </xdr:to>
    <xdr:sp macro="" textlink="">
      <xdr:nvSpPr>
        <xdr:cNvPr id="222" name="楕円 221"/>
        <xdr:cNvSpPr/>
      </xdr:nvSpPr>
      <xdr:spPr>
        <a:xfrm>
          <a:off x="3175000" y="1389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114971</xdr:rowOff>
    </xdr:from>
    <xdr:ext cx="762000" cy="259045"/>
    <xdr:sp macro="" textlink="">
      <xdr:nvSpPr>
        <xdr:cNvPr id="223" name="テキスト ボックス 222"/>
        <xdr:cNvSpPr txBox="1"/>
      </xdr:nvSpPr>
      <xdr:spPr>
        <a:xfrm>
          <a:off x="2844800" y="1365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168072</xdr:rowOff>
    </xdr:from>
    <xdr:to>
      <xdr:col>11</xdr:col>
      <xdr:colOff>82550</xdr:colOff>
      <xdr:row>81</xdr:row>
      <xdr:rowOff>98222</xdr:rowOff>
    </xdr:to>
    <xdr:sp macro="" textlink="">
      <xdr:nvSpPr>
        <xdr:cNvPr id="224" name="楕円 223"/>
        <xdr:cNvSpPr/>
      </xdr:nvSpPr>
      <xdr:spPr>
        <a:xfrm>
          <a:off x="2286000" y="138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108399</xdr:rowOff>
    </xdr:from>
    <xdr:ext cx="762000" cy="259045"/>
    <xdr:sp macro="" textlink="">
      <xdr:nvSpPr>
        <xdr:cNvPr id="225" name="テキスト ボックス 224"/>
        <xdr:cNvSpPr txBox="1"/>
      </xdr:nvSpPr>
      <xdr:spPr>
        <a:xfrm>
          <a:off x="1955800" y="1365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161176</xdr:rowOff>
    </xdr:from>
    <xdr:to>
      <xdr:col>7</xdr:col>
      <xdr:colOff>31750</xdr:colOff>
      <xdr:row>81</xdr:row>
      <xdr:rowOff>91326</xdr:rowOff>
    </xdr:to>
    <xdr:sp macro="" textlink="">
      <xdr:nvSpPr>
        <xdr:cNvPr id="226" name="楕円 225"/>
        <xdr:cNvSpPr/>
      </xdr:nvSpPr>
      <xdr:spPr>
        <a:xfrm>
          <a:off x="1397000" y="1387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101503</xdr:rowOff>
    </xdr:from>
    <xdr:ext cx="762000" cy="259045"/>
    <xdr:sp macro="" textlink="">
      <xdr:nvSpPr>
        <xdr:cNvPr id="227" name="テキスト ボックス 226"/>
        <xdr:cNvSpPr txBox="1"/>
      </xdr:nvSpPr>
      <xdr:spPr>
        <a:xfrm>
          <a:off x="1066800" y="136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回っている。、今後は、国・県・他の地方公共団体との均衡を踏まえ</a:t>
          </a:r>
          <a:r>
            <a:rPr kumimoji="1" lang="ja-JP" altLang="en-US" sz="1100">
              <a:solidFill>
                <a:schemeClr val="dk1"/>
              </a:solidFill>
              <a:effectLst/>
              <a:latin typeface="+mn-lt"/>
              <a:ea typeface="+mn-ea"/>
              <a:cs typeface="+mn-cs"/>
            </a:rPr>
            <a:t>、人事評価制度を活用した給与の見直しを進め、</a:t>
          </a:r>
          <a:r>
            <a:rPr kumimoji="1" lang="ja-JP" altLang="ja-JP" sz="1100">
              <a:solidFill>
                <a:schemeClr val="dk1"/>
              </a:solidFill>
              <a:effectLst/>
              <a:latin typeface="+mn-lt"/>
              <a:ea typeface="+mn-ea"/>
              <a:cs typeface="+mn-cs"/>
            </a:rPr>
            <a:t>給与</a:t>
          </a:r>
          <a:r>
            <a:rPr kumimoji="1" lang="ja-JP" altLang="en-US" sz="1100">
              <a:solidFill>
                <a:schemeClr val="dk1"/>
              </a:solidFill>
              <a:effectLst/>
              <a:latin typeface="+mn-lt"/>
              <a:ea typeface="+mn-ea"/>
              <a:cs typeface="+mn-cs"/>
            </a:rPr>
            <a:t>水準</a:t>
          </a:r>
          <a:r>
            <a:rPr kumimoji="1" lang="ja-JP" altLang="ja-JP" sz="1100">
              <a:solidFill>
                <a:schemeClr val="dk1"/>
              </a:solidFill>
              <a:effectLst/>
              <a:latin typeface="+mn-lt"/>
              <a:ea typeface="+mn-ea"/>
              <a:cs typeface="+mn-cs"/>
            </a:rPr>
            <a:t>の適正化に努める。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144357</xdr:rowOff>
    </xdr:from>
    <xdr:to>
      <xdr:col>81</xdr:col>
      <xdr:colOff>44450</xdr:colOff>
      <xdr:row>86</xdr:row>
      <xdr:rowOff>53339</xdr:rowOff>
    </xdr:to>
    <xdr:cxnSp macro="">
      <xdr:nvCxnSpPr>
        <xdr:cNvPr id="261" name="直線コネクタ 260"/>
        <xdr:cNvCxnSpPr/>
      </xdr:nvCxnSpPr>
      <xdr:spPr>
        <a:xfrm flipV="1">
          <a:off x="16179800" y="14717607"/>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69427</xdr:rowOff>
    </xdr:to>
    <xdr:cxnSp macro="">
      <xdr:nvCxnSpPr>
        <xdr:cNvPr id="264" name="直線コネクタ 263"/>
        <xdr:cNvCxnSpPr/>
      </xdr:nvCxnSpPr>
      <xdr:spPr>
        <a:xfrm flipV="1">
          <a:off x="15290800" y="14798039"/>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66" name="テキスト ボックス 265"/>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69427</xdr:rowOff>
    </xdr:from>
    <xdr:to>
      <xdr:col>72</xdr:col>
      <xdr:colOff>203200</xdr:colOff>
      <xdr:row>87</xdr:row>
      <xdr:rowOff>42757</xdr:rowOff>
    </xdr:to>
    <xdr:cxnSp macro="">
      <xdr:nvCxnSpPr>
        <xdr:cNvPr id="267" name="直線コネクタ 266"/>
        <xdr:cNvCxnSpPr/>
      </xdr:nvCxnSpPr>
      <xdr:spPr>
        <a:xfrm flipV="1">
          <a:off x="14401800" y="1481412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69" name="テキスト ボックス 268"/>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42757</xdr:rowOff>
    </xdr:from>
    <xdr:to>
      <xdr:col>68</xdr:col>
      <xdr:colOff>152400</xdr:colOff>
      <xdr:row>87</xdr:row>
      <xdr:rowOff>66887</xdr:rowOff>
    </xdr:to>
    <xdr:cxnSp macro="">
      <xdr:nvCxnSpPr>
        <xdr:cNvPr id="270" name="直線コネクタ 269"/>
        <xdr:cNvCxnSpPr/>
      </xdr:nvCxnSpPr>
      <xdr:spPr>
        <a:xfrm flipV="1">
          <a:off x="13512800" y="149589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72" name="テキスト ボックス 271"/>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74" name="テキスト ボックス 273"/>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80" name="楕円 279"/>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110084</xdr:rowOff>
    </xdr:from>
    <xdr:ext cx="762000" cy="259045"/>
    <xdr:sp macro="" textlink="">
      <xdr:nvSpPr>
        <xdr:cNvPr id="281" name="給与水準   （国との比較）該当値テキスト"/>
        <xdr:cNvSpPr txBox="1"/>
      </xdr:nvSpPr>
      <xdr:spPr>
        <a:xfrm>
          <a:off x="171069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82" name="楕円 281"/>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88916</xdr:rowOff>
    </xdr:from>
    <xdr:ext cx="736600" cy="259045"/>
    <xdr:sp macro="" textlink="">
      <xdr:nvSpPr>
        <xdr:cNvPr id="283" name="テキスト ボックス 282"/>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18627</xdr:rowOff>
    </xdr:from>
    <xdr:to>
      <xdr:col>73</xdr:col>
      <xdr:colOff>44450</xdr:colOff>
      <xdr:row>86</xdr:row>
      <xdr:rowOff>120227</xdr:rowOff>
    </xdr:to>
    <xdr:sp macro="" textlink="">
      <xdr:nvSpPr>
        <xdr:cNvPr id="284" name="楕円 283"/>
        <xdr:cNvSpPr/>
      </xdr:nvSpPr>
      <xdr:spPr>
        <a:xfrm>
          <a:off x="15240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105004</xdr:rowOff>
    </xdr:from>
    <xdr:ext cx="762000" cy="259045"/>
    <xdr:sp macro="" textlink="">
      <xdr:nvSpPr>
        <xdr:cNvPr id="285" name="テキスト ボックス 284"/>
        <xdr:cNvSpPr txBox="1"/>
      </xdr:nvSpPr>
      <xdr:spPr>
        <a:xfrm>
          <a:off x="14909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163407</xdr:rowOff>
    </xdr:from>
    <xdr:to>
      <xdr:col>68</xdr:col>
      <xdr:colOff>203200</xdr:colOff>
      <xdr:row>87</xdr:row>
      <xdr:rowOff>93557</xdr:rowOff>
    </xdr:to>
    <xdr:sp macro="" textlink="">
      <xdr:nvSpPr>
        <xdr:cNvPr id="286" name="楕円 285"/>
        <xdr:cNvSpPr/>
      </xdr:nvSpPr>
      <xdr:spPr>
        <a:xfrm>
          <a:off x="14351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78334</xdr:rowOff>
    </xdr:from>
    <xdr:ext cx="762000" cy="259045"/>
    <xdr:sp macro="" textlink="">
      <xdr:nvSpPr>
        <xdr:cNvPr id="287" name="テキスト ボックス 286"/>
        <xdr:cNvSpPr txBox="1"/>
      </xdr:nvSpPr>
      <xdr:spPr>
        <a:xfrm>
          <a:off x="14020800" y="1499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16087</xdr:rowOff>
    </xdr:from>
    <xdr:to>
      <xdr:col>64</xdr:col>
      <xdr:colOff>152400</xdr:colOff>
      <xdr:row>87</xdr:row>
      <xdr:rowOff>117687</xdr:rowOff>
    </xdr:to>
    <xdr:sp macro="" textlink="">
      <xdr:nvSpPr>
        <xdr:cNvPr id="288" name="楕円 287"/>
        <xdr:cNvSpPr/>
      </xdr:nvSpPr>
      <xdr:spPr>
        <a:xfrm>
          <a:off x="13462000" y="149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102464</xdr:rowOff>
    </xdr:from>
    <xdr:ext cx="762000" cy="259045"/>
    <xdr:sp macro="" textlink="">
      <xdr:nvSpPr>
        <xdr:cNvPr id="289" name="テキスト ボックス 288"/>
        <xdr:cNvSpPr txBox="1"/>
      </xdr:nvSpPr>
      <xdr:spPr>
        <a:xfrm>
          <a:off x="13131800" y="1501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定員管理の適正化及び効率的な行政運営により、類似団体平均を大きく下回っている。今後も、第３期遠賀町自立推進計画に基づき限られた職員数で効率的に業務を執行できるよう、機構改革の推進や指定管理を含めた民間委託の推進による民間活力の活用を図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142845</xdr:rowOff>
    </xdr:from>
    <xdr:to>
      <xdr:col>81</xdr:col>
      <xdr:colOff>44450</xdr:colOff>
      <xdr:row>59</xdr:row>
      <xdr:rowOff>143994</xdr:rowOff>
    </xdr:to>
    <xdr:cxnSp macro="">
      <xdr:nvCxnSpPr>
        <xdr:cNvPr id="326" name="直線コネクタ 325"/>
        <xdr:cNvCxnSpPr/>
      </xdr:nvCxnSpPr>
      <xdr:spPr>
        <a:xfrm>
          <a:off x="16179800" y="10258395"/>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110749</xdr:rowOff>
    </xdr:from>
    <xdr:ext cx="762000" cy="259045"/>
    <xdr:sp macro="" textlink="">
      <xdr:nvSpPr>
        <xdr:cNvPr id="327" name="定員管理の状況平均値テキスト"/>
        <xdr:cNvSpPr txBox="1"/>
      </xdr:nvSpPr>
      <xdr:spPr>
        <a:xfrm>
          <a:off x="17106900" y="10569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112970</xdr:rowOff>
    </xdr:from>
    <xdr:to>
      <xdr:col>77</xdr:col>
      <xdr:colOff>44450</xdr:colOff>
      <xdr:row>59</xdr:row>
      <xdr:rowOff>142845</xdr:rowOff>
    </xdr:to>
    <xdr:cxnSp macro="">
      <xdr:nvCxnSpPr>
        <xdr:cNvPr id="329" name="直線コネクタ 328"/>
        <xdr:cNvCxnSpPr/>
      </xdr:nvCxnSpPr>
      <xdr:spPr>
        <a:xfrm>
          <a:off x="15290800" y="10228520"/>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31" name="テキスト ボックス 330"/>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104926</xdr:rowOff>
    </xdr:from>
    <xdr:to>
      <xdr:col>72</xdr:col>
      <xdr:colOff>203200</xdr:colOff>
      <xdr:row>59</xdr:row>
      <xdr:rowOff>112970</xdr:rowOff>
    </xdr:to>
    <xdr:cxnSp macro="">
      <xdr:nvCxnSpPr>
        <xdr:cNvPr id="332" name="直線コネクタ 331"/>
        <xdr:cNvCxnSpPr/>
      </xdr:nvCxnSpPr>
      <xdr:spPr>
        <a:xfrm>
          <a:off x="14401800" y="1022047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36363</xdr:rowOff>
    </xdr:from>
    <xdr:ext cx="762000" cy="259045"/>
    <xdr:sp macro="" textlink="">
      <xdr:nvSpPr>
        <xdr:cNvPr id="334" name="テキスト ボックス 333"/>
        <xdr:cNvSpPr txBox="1"/>
      </xdr:nvSpPr>
      <xdr:spPr>
        <a:xfrm>
          <a:off x="14909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91138</xdr:rowOff>
    </xdr:from>
    <xdr:to>
      <xdr:col>68</xdr:col>
      <xdr:colOff>152400</xdr:colOff>
      <xdr:row>59</xdr:row>
      <xdr:rowOff>104926</xdr:rowOff>
    </xdr:to>
    <xdr:cxnSp macro="">
      <xdr:nvCxnSpPr>
        <xdr:cNvPr id="335" name="直線コネクタ 334"/>
        <xdr:cNvCxnSpPr/>
      </xdr:nvCxnSpPr>
      <xdr:spPr>
        <a:xfrm>
          <a:off x="13512800" y="10206688"/>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16829</xdr:rowOff>
    </xdr:from>
    <xdr:ext cx="762000" cy="259045"/>
    <xdr:sp macro="" textlink="">
      <xdr:nvSpPr>
        <xdr:cNvPr id="337" name="テキスト ボックス 336"/>
        <xdr:cNvSpPr txBox="1"/>
      </xdr:nvSpPr>
      <xdr:spPr>
        <a:xfrm>
          <a:off x="14020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9" name="テキスト ボックス 338"/>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93194</xdr:rowOff>
    </xdr:from>
    <xdr:to>
      <xdr:col>81</xdr:col>
      <xdr:colOff>95250</xdr:colOff>
      <xdr:row>60</xdr:row>
      <xdr:rowOff>23344</xdr:rowOff>
    </xdr:to>
    <xdr:sp macro="" textlink="">
      <xdr:nvSpPr>
        <xdr:cNvPr id="345" name="楕円 344"/>
        <xdr:cNvSpPr/>
      </xdr:nvSpPr>
      <xdr:spPr>
        <a:xfrm>
          <a:off x="16967200" y="102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109721</xdr:rowOff>
    </xdr:from>
    <xdr:ext cx="762000" cy="259045"/>
    <xdr:sp macro="" textlink="">
      <xdr:nvSpPr>
        <xdr:cNvPr id="346" name="定員管理の状況該当値テキスト"/>
        <xdr:cNvSpPr txBox="1"/>
      </xdr:nvSpPr>
      <xdr:spPr>
        <a:xfrm>
          <a:off x="17106900" y="10053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92045</xdr:rowOff>
    </xdr:from>
    <xdr:to>
      <xdr:col>77</xdr:col>
      <xdr:colOff>95250</xdr:colOff>
      <xdr:row>60</xdr:row>
      <xdr:rowOff>22195</xdr:rowOff>
    </xdr:to>
    <xdr:sp macro="" textlink="">
      <xdr:nvSpPr>
        <xdr:cNvPr id="347" name="楕円 346"/>
        <xdr:cNvSpPr/>
      </xdr:nvSpPr>
      <xdr:spPr>
        <a:xfrm>
          <a:off x="16129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32372</xdr:rowOff>
    </xdr:from>
    <xdr:ext cx="736600" cy="259045"/>
    <xdr:sp macro="" textlink="">
      <xdr:nvSpPr>
        <xdr:cNvPr id="348" name="テキスト ボックス 347"/>
        <xdr:cNvSpPr txBox="1"/>
      </xdr:nvSpPr>
      <xdr:spPr>
        <a:xfrm>
          <a:off x="15798800" y="9976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62170</xdr:rowOff>
    </xdr:from>
    <xdr:to>
      <xdr:col>73</xdr:col>
      <xdr:colOff>44450</xdr:colOff>
      <xdr:row>59</xdr:row>
      <xdr:rowOff>163770</xdr:rowOff>
    </xdr:to>
    <xdr:sp macro="" textlink="">
      <xdr:nvSpPr>
        <xdr:cNvPr id="349" name="楕円 348"/>
        <xdr:cNvSpPr/>
      </xdr:nvSpPr>
      <xdr:spPr>
        <a:xfrm>
          <a:off x="15240000" y="101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2497</xdr:rowOff>
    </xdr:from>
    <xdr:ext cx="762000" cy="259045"/>
    <xdr:sp macro="" textlink="">
      <xdr:nvSpPr>
        <xdr:cNvPr id="350" name="テキスト ボックス 349"/>
        <xdr:cNvSpPr txBox="1"/>
      </xdr:nvSpPr>
      <xdr:spPr>
        <a:xfrm>
          <a:off x="14909800" y="994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54126</xdr:rowOff>
    </xdr:from>
    <xdr:to>
      <xdr:col>68</xdr:col>
      <xdr:colOff>203200</xdr:colOff>
      <xdr:row>59</xdr:row>
      <xdr:rowOff>155726</xdr:rowOff>
    </xdr:to>
    <xdr:sp macro="" textlink="">
      <xdr:nvSpPr>
        <xdr:cNvPr id="351" name="楕円 350"/>
        <xdr:cNvSpPr/>
      </xdr:nvSpPr>
      <xdr:spPr>
        <a:xfrm>
          <a:off x="14351000" y="101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165903</xdr:rowOff>
    </xdr:from>
    <xdr:ext cx="762000" cy="259045"/>
    <xdr:sp macro="" textlink="">
      <xdr:nvSpPr>
        <xdr:cNvPr id="352" name="テキスト ボックス 351"/>
        <xdr:cNvSpPr txBox="1"/>
      </xdr:nvSpPr>
      <xdr:spPr>
        <a:xfrm>
          <a:off x="14020800" y="99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40338</xdr:rowOff>
    </xdr:from>
    <xdr:to>
      <xdr:col>64</xdr:col>
      <xdr:colOff>152400</xdr:colOff>
      <xdr:row>59</xdr:row>
      <xdr:rowOff>141938</xdr:rowOff>
    </xdr:to>
    <xdr:sp macro="" textlink="">
      <xdr:nvSpPr>
        <xdr:cNvPr id="353" name="楕円 352"/>
        <xdr:cNvSpPr/>
      </xdr:nvSpPr>
      <xdr:spPr>
        <a:xfrm>
          <a:off x="13462000" y="101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152115</xdr:rowOff>
    </xdr:from>
    <xdr:ext cx="762000" cy="259045"/>
    <xdr:sp macro="" textlink="">
      <xdr:nvSpPr>
        <xdr:cNvPr id="354" name="テキスト ボックス 353"/>
        <xdr:cNvSpPr txBox="1"/>
      </xdr:nvSpPr>
      <xdr:spPr>
        <a:xfrm>
          <a:off x="13131800" y="992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類似団体平均を下回っている状況ではあるが、</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遠賀川駅南地区の基幹道路整備などに伴う地方債の償還額の増加や、</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年度予算で実施する小中学校トイレ改修事業や基幹道路整備事業などに伴う地方債の借入により、</a:t>
          </a:r>
          <a:r>
            <a:rPr kumimoji="1" lang="ja-JP" altLang="en-US" sz="1100">
              <a:solidFill>
                <a:schemeClr val="dk1"/>
              </a:solidFill>
              <a:effectLst/>
              <a:latin typeface="+mn-lt"/>
              <a:ea typeface="+mn-ea"/>
              <a:cs typeface="+mn-cs"/>
            </a:rPr>
            <a:t>令和３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かけて増加が見込まれる。そのため、事務事業評価や公共施設等総合管理計画に基づき、適正な投資規模で効率的に事業を実施し、投資的事業の計画的な展開を図る。また、財政措置のある地方債の借入や特定財源及び基金の活用を図ることで地方債の新規借入の抑制に努め、地方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52070</xdr:rowOff>
    </xdr:to>
    <xdr:cxnSp macro="">
      <xdr:nvCxnSpPr>
        <xdr:cNvPr id="385" name="直線コネクタ 384"/>
        <xdr:cNvCxnSpPr/>
      </xdr:nvCxnSpPr>
      <xdr:spPr>
        <a:xfrm>
          <a:off x="16179800" y="70573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6"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27940</xdr:rowOff>
    </xdr:to>
    <xdr:cxnSp macro="">
      <xdr:nvCxnSpPr>
        <xdr:cNvPr id="388" name="直線コネクタ 387"/>
        <xdr:cNvCxnSpPr/>
      </xdr:nvCxnSpPr>
      <xdr:spPr>
        <a:xfrm>
          <a:off x="15290800" y="7057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42418</xdr:rowOff>
    </xdr:to>
    <xdr:cxnSp macro="">
      <xdr:nvCxnSpPr>
        <xdr:cNvPr id="391" name="直線コネクタ 390"/>
        <xdr:cNvCxnSpPr/>
      </xdr:nvCxnSpPr>
      <xdr:spPr>
        <a:xfrm flipV="1">
          <a:off x="14401800" y="705739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76200</xdr:rowOff>
    </xdr:to>
    <xdr:cxnSp macro="">
      <xdr:nvCxnSpPr>
        <xdr:cNvPr id="394" name="直線コネクタ 393"/>
        <xdr:cNvCxnSpPr/>
      </xdr:nvCxnSpPr>
      <xdr:spPr>
        <a:xfrm flipV="1">
          <a:off x="13512800" y="70718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6" name="テキスト ボックス 395"/>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4" name="楕円 403"/>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405" name="公債費負担の状況該当値テキスト"/>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6" name="楕円 405"/>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7" name="テキスト ボックス 406"/>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8" name="楕円 407"/>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9" name="テキスト ボックス 408"/>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10" name="楕円 409"/>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103395</xdr:rowOff>
    </xdr:from>
    <xdr:ext cx="762000" cy="259045"/>
    <xdr:sp macro="" textlink="">
      <xdr:nvSpPr>
        <xdr:cNvPr id="411" name="テキスト ボックス 410"/>
        <xdr:cNvSpPr txBox="1"/>
      </xdr:nvSpPr>
      <xdr:spPr>
        <a:xfrm>
          <a:off x="14020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2" name="楕円 411"/>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13" name="テキスト ボックス 412"/>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類似団体平均を下回っている状況ではあるが、前年度と比べて増加している要因としては、老良・上別府線道路新設事業に伴う地方債の借入や公営企業債等繰入見込額等の増があげられる。今後も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遠賀川駅南地区の基幹道路整備事業や小中学校の大規模改修事業など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地方債の償還が始まるとともに、</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年度予算で実施する小中学校トイレ改修事業や基幹道路整備事業などに伴</a:t>
          </a:r>
          <a:r>
            <a:rPr kumimoji="1" lang="ja-JP" altLang="en-US" sz="1100">
              <a:solidFill>
                <a:schemeClr val="dk1"/>
              </a:solidFill>
              <a:effectLst/>
              <a:latin typeface="+mn-lt"/>
              <a:ea typeface="+mn-ea"/>
              <a:cs typeface="+mn-cs"/>
            </a:rPr>
            <a:t>う新発債の</a:t>
          </a:r>
          <a:r>
            <a:rPr kumimoji="1" lang="ja-JP" altLang="ja-JP" sz="1100">
              <a:solidFill>
                <a:schemeClr val="dk1"/>
              </a:solidFill>
              <a:effectLst/>
              <a:latin typeface="+mn-lt"/>
              <a:ea typeface="+mn-ea"/>
              <a:cs typeface="+mn-cs"/>
            </a:rPr>
            <a:t>増加が見込まれるため、事業実施の適正化を図り、財政の健全化に努める。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71010</xdr:rowOff>
    </xdr:from>
    <xdr:ext cx="762000" cy="259045"/>
    <xdr:sp macro="" textlink="">
      <xdr:nvSpPr>
        <xdr:cNvPr id="445" name="将来負担の状況平均値テキスト"/>
        <xdr:cNvSpPr txBox="1"/>
      </xdr:nvSpPr>
      <xdr:spPr>
        <a:xfrm>
          <a:off x="17106900" y="2471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6" name="フローチャート: 判断 445"/>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7" name="フローチャート: 判断 446"/>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48" name="テキスト ボックス 447"/>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158775</xdr:rowOff>
    </xdr:from>
    <xdr:to>
      <xdr:col>73</xdr:col>
      <xdr:colOff>44450</xdr:colOff>
      <xdr:row>15</xdr:row>
      <xdr:rowOff>88925</xdr:rowOff>
    </xdr:to>
    <xdr:sp macro="" textlink="">
      <xdr:nvSpPr>
        <xdr:cNvPr id="449" name="フローチャート: 判断 448"/>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0" name="テキスト ボックス 449"/>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4699</xdr:rowOff>
    </xdr:from>
    <xdr:to>
      <xdr:col>68</xdr:col>
      <xdr:colOff>203200</xdr:colOff>
      <xdr:row>15</xdr:row>
      <xdr:rowOff>106299</xdr:rowOff>
    </xdr:to>
    <xdr:sp macro="" textlink="">
      <xdr:nvSpPr>
        <xdr:cNvPr id="451" name="フローチャート: 判断 450"/>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2" name="テキスト ボックス 451"/>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3" name="フローチャート: 判断 452"/>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4" name="テキスト ボックス 453"/>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28956</xdr:rowOff>
    </xdr:from>
    <xdr:to>
      <xdr:col>81</xdr:col>
      <xdr:colOff>95250</xdr:colOff>
      <xdr:row>14</xdr:row>
      <xdr:rowOff>130556</xdr:rowOff>
    </xdr:to>
    <xdr:sp macro="" textlink="">
      <xdr:nvSpPr>
        <xdr:cNvPr id="460" name="楕円 459"/>
        <xdr:cNvSpPr/>
      </xdr:nvSpPr>
      <xdr:spPr>
        <a:xfrm>
          <a:off x="16967200" y="242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121683</xdr:rowOff>
    </xdr:from>
    <xdr:ext cx="762000" cy="259045"/>
    <xdr:sp macro="" textlink="">
      <xdr:nvSpPr>
        <xdr:cNvPr id="461" name="将来負担の状況該当値テキスト"/>
        <xdr:cNvSpPr txBox="1"/>
      </xdr:nvSpPr>
      <xdr:spPr>
        <a:xfrm>
          <a:off x="17106900" y="235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19,346
19,148
22.15
7,552,008
7,391,227
155,413
4,134,478
6,600,866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類似団体平均を下回っている要因として、定員管理の適正化により人口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今後も職員定数の適正化や手当の見直しなど給与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108712</xdr:rowOff>
    </xdr:to>
    <xdr:cxnSp macro="">
      <xdr:nvCxnSpPr>
        <xdr:cNvPr id="64" name="直線コネクタ 63"/>
        <xdr:cNvCxnSpPr/>
      </xdr:nvCxnSpPr>
      <xdr:spPr>
        <a:xfrm flipV="1">
          <a:off x="3987800" y="61986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108712</xdr:rowOff>
    </xdr:to>
    <xdr:cxnSp macro="">
      <xdr:nvCxnSpPr>
        <xdr:cNvPr id="67" name="直線コネクタ 66"/>
        <xdr:cNvCxnSpPr/>
      </xdr:nvCxnSpPr>
      <xdr:spPr>
        <a:xfrm>
          <a:off x="3098800" y="6267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94996</xdr:rowOff>
    </xdr:to>
    <xdr:cxnSp macro="">
      <xdr:nvCxnSpPr>
        <xdr:cNvPr id="70" name="直線コネクタ 69"/>
        <xdr:cNvCxnSpPr/>
      </xdr:nvCxnSpPr>
      <xdr:spPr>
        <a:xfrm>
          <a:off x="2209800" y="61849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81280</xdr:rowOff>
    </xdr:to>
    <xdr:cxnSp macro="">
      <xdr:nvCxnSpPr>
        <xdr:cNvPr id="73" name="直線コネクタ 72"/>
        <xdr:cNvCxnSpPr/>
      </xdr:nvCxnSpPr>
      <xdr:spPr>
        <a:xfrm flipV="1">
          <a:off x="1320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前年度と比べて増加して</a:t>
          </a:r>
          <a:r>
            <a:rPr kumimoji="1" lang="ja-JP" altLang="ja-JP" sz="1100">
              <a:solidFill>
                <a:schemeClr val="dk1"/>
              </a:solidFill>
              <a:effectLst/>
              <a:latin typeface="+mn-lt"/>
              <a:ea typeface="+mn-ea"/>
              <a:cs typeface="+mn-cs"/>
            </a:rPr>
            <a:t>いる要因として、食育交流・防災センター</a:t>
          </a:r>
          <a:r>
            <a:rPr kumimoji="1" lang="ja-JP" altLang="en-US" sz="1100">
              <a:solidFill>
                <a:schemeClr val="dk1"/>
              </a:solidFill>
              <a:effectLst/>
              <a:latin typeface="+mn-lt"/>
              <a:ea typeface="+mn-ea"/>
              <a:cs typeface="+mn-cs"/>
            </a:rPr>
            <a:t>や別府広場の管理</a:t>
          </a:r>
          <a:r>
            <a:rPr kumimoji="1" lang="ja-JP" altLang="ja-JP" sz="1100">
              <a:solidFill>
                <a:schemeClr val="dk1"/>
              </a:solidFill>
              <a:effectLst/>
              <a:latin typeface="+mn-lt"/>
              <a:ea typeface="+mn-ea"/>
              <a:cs typeface="+mn-cs"/>
            </a:rPr>
            <a:t>に係る物件費</a:t>
          </a:r>
          <a:r>
            <a:rPr kumimoji="1" lang="ja-JP" altLang="en-US" sz="1100">
              <a:solidFill>
                <a:schemeClr val="dk1"/>
              </a:solidFill>
              <a:effectLst/>
              <a:latin typeface="+mn-lt"/>
              <a:ea typeface="+mn-ea"/>
              <a:cs typeface="+mn-cs"/>
            </a:rPr>
            <a:t>の増など</a:t>
          </a:r>
          <a:r>
            <a:rPr lang="ja-JP" altLang="ja-JP" sz="1100">
              <a:solidFill>
                <a:schemeClr val="dk1"/>
              </a:solidFill>
              <a:effectLst/>
              <a:latin typeface="+mn-lt"/>
              <a:ea typeface="+mn-ea"/>
              <a:cs typeface="+mn-cs"/>
            </a:rPr>
            <a:t>があげられる。</a:t>
          </a:r>
          <a:r>
            <a:rPr kumimoji="1" lang="ja-JP" altLang="ja-JP" sz="1100">
              <a:solidFill>
                <a:schemeClr val="dk1"/>
              </a:solidFill>
              <a:effectLst/>
              <a:latin typeface="+mn-lt"/>
              <a:ea typeface="+mn-ea"/>
              <a:cs typeface="+mn-cs"/>
            </a:rPr>
            <a:t>今後も、指定管理を含めた民間委託の導入などによる管理運営の見直しを図るとともに、委託業務内容の見直しなどにより経常的な物件費の抑制に努める。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69850</xdr:rowOff>
    </xdr:to>
    <xdr:cxnSp macro="">
      <xdr:nvCxnSpPr>
        <xdr:cNvPr id="125" name="直線コネクタ 124"/>
        <xdr:cNvCxnSpPr/>
      </xdr:nvCxnSpPr>
      <xdr:spPr>
        <a:xfrm>
          <a:off x="15671800" y="2954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146050</xdr:rowOff>
    </xdr:to>
    <xdr:cxnSp macro="">
      <xdr:nvCxnSpPr>
        <xdr:cNvPr id="128" name="直線コネクタ 127"/>
        <xdr:cNvCxnSpPr/>
      </xdr:nvCxnSpPr>
      <xdr:spPr>
        <a:xfrm flipV="1">
          <a:off x="14782800" y="2954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0" name="テキスト ボックス 129"/>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146050</xdr:rowOff>
    </xdr:to>
    <xdr:cxnSp macro="">
      <xdr:nvCxnSpPr>
        <xdr:cNvPr id="131" name="直線コネクタ 130"/>
        <xdr:cNvCxnSpPr/>
      </xdr:nvCxnSpPr>
      <xdr:spPr>
        <a:xfrm>
          <a:off x="13893800" y="2984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3" name="テキスト ボックス 132"/>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69850</xdr:rowOff>
    </xdr:to>
    <xdr:cxnSp macro="">
      <xdr:nvCxnSpPr>
        <xdr:cNvPr id="134" name="直線コネクタ 133"/>
        <xdr:cNvCxnSpPr/>
      </xdr:nvCxnSpPr>
      <xdr:spPr>
        <a:xfrm>
          <a:off x="13004800" y="2915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38" name="テキスト ボックス 137"/>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6" name="楕円 145"/>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100347</xdr:rowOff>
    </xdr:from>
    <xdr:ext cx="736600" cy="259045"/>
    <xdr:sp macro="" textlink="">
      <xdr:nvSpPr>
        <xdr:cNvPr id="147" name="テキスト ボックス 146"/>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8" name="楕円 147"/>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49" name="テキスト ボックス 148"/>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0" name="楕円 149"/>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1" name="テキスト ボックス 150"/>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2" name="楕円 151"/>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53" name="テキスト ボックス 152"/>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要因として、社会保障に係る扶助費の増や町独自に子ども医療費の助成措置を行っていることなどがあげられる。平成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年度については、障害者福祉の訓練等給付費及び介護給付費</a:t>
          </a:r>
          <a:r>
            <a:rPr kumimoji="1" lang="ja-JP" altLang="en-US" sz="1100">
              <a:solidFill>
                <a:schemeClr val="dk1"/>
              </a:solidFill>
              <a:effectLst/>
              <a:latin typeface="+mn-lt"/>
              <a:ea typeface="+mn-ea"/>
              <a:cs typeface="+mn-cs"/>
            </a:rPr>
            <a:t>等が増加している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57</xdr:row>
      <xdr:rowOff>95250</xdr:rowOff>
    </xdr:to>
    <xdr:cxnSp macro="">
      <xdr:nvCxnSpPr>
        <xdr:cNvPr id="186" name="直線コネクタ 185"/>
        <xdr:cNvCxnSpPr/>
      </xdr:nvCxnSpPr>
      <xdr:spPr>
        <a:xfrm>
          <a:off x="3987800" y="9867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82550</xdr:rowOff>
    </xdr:from>
    <xdr:to>
      <xdr:col>19</xdr:col>
      <xdr:colOff>187325</xdr:colOff>
      <xdr:row>57</xdr:row>
      <xdr:rowOff>95250</xdr:rowOff>
    </xdr:to>
    <xdr:cxnSp macro="">
      <xdr:nvCxnSpPr>
        <xdr:cNvPr id="189" name="直線コネクタ 188"/>
        <xdr:cNvCxnSpPr/>
      </xdr:nvCxnSpPr>
      <xdr:spPr>
        <a:xfrm>
          <a:off x="3098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152400</xdr:rowOff>
    </xdr:from>
    <xdr:to>
      <xdr:col>15</xdr:col>
      <xdr:colOff>98425</xdr:colOff>
      <xdr:row>57</xdr:row>
      <xdr:rowOff>82550</xdr:rowOff>
    </xdr:to>
    <xdr:cxnSp macro="">
      <xdr:nvCxnSpPr>
        <xdr:cNvPr id="192" name="直線コネクタ 191"/>
        <xdr:cNvCxnSpPr/>
      </xdr:nvCxnSpPr>
      <xdr:spPr>
        <a:xfrm>
          <a:off x="2209800" y="9753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152400</xdr:rowOff>
    </xdr:to>
    <xdr:cxnSp macro="">
      <xdr:nvCxnSpPr>
        <xdr:cNvPr id="195" name="直線コネクタ 194"/>
        <xdr:cNvCxnSpPr/>
      </xdr:nvCxnSpPr>
      <xdr:spPr>
        <a:xfrm>
          <a:off x="1320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7" name="テキスト ボックス 196"/>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5" name="楕円 204"/>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06" name="扶助費該当値テキスト"/>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07" name="楕円 206"/>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208" name="テキスト ボックス 207"/>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31750</xdr:rowOff>
    </xdr:from>
    <xdr:to>
      <xdr:col>15</xdr:col>
      <xdr:colOff>149225</xdr:colOff>
      <xdr:row>57</xdr:row>
      <xdr:rowOff>133350</xdr:rowOff>
    </xdr:to>
    <xdr:sp macro="" textlink="">
      <xdr:nvSpPr>
        <xdr:cNvPr id="209" name="楕円 208"/>
        <xdr:cNvSpPr/>
      </xdr:nvSpPr>
      <xdr:spPr>
        <a:xfrm>
          <a:off x="3048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210" name="テキスト ボックス 209"/>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101600</xdr:rowOff>
    </xdr:from>
    <xdr:to>
      <xdr:col>11</xdr:col>
      <xdr:colOff>60325</xdr:colOff>
      <xdr:row>57</xdr:row>
      <xdr:rowOff>31750</xdr:rowOff>
    </xdr:to>
    <xdr:sp macro="" textlink="">
      <xdr:nvSpPr>
        <xdr:cNvPr id="211" name="楕円 210"/>
        <xdr:cNvSpPr/>
      </xdr:nvSpPr>
      <xdr:spPr>
        <a:xfrm>
          <a:off x="2159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12" name="テキスト ボックス 211"/>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3" name="楕円 212"/>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137177</xdr:rowOff>
    </xdr:from>
    <xdr:ext cx="762000" cy="259045"/>
    <xdr:sp macro="" textlink="">
      <xdr:nvSpPr>
        <xdr:cNvPr id="214" name="テキスト ボックス 213"/>
        <xdr:cNvSpPr txBox="1"/>
      </xdr:nvSpPr>
      <xdr:spPr>
        <a:xfrm>
          <a:off x="939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類似団体平均を上回っている要因として、介護給付費や高齢者医療費の増による各広域連合への負担金</a:t>
          </a:r>
          <a:r>
            <a:rPr kumimoji="1" lang="ja-JP" altLang="en-US" sz="1100">
              <a:solidFill>
                <a:schemeClr val="dk1"/>
              </a:solidFill>
              <a:effectLst/>
              <a:latin typeface="+mn-lt"/>
              <a:ea typeface="+mn-ea"/>
              <a:cs typeface="+mn-cs"/>
            </a:rPr>
            <a:t>や農業集落排水事業特別会計への繰出金</a:t>
          </a:r>
          <a:r>
            <a:rPr kumimoji="1" lang="ja-JP" altLang="ja-JP" sz="1100">
              <a:solidFill>
                <a:schemeClr val="dk1"/>
              </a:solidFill>
              <a:effectLst/>
              <a:latin typeface="+mn-lt"/>
              <a:ea typeface="+mn-ea"/>
              <a:cs typeface="+mn-cs"/>
            </a:rPr>
            <a:t>の増があげられる。今後も高齢化の進展などによりこの傾向は続くことが見込まれるため、介護予防の推進などにより、経費の縮減に努めていく。下水道事業会計については、平成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４月に使用料の改定を行い、一般会計からの繰入の削減に努めているが、今後も定期的な見直しにより適正な使用料の設定を行うとともに、計画的かつ効率的に事業を進めていく。国民健康保険事業会計についても、国民健康保険料の適正化を図るため、保険料改定により特別会計の自立に努め、一般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21844</xdr:rowOff>
    </xdr:to>
    <xdr:cxnSp macro="">
      <xdr:nvCxnSpPr>
        <xdr:cNvPr id="244" name="直線コネクタ 243"/>
        <xdr:cNvCxnSpPr/>
      </xdr:nvCxnSpPr>
      <xdr:spPr>
        <a:xfrm>
          <a:off x="15671800" y="9956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5"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21844</xdr:rowOff>
    </xdr:to>
    <xdr:cxnSp macro="">
      <xdr:nvCxnSpPr>
        <xdr:cNvPr id="247" name="直線コネクタ 246"/>
        <xdr:cNvCxnSpPr/>
      </xdr:nvCxnSpPr>
      <xdr:spPr>
        <a:xfrm flipV="1">
          <a:off x="14782800" y="9956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49" name="テキスト ボックス 248"/>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147574</xdr:rowOff>
    </xdr:from>
    <xdr:to>
      <xdr:col>73</xdr:col>
      <xdr:colOff>180975</xdr:colOff>
      <xdr:row>58</xdr:row>
      <xdr:rowOff>21844</xdr:rowOff>
    </xdr:to>
    <xdr:cxnSp macro="">
      <xdr:nvCxnSpPr>
        <xdr:cNvPr id="250" name="直線コネクタ 249"/>
        <xdr:cNvCxnSpPr/>
      </xdr:nvCxnSpPr>
      <xdr:spPr>
        <a:xfrm>
          <a:off x="13893800" y="9920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121683</xdr:rowOff>
    </xdr:from>
    <xdr:ext cx="762000" cy="259045"/>
    <xdr:sp macro="" textlink="">
      <xdr:nvSpPr>
        <xdr:cNvPr id="252" name="テキスト ボックス 251"/>
        <xdr:cNvSpPr txBox="1"/>
      </xdr:nvSpPr>
      <xdr:spPr>
        <a:xfrm>
          <a:off x="14401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120142</xdr:rowOff>
    </xdr:from>
    <xdr:to>
      <xdr:col>69</xdr:col>
      <xdr:colOff>92075</xdr:colOff>
      <xdr:row>57</xdr:row>
      <xdr:rowOff>147574</xdr:rowOff>
    </xdr:to>
    <xdr:cxnSp macro="">
      <xdr:nvCxnSpPr>
        <xdr:cNvPr id="253" name="直線コネクタ 252"/>
        <xdr:cNvCxnSpPr/>
      </xdr:nvCxnSpPr>
      <xdr:spPr>
        <a:xfrm>
          <a:off x="13004800" y="98927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98823</xdr:rowOff>
    </xdr:from>
    <xdr:ext cx="762000" cy="259045"/>
    <xdr:sp macro="" textlink="">
      <xdr:nvSpPr>
        <xdr:cNvPr id="255" name="テキスト ボックス 254"/>
        <xdr:cNvSpPr txBox="1"/>
      </xdr:nvSpPr>
      <xdr:spPr>
        <a:xfrm>
          <a:off x="13512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117111</xdr:rowOff>
    </xdr:from>
    <xdr:ext cx="762000" cy="259045"/>
    <xdr:sp macro="" textlink="">
      <xdr:nvSpPr>
        <xdr:cNvPr id="257" name="テキスト ボックス 256"/>
        <xdr:cNvSpPr txBox="1"/>
      </xdr:nvSpPr>
      <xdr:spPr>
        <a:xfrm>
          <a:off x="12623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142494</xdr:rowOff>
    </xdr:from>
    <xdr:to>
      <xdr:col>82</xdr:col>
      <xdr:colOff>158750</xdr:colOff>
      <xdr:row>58</xdr:row>
      <xdr:rowOff>72644</xdr:rowOff>
    </xdr:to>
    <xdr:sp macro="" textlink="">
      <xdr:nvSpPr>
        <xdr:cNvPr id="263" name="楕円 262"/>
        <xdr:cNvSpPr/>
      </xdr:nvSpPr>
      <xdr:spPr>
        <a:xfrm>
          <a:off x="16459200" y="99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114571</xdr:rowOff>
    </xdr:from>
    <xdr:ext cx="762000" cy="259045"/>
    <xdr:sp macro="" textlink="">
      <xdr:nvSpPr>
        <xdr:cNvPr id="264" name="その他該当値テキスト"/>
        <xdr:cNvSpPr txBox="1"/>
      </xdr:nvSpPr>
      <xdr:spPr>
        <a:xfrm>
          <a:off x="165989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5" name="楕円 264"/>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66" name="テキスト ボックス 265"/>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142494</xdr:rowOff>
    </xdr:from>
    <xdr:to>
      <xdr:col>74</xdr:col>
      <xdr:colOff>31750</xdr:colOff>
      <xdr:row>58</xdr:row>
      <xdr:rowOff>72644</xdr:rowOff>
    </xdr:to>
    <xdr:sp macro="" textlink="">
      <xdr:nvSpPr>
        <xdr:cNvPr id="267" name="楕円 266"/>
        <xdr:cNvSpPr/>
      </xdr:nvSpPr>
      <xdr:spPr>
        <a:xfrm>
          <a:off x="14732000" y="99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57421</xdr:rowOff>
    </xdr:from>
    <xdr:ext cx="762000" cy="259045"/>
    <xdr:sp macro="" textlink="">
      <xdr:nvSpPr>
        <xdr:cNvPr id="268" name="テキスト ボックス 267"/>
        <xdr:cNvSpPr txBox="1"/>
      </xdr:nvSpPr>
      <xdr:spPr>
        <a:xfrm>
          <a:off x="14401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96774</xdr:rowOff>
    </xdr:from>
    <xdr:to>
      <xdr:col>69</xdr:col>
      <xdr:colOff>142875</xdr:colOff>
      <xdr:row>58</xdr:row>
      <xdr:rowOff>26924</xdr:rowOff>
    </xdr:to>
    <xdr:sp macro="" textlink="">
      <xdr:nvSpPr>
        <xdr:cNvPr id="269" name="楕円 268"/>
        <xdr:cNvSpPr/>
      </xdr:nvSpPr>
      <xdr:spPr>
        <a:xfrm>
          <a:off x="13843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11701</xdr:rowOff>
    </xdr:from>
    <xdr:ext cx="762000" cy="259045"/>
    <xdr:sp macro="" textlink="">
      <xdr:nvSpPr>
        <xdr:cNvPr id="270" name="テキスト ボックス 269"/>
        <xdr:cNvSpPr txBox="1"/>
      </xdr:nvSpPr>
      <xdr:spPr>
        <a:xfrm>
          <a:off x="135128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69342</xdr:rowOff>
    </xdr:from>
    <xdr:to>
      <xdr:col>65</xdr:col>
      <xdr:colOff>53975</xdr:colOff>
      <xdr:row>57</xdr:row>
      <xdr:rowOff>170942</xdr:rowOff>
    </xdr:to>
    <xdr:sp macro="" textlink="">
      <xdr:nvSpPr>
        <xdr:cNvPr id="271" name="楕円 270"/>
        <xdr:cNvSpPr/>
      </xdr:nvSpPr>
      <xdr:spPr>
        <a:xfrm>
          <a:off x="12954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155719</xdr:rowOff>
    </xdr:from>
    <xdr:ext cx="762000" cy="259045"/>
    <xdr:sp macro="" textlink="">
      <xdr:nvSpPr>
        <xdr:cNvPr id="272" name="テキスト ボックス 271"/>
        <xdr:cNvSpPr txBox="1"/>
      </xdr:nvSpPr>
      <xdr:spPr>
        <a:xfrm>
          <a:off x="12623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上回っている要因として、ごみ処理業務やし尿処理業務及び消防業務を一部事務組合で、介護保険事業や後期高齢者医療事業を広域連合で行っているため、負担金が大きくなっていることがあげられ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a:t>
          </a:r>
          <a:r>
            <a:rPr lang="ja-JP" altLang="ja-JP" sz="1100">
              <a:solidFill>
                <a:schemeClr val="dk1"/>
              </a:solidFill>
              <a:effectLst/>
              <a:latin typeface="+mn-lt"/>
              <a:ea typeface="+mn-ea"/>
              <a:cs typeface="+mn-cs"/>
            </a:rPr>
            <a:t>一部事務組合負担金</a:t>
          </a:r>
          <a:r>
            <a:rPr lang="ja-JP" altLang="en-US" sz="1100">
              <a:solidFill>
                <a:schemeClr val="dk1"/>
              </a:solidFill>
              <a:effectLst/>
              <a:latin typeface="+mn-lt"/>
              <a:ea typeface="+mn-ea"/>
              <a:cs typeface="+mn-cs"/>
            </a:rPr>
            <a:t>や社会福祉協議会へ</a:t>
          </a:r>
          <a:r>
            <a:rPr lang="ja-JP" altLang="ja-JP" sz="1100">
              <a:solidFill>
                <a:schemeClr val="dk1"/>
              </a:solidFill>
              <a:effectLst/>
              <a:latin typeface="+mn-lt"/>
              <a:ea typeface="+mn-ea"/>
              <a:cs typeface="+mn-cs"/>
            </a:rPr>
            <a:t>の補助金が</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ため、昨年度より</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増加している。今後も第３期遠賀町自立推進計画に基づき、補助事業・補助金額の見直しを検討し、経常経費の削減に努める。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62992</xdr:rowOff>
    </xdr:to>
    <xdr:cxnSp macro="">
      <xdr:nvCxnSpPr>
        <xdr:cNvPr id="302" name="直線コネクタ 301"/>
        <xdr:cNvCxnSpPr/>
      </xdr:nvCxnSpPr>
      <xdr:spPr>
        <a:xfrm>
          <a:off x="15671800" y="65460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3"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38</xdr:row>
      <xdr:rowOff>30988</xdr:rowOff>
    </xdr:to>
    <xdr:cxnSp macro="">
      <xdr:nvCxnSpPr>
        <xdr:cNvPr id="305" name="直線コネクタ 304"/>
        <xdr:cNvCxnSpPr/>
      </xdr:nvCxnSpPr>
      <xdr:spPr>
        <a:xfrm>
          <a:off x="14782800" y="65415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07" name="テキスト ボックス 306"/>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26416</xdr:rowOff>
    </xdr:to>
    <xdr:cxnSp macro="">
      <xdr:nvCxnSpPr>
        <xdr:cNvPr id="308" name="直線コネクタ 307"/>
        <xdr:cNvCxnSpPr/>
      </xdr:nvCxnSpPr>
      <xdr:spPr>
        <a:xfrm>
          <a:off x="13893800" y="65278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113284</xdr:rowOff>
    </xdr:to>
    <xdr:cxnSp macro="">
      <xdr:nvCxnSpPr>
        <xdr:cNvPr id="311" name="直線コネクタ 310"/>
        <xdr:cNvCxnSpPr/>
      </xdr:nvCxnSpPr>
      <xdr:spPr>
        <a:xfrm flipV="1">
          <a:off x="13004800" y="65278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1" name="楕円 320"/>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2" name="補助費等該当値テキスト"/>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3" name="楕円 322"/>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4" name="テキスト ボックス 323"/>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25" name="楕円 324"/>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26" name="テキスト ボックス 325"/>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27" name="楕円 326"/>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28" name="テキスト ボックス 327"/>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62484</xdr:rowOff>
    </xdr:from>
    <xdr:to>
      <xdr:col>65</xdr:col>
      <xdr:colOff>53975</xdr:colOff>
      <xdr:row>38</xdr:row>
      <xdr:rowOff>164084</xdr:rowOff>
    </xdr:to>
    <xdr:sp macro="" textlink="">
      <xdr:nvSpPr>
        <xdr:cNvPr id="329" name="楕円 328"/>
        <xdr:cNvSpPr/>
      </xdr:nvSpPr>
      <xdr:spPr>
        <a:xfrm>
          <a:off x="12954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148861</xdr:rowOff>
    </xdr:from>
    <xdr:ext cx="762000" cy="259045"/>
    <xdr:sp macro="" textlink="">
      <xdr:nvSpPr>
        <xdr:cNvPr id="330" name="テキスト ボックス 329"/>
        <xdr:cNvSpPr txBox="1"/>
      </xdr:nvSpPr>
      <xdr:spPr>
        <a:xfrm>
          <a:off x="12623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類似団体平均と比較して低い水準を維持しており、元利償還金の人口１人当たりの決算額も類似団体平均と比較して少ない状況にある。平成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公共事業等債の元利償還金</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している。今後も、</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予算で実施する小中学校トイレ改修事業や基幹道路整備事業などに伴う地方債の借入により、地方債残高が増加することが見込まれるため、事業の必要性を十分精査し、地方債の新規借入の抑制に努め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76</xdr:row>
      <xdr:rowOff>140715</xdr:rowOff>
    </xdr:to>
    <xdr:cxnSp macro="">
      <xdr:nvCxnSpPr>
        <xdr:cNvPr id="360" name="直線コネクタ 359"/>
        <xdr:cNvCxnSpPr/>
      </xdr:nvCxnSpPr>
      <xdr:spPr>
        <a:xfrm>
          <a:off x="3987800" y="131617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149861</xdr:rowOff>
    </xdr:to>
    <xdr:cxnSp macro="">
      <xdr:nvCxnSpPr>
        <xdr:cNvPr id="363" name="直線コネクタ 362"/>
        <xdr:cNvCxnSpPr/>
      </xdr:nvCxnSpPr>
      <xdr:spPr>
        <a:xfrm flipV="1">
          <a:off x="3098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5" name="テキスト ボックス 364"/>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149861</xdr:rowOff>
    </xdr:to>
    <xdr:cxnSp macro="">
      <xdr:nvCxnSpPr>
        <xdr:cNvPr id="366" name="直線コネクタ 365"/>
        <xdr:cNvCxnSpPr/>
      </xdr:nvCxnSpPr>
      <xdr:spPr>
        <a:xfrm>
          <a:off x="2209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68" name="テキスト ボックス 367"/>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168148</xdr:rowOff>
    </xdr:to>
    <xdr:cxnSp macro="">
      <xdr:nvCxnSpPr>
        <xdr:cNvPr id="369" name="直線コネクタ 368"/>
        <xdr:cNvCxnSpPr/>
      </xdr:nvCxnSpPr>
      <xdr:spPr>
        <a:xfrm flipV="1">
          <a:off x="1320800" y="131434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1" name="テキスト ボックス 370"/>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3" name="テキスト ボックス 372"/>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9" name="楕円 378"/>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0" name="公債費該当値テキスト"/>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81" name="楕円 380"/>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82" name="テキスト ボックス 381"/>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3" name="楕円 382"/>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4" name="テキスト ボックス 383"/>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85" name="楕円 384"/>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86" name="テキスト ボックス 385"/>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87" name="楕円 386"/>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88" name="テキスト ボックス 387"/>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を上回っている要因として、一部事務組合で行っているごみ処理やし尿処理及び消防業務に対する負担金と介護給付費負担金など社会保障関係経費の増加による繰出金などに係る経常収支比率が高いことなどがあげられる。今後も高齢化の進展などにより負担金の増加が見込まれるため、介護予防の推進などにより、経費の縮減に努める。また、第３期遠賀町自立推進計画に基づき補助事業の見直しを行い、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77</xdr:row>
      <xdr:rowOff>119380</xdr:rowOff>
    </xdr:to>
    <xdr:cxnSp macro="">
      <xdr:nvCxnSpPr>
        <xdr:cNvPr id="421" name="直線コネクタ 420"/>
        <xdr:cNvCxnSpPr/>
      </xdr:nvCxnSpPr>
      <xdr:spPr>
        <a:xfrm flipV="1">
          <a:off x="15671800" y="133019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119380</xdr:rowOff>
    </xdr:from>
    <xdr:to>
      <xdr:col>78</xdr:col>
      <xdr:colOff>69850</xdr:colOff>
      <xdr:row>77</xdr:row>
      <xdr:rowOff>161289</xdr:rowOff>
    </xdr:to>
    <xdr:cxnSp macro="">
      <xdr:nvCxnSpPr>
        <xdr:cNvPr id="424" name="直線コネクタ 423"/>
        <xdr:cNvCxnSpPr/>
      </xdr:nvCxnSpPr>
      <xdr:spPr>
        <a:xfrm flipV="1">
          <a:off x="14782800" y="13321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146050</xdr:rowOff>
    </xdr:from>
    <xdr:to>
      <xdr:col>73</xdr:col>
      <xdr:colOff>180975</xdr:colOff>
      <xdr:row>77</xdr:row>
      <xdr:rowOff>161289</xdr:rowOff>
    </xdr:to>
    <xdr:cxnSp macro="">
      <xdr:nvCxnSpPr>
        <xdr:cNvPr id="427" name="直線コネクタ 426"/>
        <xdr:cNvCxnSpPr/>
      </xdr:nvCxnSpPr>
      <xdr:spPr>
        <a:xfrm>
          <a:off x="13893800" y="13176250"/>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146050</xdr:rowOff>
    </xdr:from>
    <xdr:to>
      <xdr:col>69</xdr:col>
      <xdr:colOff>92075</xdr:colOff>
      <xdr:row>77</xdr:row>
      <xdr:rowOff>43180</xdr:rowOff>
    </xdr:to>
    <xdr:cxnSp macro="">
      <xdr:nvCxnSpPr>
        <xdr:cNvPr id="430" name="直線コネクタ 429"/>
        <xdr:cNvCxnSpPr/>
      </xdr:nvCxnSpPr>
      <xdr:spPr>
        <a:xfrm flipV="1">
          <a:off x="13004800" y="13176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32" name="テキスト ボックス 431"/>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40" name="楕円 439"/>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21607</xdr:rowOff>
    </xdr:from>
    <xdr:ext cx="762000" cy="259045"/>
    <xdr:sp macro="" textlink="">
      <xdr:nvSpPr>
        <xdr:cNvPr id="441" name="公債費以外該当値テキスト"/>
        <xdr:cNvSpPr txBox="1"/>
      </xdr:nvSpPr>
      <xdr:spPr>
        <a:xfrm>
          <a:off x="16598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68580</xdr:rowOff>
    </xdr:from>
    <xdr:to>
      <xdr:col>78</xdr:col>
      <xdr:colOff>120650</xdr:colOff>
      <xdr:row>77</xdr:row>
      <xdr:rowOff>170180</xdr:rowOff>
    </xdr:to>
    <xdr:sp macro="" textlink="">
      <xdr:nvSpPr>
        <xdr:cNvPr id="442" name="楕円 441"/>
        <xdr:cNvSpPr/>
      </xdr:nvSpPr>
      <xdr:spPr>
        <a:xfrm>
          <a:off x="15621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154957</xdr:rowOff>
    </xdr:from>
    <xdr:ext cx="736600" cy="259045"/>
    <xdr:sp macro="" textlink="">
      <xdr:nvSpPr>
        <xdr:cNvPr id="443" name="テキスト ボックス 442"/>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4" name="楕円 443"/>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5" name="テキスト ボックス 444"/>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95250</xdr:rowOff>
    </xdr:from>
    <xdr:to>
      <xdr:col>69</xdr:col>
      <xdr:colOff>142875</xdr:colOff>
      <xdr:row>77</xdr:row>
      <xdr:rowOff>25400</xdr:rowOff>
    </xdr:to>
    <xdr:sp macro="" textlink="">
      <xdr:nvSpPr>
        <xdr:cNvPr id="446" name="楕円 445"/>
        <xdr:cNvSpPr/>
      </xdr:nvSpPr>
      <xdr:spPr>
        <a:xfrm>
          <a:off x="13843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10177</xdr:rowOff>
    </xdr:from>
    <xdr:ext cx="762000" cy="259045"/>
    <xdr:sp macro="" textlink="">
      <xdr:nvSpPr>
        <xdr:cNvPr id="447" name="テキスト ボックス 446"/>
        <xdr:cNvSpPr txBox="1"/>
      </xdr:nvSpPr>
      <xdr:spPr>
        <a:xfrm>
          <a:off x="13512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163830</xdr:rowOff>
    </xdr:from>
    <xdr:to>
      <xdr:col>65</xdr:col>
      <xdr:colOff>53975</xdr:colOff>
      <xdr:row>77</xdr:row>
      <xdr:rowOff>93980</xdr:rowOff>
    </xdr:to>
    <xdr:sp macro="" textlink="">
      <xdr:nvSpPr>
        <xdr:cNvPr id="448" name="楕円 447"/>
        <xdr:cNvSpPr/>
      </xdr:nvSpPr>
      <xdr:spPr>
        <a:xfrm>
          <a:off x="12954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78757</xdr:rowOff>
    </xdr:from>
    <xdr:ext cx="762000" cy="259045"/>
    <xdr:sp macro="" textlink="">
      <xdr:nvSpPr>
        <xdr:cNvPr id="449" name="テキスト ボックス 448"/>
        <xdr:cNvSpPr txBox="1"/>
      </xdr:nvSpPr>
      <xdr:spPr>
        <a:xfrm>
          <a:off x="12623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35163</xdr:rowOff>
    </xdr:from>
    <xdr:to>
      <xdr:col>29</xdr:col>
      <xdr:colOff>127000</xdr:colOff>
      <xdr:row>20</xdr:row>
      <xdr:rowOff>54153</xdr:rowOff>
    </xdr:to>
    <xdr:cxnSp macro="">
      <xdr:nvCxnSpPr>
        <xdr:cNvPr id="52" name="直線コネクタ 51"/>
        <xdr:cNvCxnSpPr/>
      </xdr:nvCxnSpPr>
      <xdr:spPr bwMode="auto">
        <a:xfrm flipV="1">
          <a:off x="5003800" y="3511788"/>
          <a:ext cx="647700" cy="18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125901</xdr:rowOff>
    </xdr:from>
    <xdr:ext cx="762000" cy="259045"/>
    <xdr:sp macro="" textlink="">
      <xdr:nvSpPr>
        <xdr:cNvPr id="53" name="人口1人当たり決算額の推移平均値テキスト130"/>
        <xdr:cNvSpPr txBox="1"/>
      </xdr:nvSpPr>
      <xdr:spPr>
        <a:xfrm>
          <a:off x="5740400" y="2745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43180</xdr:rowOff>
    </xdr:from>
    <xdr:to>
      <xdr:col>26</xdr:col>
      <xdr:colOff>50800</xdr:colOff>
      <xdr:row>20</xdr:row>
      <xdr:rowOff>54153</xdr:rowOff>
    </xdr:to>
    <xdr:cxnSp macro="">
      <xdr:nvCxnSpPr>
        <xdr:cNvPr id="55" name="直線コネクタ 54"/>
        <xdr:cNvCxnSpPr/>
      </xdr:nvCxnSpPr>
      <xdr:spPr bwMode="auto">
        <a:xfrm>
          <a:off x="4305300" y="3519805"/>
          <a:ext cx="698500" cy="10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78048</xdr:rowOff>
    </xdr:from>
    <xdr:ext cx="736600" cy="259045"/>
    <xdr:sp macro="" textlink="">
      <xdr:nvSpPr>
        <xdr:cNvPr id="57" name="テキスト ボックス 56"/>
        <xdr:cNvSpPr txBox="1"/>
      </xdr:nvSpPr>
      <xdr:spPr>
        <a:xfrm>
          <a:off x="4622800" y="269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43180</xdr:rowOff>
    </xdr:from>
    <xdr:to>
      <xdr:col>22</xdr:col>
      <xdr:colOff>114300</xdr:colOff>
      <xdr:row>20</xdr:row>
      <xdr:rowOff>61876</xdr:rowOff>
    </xdr:to>
    <xdr:cxnSp macro="">
      <xdr:nvCxnSpPr>
        <xdr:cNvPr id="58" name="直線コネクタ 57"/>
        <xdr:cNvCxnSpPr/>
      </xdr:nvCxnSpPr>
      <xdr:spPr bwMode="auto">
        <a:xfrm flipV="1">
          <a:off x="3606800" y="3519805"/>
          <a:ext cx="698500" cy="18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101120</xdr:rowOff>
    </xdr:from>
    <xdr:ext cx="762000" cy="259045"/>
    <xdr:sp macro="" textlink="">
      <xdr:nvSpPr>
        <xdr:cNvPr id="60" name="テキスト ボックス 59"/>
        <xdr:cNvSpPr txBox="1"/>
      </xdr:nvSpPr>
      <xdr:spPr>
        <a:xfrm>
          <a:off x="39243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33775</xdr:rowOff>
    </xdr:from>
    <xdr:to>
      <xdr:col>18</xdr:col>
      <xdr:colOff>177800</xdr:colOff>
      <xdr:row>20</xdr:row>
      <xdr:rowOff>61876</xdr:rowOff>
    </xdr:to>
    <xdr:cxnSp macro="">
      <xdr:nvCxnSpPr>
        <xdr:cNvPr id="61" name="直線コネクタ 60"/>
        <xdr:cNvCxnSpPr/>
      </xdr:nvCxnSpPr>
      <xdr:spPr bwMode="auto">
        <a:xfrm>
          <a:off x="2908300" y="3510400"/>
          <a:ext cx="698500" cy="28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112044</xdr:rowOff>
    </xdr:from>
    <xdr:ext cx="762000" cy="259045"/>
    <xdr:sp macro="" textlink="">
      <xdr:nvSpPr>
        <xdr:cNvPr id="63" name="テキスト ボックス 62"/>
        <xdr:cNvSpPr txBox="1"/>
      </xdr:nvSpPr>
      <xdr:spPr>
        <a:xfrm>
          <a:off x="32258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140880</xdr:rowOff>
    </xdr:from>
    <xdr:ext cx="762000" cy="259045"/>
    <xdr:sp macro="" textlink="">
      <xdr:nvSpPr>
        <xdr:cNvPr id="65" name="テキスト ボックス 64"/>
        <xdr:cNvSpPr txBox="1"/>
      </xdr:nvSpPr>
      <xdr:spPr>
        <a:xfrm>
          <a:off x="2527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155813</xdr:rowOff>
    </xdr:from>
    <xdr:to>
      <xdr:col>29</xdr:col>
      <xdr:colOff>177800</xdr:colOff>
      <xdr:row>20</xdr:row>
      <xdr:rowOff>85963</xdr:rowOff>
    </xdr:to>
    <xdr:sp macro="" textlink="">
      <xdr:nvSpPr>
        <xdr:cNvPr id="71" name="楕円 70"/>
        <xdr:cNvSpPr/>
      </xdr:nvSpPr>
      <xdr:spPr bwMode="auto">
        <a:xfrm>
          <a:off x="5600700" y="3460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127890</xdr:rowOff>
    </xdr:from>
    <xdr:ext cx="762000" cy="259045"/>
    <xdr:sp macro="" textlink="">
      <xdr:nvSpPr>
        <xdr:cNvPr id="72" name="人口1人当たり決算額の推移該当値テキスト130"/>
        <xdr:cNvSpPr txBox="1"/>
      </xdr:nvSpPr>
      <xdr:spPr>
        <a:xfrm>
          <a:off x="5740400" y="343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3353</xdr:rowOff>
    </xdr:from>
    <xdr:to>
      <xdr:col>26</xdr:col>
      <xdr:colOff>101600</xdr:colOff>
      <xdr:row>20</xdr:row>
      <xdr:rowOff>104953</xdr:rowOff>
    </xdr:to>
    <xdr:sp macro="" textlink="">
      <xdr:nvSpPr>
        <xdr:cNvPr id="73" name="楕円 72"/>
        <xdr:cNvSpPr/>
      </xdr:nvSpPr>
      <xdr:spPr bwMode="auto">
        <a:xfrm>
          <a:off x="4953000" y="3479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89730</xdr:rowOff>
    </xdr:from>
    <xdr:ext cx="736600" cy="259045"/>
    <xdr:sp macro="" textlink="">
      <xdr:nvSpPr>
        <xdr:cNvPr id="74" name="テキスト ボックス 73"/>
        <xdr:cNvSpPr txBox="1"/>
      </xdr:nvSpPr>
      <xdr:spPr>
        <a:xfrm>
          <a:off x="4622800" y="356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163830</xdr:rowOff>
    </xdr:from>
    <xdr:to>
      <xdr:col>22</xdr:col>
      <xdr:colOff>165100</xdr:colOff>
      <xdr:row>20</xdr:row>
      <xdr:rowOff>93980</xdr:rowOff>
    </xdr:to>
    <xdr:sp macro="" textlink="">
      <xdr:nvSpPr>
        <xdr:cNvPr id="75" name="楕円 74"/>
        <xdr:cNvSpPr/>
      </xdr:nvSpPr>
      <xdr:spPr bwMode="auto">
        <a:xfrm>
          <a:off x="4254500" y="3469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78757</xdr:rowOff>
    </xdr:from>
    <xdr:ext cx="762000" cy="259045"/>
    <xdr:sp macro="" textlink="">
      <xdr:nvSpPr>
        <xdr:cNvPr id="76" name="テキスト ボックス 75"/>
        <xdr:cNvSpPr txBox="1"/>
      </xdr:nvSpPr>
      <xdr:spPr>
        <a:xfrm>
          <a:off x="3924300" y="35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11076</xdr:rowOff>
    </xdr:from>
    <xdr:to>
      <xdr:col>19</xdr:col>
      <xdr:colOff>38100</xdr:colOff>
      <xdr:row>20</xdr:row>
      <xdr:rowOff>112676</xdr:rowOff>
    </xdr:to>
    <xdr:sp macro="" textlink="">
      <xdr:nvSpPr>
        <xdr:cNvPr id="77" name="楕円 76"/>
        <xdr:cNvSpPr/>
      </xdr:nvSpPr>
      <xdr:spPr bwMode="auto">
        <a:xfrm>
          <a:off x="3556000" y="3487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97453</xdr:rowOff>
    </xdr:from>
    <xdr:ext cx="762000" cy="259045"/>
    <xdr:sp macro="" textlink="">
      <xdr:nvSpPr>
        <xdr:cNvPr id="78" name="テキスト ボックス 77"/>
        <xdr:cNvSpPr txBox="1"/>
      </xdr:nvSpPr>
      <xdr:spPr>
        <a:xfrm>
          <a:off x="3225800" y="357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154425</xdr:rowOff>
    </xdr:from>
    <xdr:to>
      <xdr:col>15</xdr:col>
      <xdr:colOff>101600</xdr:colOff>
      <xdr:row>20</xdr:row>
      <xdr:rowOff>84575</xdr:rowOff>
    </xdr:to>
    <xdr:sp macro="" textlink="">
      <xdr:nvSpPr>
        <xdr:cNvPr id="79" name="楕円 78"/>
        <xdr:cNvSpPr/>
      </xdr:nvSpPr>
      <xdr:spPr bwMode="auto">
        <a:xfrm>
          <a:off x="2857500" y="345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69352</xdr:rowOff>
    </xdr:from>
    <xdr:ext cx="762000" cy="259045"/>
    <xdr:sp macro="" textlink="">
      <xdr:nvSpPr>
        <xdr:cNvPr id="80" name="テキスト ボックス 79"/>
        <xdr:cNvSpPr txBox="1"/>
      </xdr:nvSpPr>
      <xdr:spPr>
        <a:xfrm>
          <a:off x="2527300" y="35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291688</xdr:rowOff>
    </xdr:from>
    <xdr:to>
      <xdr:col>29</xdr:col>
      <xdr:colOff>127000</xdr:colOff>
      <xdr:row>35</xdr:row>
      <xdr:rowOff>339807</xdr:rowOff>
    </xdr:to>
    <xdr:cxnSp macro="">
      <xdr:nvCxnSpPr>
        <xdr:cNvPr id="113" name="直線コネクタ 112"/>
        <xdr:cNvCxnSpPr/>
      </xdr:nvCxnSpPr>
      <xdr:spPr bwMode="auto">
        <a:xfrm flipV="1">
          <a:off x="5003800" y="6902038"/>
          <a:ext cx="647700" cy="48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328585</xdr:rowOff>
    </xdr:from>
    <xdr:ext cx="762000" cy="259045"/>
    <xdr:sp macro="" textlink="">
      <xdr:nvSpPr>
        <xdr:cNvPr id="114" name="人口1人当たり決算額の推移平均値テキスト445"/>
        <xdr:cNvSpPr txBox="1"/>
      </xdr:nvSpPr>
      <xdr:spPr>
        <a:xfrm>
          <a:off x="5740400" y="659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318224</xdr:rowOff>
    </xdr:from>
    <xdr:to>
      <xdr:col>26</xdr:col>
      <xdr:colOff>50800</xdr:colOff>
      <xdr:row>35</xdr:row>
      <xdr:rowOff>339807</xdr:rowOff>
    </xdr:to>
    <xdr:cxnSp macro="">
      <xdr:nvCxnSpPr>
        <xdr:cNvPr id="116" name="直線コネクタ 115"/>
        <xdr:cNvCxnSpPr/>
      </xdr:nvCxnSpPr>
      <xdr:spPr bwMode="auto">
        <a:xfrm>
          <a:off x="4305300" y="6928574"/>
          <a:ext cx="698500" cy="2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318224</xdr:rowOff>
    </xdr:from>
    <xdr:to>
      <xdr:col>22</xdr:col>
      <xdr:colOff>114300</xdr:colOff>
      <xdr:row>36</xdr:row>
      <xdr:rowOff>2737</xdr:rowOff>
    </xdr:to>
    <xdr:cxnSp macro="">
      <xdr:nvCxnSpPr>
        <xdr:cNvPr id="119" name="直線コネクタ 118"/>
        <xdr:cNvCxnSpPr/>
      </xdr:nvCxnSpPr>
      <xdr:spPr bwMode="auto">
        <a:xfrm flipV="1">
          <a:off x="3606800" y="6928574"/>
          <a:ext cx="698500" cy="27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245451</xdr:rowOff>
    </xdr:from>
    <xdr:ext cx="762000" cy="259045"/>
    <xdr:sp macro="" textlink="">
      <xdr:nvSpPr>
        <xdr:cNvPr id="121" name="テキスト ボックス 120"/>
        <xdr:cNvSpPr txBox="1"/>
      </xdr:nvSpPr>
      <xdr:spPr>
        <a:xfrm>
          <a:off x="3924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2737</xdr:rowOff>
    </xdr:from>
    <xdr:to>
      <xdr:col>18</xdr:col>
      <xdr:colOff>177800</xdr:colOff>
      <xdr:row>36</xdr:row>
      <xdr:rowOff>4452</xdr:rowOff>
    </xdr:to>
    <xdr:cxnSp macro="">
      <xdr:nvCxnSpPr>
        <xdr:cNvPr id="122" name="直線コネクタ 121"/>
        <xdr:cNvCxnSpPr/>
      </xdr:nvCxnSpPr>
      <xdr:spPr bwMode="auto">
        <a:xfrm flipV="1">
          <a:off x="2908300" y="6955987"/>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232135</xdr:rowOff>
    </xdr:from>
    <xdr:ext cx="762000" cy="259045"/>
    <xdr:sp macro="" textlink="">
      <xdr:nvSpPr>
        <xdr:cNvPr id="124" name="テキスト ボックス 123"/>
        <xdr:cNvSpPr txBox="1"/>
      </xdr:nvSpPr>
      <xdr:spPr>
        <a:xfrm>
          <a:off x="32258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240888</xdr:rowOff>
    </xdr:from>
    <xdr:to>
      <xdr:col>29</xdr:col>
      <xdr:colOff>177800</xdr:colOff>
      <xdr:row>35</xdr:row>
      <xdr:rowOff>342488</xdr:rowOff>
    </xdr:to>
    <xdr:sp macro="" textlink="">
      <xdr:nvSpPr>
        <xdr:cNvPr id="132" name="楕円 131"/>
        <xdr:cNvSpPr/>
      </xdr:nvSpPr>
      <xdr:spPr bwMode="auto">
        <a:xfrm>
          <a:off x="5600700" y="6851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212965</xdr:rowOff>
    </xdr:from>
    <xdr:ext cx="762000" cy="259045"/>
    <xdr:sp macro="" textlink="">
      <xdr:nvSpPr>
        <xdr:cNvPr id="133" name="人口1人当たり決算額の推移該当値テキスト445"/>
        <xdr:cNvSpPr txBox="1"/>
      </xdr:nvSpPr>
      <xdr:spPr>
        <a:xfrm>
          <a:off x="5740400" y="68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289007</xdr:rowOff>
    </xdr:from>
    <xdr:to>
      <xdr:col>26</xdr:col>
      <xdr:colOff>101600</xdr:colOff>
      <xdr:row>36</xdr:row>
      <xdr:rowOff>47707</xdr:rowOff>
    </xdr:to>
    <xdr:sp macro="" textlink="">
      <xdr:nvSpPr>
        <xdr:cNvPr id="134" name="楕円 133"/>
        <xdr:cNvSpPr/>
      </xdr:nvSpPr>
      <xdr:spPr bwMode="auto">
        <a:xfrm>
          <a:off x="4953000" y="6899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32484</xdr:rowOff>
    </xdr:from>
    <xdr:ext cx="736600" cy="259045"/>
    <xdr:sp macro="" textlink="">
      <xdr:nvSpPr>
        <xdr:cNvPr id="135" name="テキスト ボックス 134"/>
        <xdr:cNvSpPr txBox="1"/>
      </xdr:nvSpPr>
      <xdr:spPr>
        <a:xfrm>
          <a:off x="4622800" y="6985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267424</xdr:rowOff>
    </xdr:from>
    <xdr:to>
      <xdr:col>22</xdr:col>
      <xdr:colOff>165100</xdr:colOff>
      <xdr:row>36</xdr:row>
      <xdr:rowOff>26124</xdr:rowOff>
    </xdr:to>
    <xdr:sp macro="" textlink="">
      <xdr:nvSpPr>
        <xdr:cNvPr id="136" name="楕円 135"/>
        <xdr:cNvSpPr/>
      </xdr:nvSpPr>
      <xdr:spPr bwMode="auto">
        <a:xfrm>
          <a:off x="4254500" y="687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10901</xdr:rowOff>
    </xdr:from>
    <xdr:ext cx="762000" cy="259045"/>
    <xdr:sp macro="" textlink="">
      <xdr:nvSpPr>
        <xdr:cNvPr id="137" name="テキスト ボックス 136"/>
        <xdr:cNvSpPr txBox="1"/>
      </xdr:nvSpPr>
      <xdr:spPr>
        <a:xfrm>
          <a:off x="3924300" y="696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294837</xdr:rowOff>
    </xdr:from>
    <xdr:to>
      <xdr:col>19</xdr:col>
      <xdr:colOff>38100</xdr:colOff>
      <xdr:row>36</xdr:row>
      <xdr:rowOff>53537</xdr:rowOff>
    </xdr:to>
    <xdr:sp macro="" textlink="">
      <xdr:nvSpPr>
        <xdr:cNvPr id="138" name="楕円 137"/>
        <xdr:cNvSpPr/>
      </xdr:nvSpPr>
      <xdr:spPr bwMode="auto">
        <a:xfrm>
          <a:off x="3556000" y="6905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38314</xdr:rowOff>
    </xdr:from>
    <xdr:ext cx="762000" cy="259045"/>
    <xdr:sp macro="" textlink="">
      <xdr:nvSpPr>
        <xdr:cNvPr id="139" name="テキスト ボックス 138"/>
        <xdr:cNvSpPr txBox="1"/>
      </xdr:nvSpPr>
      <xdr:spPr>
        <a:xfrm>
          <a:off x="3225800" y="6991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296552</xdr:rowOff>
    </xdr:from>
    <xdr:to>
      <xdr:col>15</xdr:col>
      <xdr:colOff>101600</xdr:colOff>
      <xdr:row>36</xdr:row>
      <xdr:rowOff>55252</xdr:rowOff>
    </xdr:to>
    <xdr:sp macro="" textlink="">
      <xdr:nvSpPr>
        <xdr:cNvPr id="140" name="楕円 139"/>
        <xdr:cNvSpPr/>
      </xdr:nvSpPr>
      <xdr:spPr bwMode="auto">
        <a:xfrm>
          <a:off x="2857500" y="690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40029</xdr:rowOff>
    </xdr:from>
    <xdr:ext cx="762000" cy="259045"/>
    <xdr:sp macro="" textlink="">
      <xdr:nvSpPr>
        <xdr:cNvPr id="141" name="テキスト ボックス 140"/>
        <xdr:cNvSpPr txBox="1"/>
      </xdr:nvSpPr>
      <xdr:spPr>
        <a:xfrm>
          <a:off x="2527300" y="699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19,346
19,148
22.15
7,552,008
7,391,227
155,413
4,134,478
6,600,866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91287</xdr:rowOff>
    </xdr:from>
    <xdr:to>
      <xdr:col>24</xdr:col>
      <xdr:colOff>63500</xdr:colOff>
      <xdr:row>37</xdr:row>
      <xdr:rowOff>96025</xdr:rowOff>
    </xdr:to>
    <xdr:cxnSp macro="">
      <xdr:nvCxnSpPr>
        <xdr:cNvPr id="61" name="直線コネクタ 60"/>
        <xdr:cNvCxnSpPr/>
      </xdr:nvCxnSpPr>
      <xdr:spPr>
        <a:xfrm>
          <a:off x="3797300" y="6434937"/>
          <a:ext cx="8382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60748</xdr:rowOff>
    </xdr:from>
    <xdr:ext cx="534377" cy="259045"/>
    <xdr:sp macro="" textlink="">
      <xdr:nvSpPr>
        <xdr:cNvPr id="62" name="人件費平均値テキスト"/>
        <xdr:cNvSpPr txBox="1"/>
      </xdr:nvSpPr>
      <xdr:spPr>
        <a:xfrm>
          <a:off x="4686300" y="589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74232</xdr:rowOff>
    </xdr:from>
    <xdr:to>
      <xdr:col>19</xdr:col>
      <xdr:colOff>177800</xdr:colOff>
      <xdr:row>37</xdr:row>
      <xdr:rowOff>91287</xdr:rowOff>
    </xdr:to>
    <xdr:cxnSp macro="">
      <xdr:nvCxnSpPr>
        <xdr:cNvPr id="64" name="直線コネクタ 63"/>
        <xdr:cNvCxnSpPr/>
      </xdr:nvCxnSpPr>
      <xdr:spPr>
        <a:xfrm>
          <a:off x="2908300" y="6417882"/>
          <a:ext cx="889000" cy="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163987</xdr:rowOff>
    </xdr:from>
    <xdr:ext cx="534377" cy="259045"/>
    <xdr:sp macro="" textlink="">
      <xdr:nvSpPr>
        <xdr:cNvPr id="66" name="テキスト ボックス 65"/>
        <xdr:cNvSpPr txBox="1"/>
      </xdr:nvSpPr>
      <xdr:spPr>
        <a:xfrm>
          <a:off x="3530111" y="58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74232</xdr:rowOff>
    </xdr:from>
    <xdr:to>
      <xdr:col>15</xdr:col>
      <xdr:colOff>50800</xdr:colOff>
      <xdr:row>37</xdr:row>
      <xdr:rowOff>131178</xdr:rowOff>
    </xdr:to>
    <xdr:cxnSp macro="">
      <xdr:nvCxnSpPr>
        <xdr:cNvPr id="67" name="直線コネクタ 66"/>
        <xdr:cNvCxnSpPr/>
      </xdr:nvCxnSpPr>
      <xdr:spPr>
        <a:xfrm flipV="1">
          <a:off x="2019300" y="6417882"/>
          <a:ext cx="889000" cy="5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168152</xdr:rowOff>
    </xdr:from>
    <xdr:ext cx="534377" cy="259045"/>
    <xdr:sp macro="" textlink="">
      <xdr:nvSpPr>
        <xdr:cNvPr id="69" name="テキスト ボックス 68"/>
        <xdr:cNvSpPr txBox="1"/>
      </xdr:nvSpPr>
      <xdr:spPr>
        <a:xfrm>
          <a:off x="2641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113576</xdr:rowOff>
    </xdr:from>
    <xdr:to>
      <xdr:col>10</xdr:col>
      <xdr:colOff>114300</xdr:colOff>
      <xdr:row>37</xdr:row>
      <xdr:rowOff>131178</xdr:rowOff>
    </xdr:to>
    <xdr:cxnSp macro="">
      <xdr:nvCxnSpPr>
        <xdr:cNvPr id="70" name="直線コネクタ 69"/>
        <xdr:cNvCxnSpPr/>
      </xdr:nvCxnSpPr>
      <xdr:spPr>
        <a:xfrm>
          <a:off x="1130300" y="6457226"/>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161599</xdr:rowOff>
    </xdr:from>
    <xdr:ext cx="534377" cy="259045"/>
    <xdr:sp macro="" textlink="">
      <xdr:nvSpPr>
        <xdr:cNvPr id="72" name="テキスト ボックス 71"/>
        <xdr:cNvSpPr txBox="1"/>
      </xdr:nvSpPr>
      <xdr:spPr>
        <a:xfrm>
          <a:off x="1752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19080</xdr:rowOff>
    </xdr:from>
    <xdr:ext cx="534377" cy="259045"/>
    <xdr:sp macro="" textlink="">
      <xdr:nvSpPr>
        <xdr:cNvPr id="74" name="テキスト ボックス 73"/>
        <xdr:cNvSpPr txBox="1"/>
      </xdr:nvSpPr>
      <xdr:spPr>
        <a:xfrm>
          <a:off x="863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45225</xdr:rowOff>
    </xdr:from>
    <xdr:to>
      <xdr:col>24</xdr:col>
      <xdr:colOff>114300</xdr:colOff>
      <xdr:row>37</xdr:row>
      <xdr:rowOff>146825</xdr:rowOff>
    </xdr:to>
    <xdr:sp macro="" textlink="">
      <xdr:nvSpPr>
        <xdr:cNvPr id="80" name="楕円 79"/>
        <xdr:cNvSpPr/>
      </xdr:nvSpPr>
      <xdr:spPr>
        <a:xfrm>
          <a:off x="4584700" y="63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23652</xdr:rowOff>
    </xdr:from>
    <xdr:ext cx="534377" cy="259045"/>
    <xdr:sp macro="" textlink="">
      <xdr:nvSpPr>
        <xdr:cNvPr id="81" name="人件費該当値テキスト"/>
        <xdr:cNvSpPr txBox="1"/>
      </xdr:nvSpPr>
      <xdr:spPr>
        <a:xfrm>
          <a:off x="4686300" y="63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40487</xdr:rowOff>
    </xdr:from>
    <xdr:to>
      <xdr:col>20</xdr:col>
      <xdr:colOff>38100</xdr:colOff>
      <xdr:row>37</xdr:row>
      <xdr:rowOff>142087</xdr:rowOff>
    </xdr:to>
    <xdr:sp macro="" textlink="">
      <xdr:nvSpPr>
        <xdr:cNvPr id="82" name="楕円 81"/>
        <xdr:cNvSpPr/>
      </xdr:nvSpPr>
      <xdr:spPr>
        <a:xfrm>
          <a:off x="3746500" y="63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133214</xdr:rowOff>
    </xdr:from>
    <xdr:ext cx="534377" cy="259045"/>
    <xdr:sp macro="" textlink="">
      <xdr:nvSpPr>
        <xdr:cNvPr id="83" name="テキスト ボックス 82"/>
        <xdr:cNvSpPr txBox="1"/>
      </xdr:nvSpPr>
      <xdr:spPr>
        <a:xfrm>
          <a:off x="3530111" y="647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23432</xdr:rowOff>
    </xdr:from>
    <xdr:to>
      <xdr:col>15</xdr:col>
      <xdr:colOff>101600</xdr:colOff>
      <xdr:row>37</xdr:row>
      <xdr:rowOff>125032</xdr:rowOff>
    </xdr:to>
    <xdr:sp macro="" textlink="">
      <xdr:nvSpPr>
        <xdr:cNvPr id="84" name="楕円 83"/>
        <xdr:cNvSpPr/>
      </xdr:nvSpPr>
      <xdr:spPr>
        <a:xfrm>
          <a:off x="2857500" y="636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116159</xdr:rowOff>
    </xdr:from>
    <xdr:ext cx="534377" cy="259045"/>
    <xdr:sp macro="" textlink="">
      <xdr:nvSpPr>
        <xdr:cNvPr id="85" name="テキスト ボックス 84"/>
        <xdr:cNvSpPr txBox="1"/>
      </xdr:nvSpPr>
      <xdr:spPr>
        <a:xfrm>
          <a:off x="2641111" y="645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80378</xdr:rowOff>
    </xdr:from>
    <xdr:to>
      <xdr:col>10</xdr:col>
      <xdr:colOff>165100</xdr:colOff>
      <xdr:row>38</xdr:row>
      <xdr:rowOff>10528</xdr:rowOff>
    </xdr:to>
    <xdr:sp macro="" textlink="">
      <xdr:nvSpPr>
        <xdr:cNvPr id="86" name="楕円 85"/>
        <xdr:cNvSpPr/>
      </xdr:nvSpPr>
      <xdr:spPr>
        <a:xfrm>
          <a:off x="1968500" y="64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1655</xdr:rowOff>
    </xdr:from>
    <xdr:ext cx="534377" cy="259045"/>
    <xdr:sp macro="" textlink="">
      <xdr:nvSpPr>
        <xdr:cNvPr id="87" name="テキスト ボックス 86"/>
        <xdr:cNvSpPr txBox="1"/>
      </xdr:nvSpPr>
      <xdr:spPr>
        <a:xfrm>
          <a:off x="1752111" y="651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62776</xdr:rowOff>
    </xdr:from>
    <xdr:to>
      <xdr:col>6</xdr:col>
      <xdr:colOff>38100</xdr:colOff>
      <xdr:row>37</xdr:row>
      <xdr:rowOff>164376</xdr:rowOff>
    </xdr:to>
    <xdr:sp macro="" textlink="">
      <xdr:nvSpPr>
        <xdr:cNvPr id="88" name="楕円 87"/>
        <xdr:cNvSpPr/>
      </xdr:nvSpPr>
      <xdr:spPr>
        <a:xfrm>
          <a:off x="1079500" y="640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155503</xdr:rowOff>
    </xdr:from>
    <xdr:ext cx="534377" cy="259045"/>
    <xdr:sp macro="" textlink="">
      <xdr:nvSpPr>
        <xdr:cNvPr id="89" name="テキスト ボックス 88"/>
        <xdr:cNvSpPr txBox="1"/>
      </xdr:nvSpPr>
      <xdr:spPr>
        <a:xfrm>
          <a:off x="863111" y="64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2109</xdr:rowOff>
    </xdr:from>
    <xdr:to>
      <xdr:col>24</xdr:col>
      <xdr:colOff>63500</xdr:colOff>
      <xdr:row>59</xdr:row>
      <xdr:rowOff>2146</xdr:rowOff>
    </xdr:to>
    <xdr:cxnSp macro="">
      <xdr:nvCxnSpPr>
        <xdr:cNvPr id="120" name="直線コネクタ 119"/>
        <xdr:cNvCxnSpPr/>
      </xdr:nvCxnSpPr>
      <xdr:spPr>
        <a:xfrm>
          <a:off x="3797300" y="10117659"/>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167008</xdr:rowOff>
    </xdr:from>
    <xdr:to>
      <xdr:col>19</xdr:col>
      <xdr:colOff>177800</xdr:colOff>
      <xdr:row>59</xdr:row>
      <xdr:rowOff>2109</xdr:rowOff>
    </xdr:to>
    <xdr:cxnSp macro="">
      <xdr:nvCxnSpPr>
        <xdr:cNvPr id="123" name="直線コネクタ 122"/>
        <xdr:cNvCxnSpPr/>
      </xdr:nvCxnSpPr>
      <xdr:spPr>
        <a:xfrm>
          <a:off x="2908300" y="10111108"/>
          <a:ext cx="889000" cy="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167008</xdr:rowOff>
    </xdr:from>
    <xdr:to>
      <xdr:col>15</xdr:col>
      <xdr:colOff>50800</xdr:colOff>
      <xdr:row>59</xdr:row>
      <xdr:rowOff>1491</xdr:rowOff>
    </xdr:to>
    <xdr:cxnSp macro="">
      <xdr:nvCxnSpPr>
        <xdr:cNvPr id="126" name="直線コネクタ 125"/>
        <xdr:cNvCxnSpPr/>
      </xdr:nvCxnSpPr>
      <xdr:spPr>
        <a:xfrm flipV="1">
          <a:off x="2019300" y="10111108"/>
          <a:ext cx="8890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40830</xdr:rowOff>
    </xdr:from>
    <xdr:ext cx="534377" cy="259045"/>
    <xdr:sp macro="" textlink="">
      <xdr:nvSpPr>
        <xdr:cNvPr id="128" name="テキスト ボックス 127"/>
        <xdr:cNvSpPr txBox="1"/>
      </xdr:nvSpPr>
      <xdr:spPr>
        <a:xfrm>
          <a:off x="2641111" y="98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1491</xdr:rowOff>
    </xdr:from>
    <xdr:to>
      <xdr:col>10</xdr:col>
      <xdr:colOff>114300</xdr:colOff>
      <xdr:row>59</xdr:row>
      <xdr:rowOff>7682</xdr:rowOff>
    </xdr:to>
    <xdr:cxnSp macro="">
      <xdr:nvCxnSpPr>
        <xdr:cNvPr id="129" name="直線コネクタ 128"/>
        <xdr:cNvCxnSpPr/>
      </xdr:nvCxnSpPr>
      <xdr:spPr>
        <a:xfrm flipV="1">
          <a:off x="1130300" y="10117041"/>
          <a:ext cx="8890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51442</xdr:rowOff>
    </xdr:from>
    <xdr:ext cx="534377" cy="259045"/>
    <xdr:sp macro="" textlink="">
      <xdr:nvSpPr>
        <xdr:cNvPr id="131" name="テキスト ボックス 130"/>
        <xdr:cNvSpPr txBox="1"/>
      </xdr:nvSpPr>
      <xdr:spPr>
        <a:xfrm>
          <a:off x="1752111" y="98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122796</xdr:rowOff>
    </xdr:from>
    <xdr:to>
      <xdr:col>24</xdr:col>
      <xdr:colOff>114300</xdr:colOff>
      <xdr:row>59</xdr:row>
      <xdr:rowOff>52946</xdr:rowOff>
    </xdr:to>
    <xdr:sp macro="" textlink="">
      <xdr:nvSpPr>
        <xdr:cNvPr id="139" name="楕円 138"/>
        <xdr:cNvSpPr/>
      </xdr:nvSpPr>
      <xdr:spPr>
        <a:xfrm>
          <a:off x="4584700" y="1006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48687</xdr:rowOff>
    </xdr:from>
    <xdr:ext cx="534377" cy="259045"/>
    <xdr:sp macro="" textlink="">
      <xdr:nvSpPr>
        <xdr:cNvPr id="140" name="物件費該当値テキスト"/>
        <xdr:cNvSpPr txBox="1"/>
      </xdr:nvSpPr>
      <xdr:spPr>
        <a:xfrm>
          <a:off x="4686300" y="999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122759</xdr:rowOff>
    </xdr:from>
    <xdr:to>
      <xdr:col>20</xdr:col>
      <xdr:colOff>38100</xdr:colOff>
      <xdr:row>59</xdr:row>
      <xdr:rowOff>52909</xdr:rowOff>
    </xdr:to>
    <xdr:sp macro="" textlink="">
      <xdr:nvSpPr>
        <xdr:cNvPr id="141" name="楕円 140"/>
        <xdr:cNvSpPr/>
      </xdr:nvSpPr>
      <xdr:spPr>
        <a:xfrm>
          <a:off x="3746500" y="100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44036</xdr:rowOff>
    </xdr:from>
    <xdr:ext cx="534377" cy="259045"/>
    <xdr:sp macro="" textlink="">
      <xdr:nvSpPr>
        <xdr:cNvPr id="142" name="テキスト ボックス 141"/>
        <xdr:cNvSpPr txBox="1"/>
      </xdr:nvSpPr>
      <xdr:spPr>
        <a:xfrm>
          <a:off x="3530111" y="1015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116208</xdr:rowOff>
    </xdr:from>
    <xdr:to>
      <xdr:col>15</xdr:col>
      <xdr:colOff>101600</xdr:colOff>
      <xdr:row>59</xdr:row>
      <xdr:rowOff>46358</xdr:rowOff>
    </xdr:to>
    <xdr:sp macro="" textlink="">
      <xdr:nvSpPr>
        <xdr:cNvPr id="143" name="楕円 142"/>
        <xdr:cNvSpPr/>
      </xdr:nvSpPr>
      <xdr:spPr>
        <a:xfrm>
          <a:off x="2857500" y="1006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37485</xdr:rowOff>
    </xdr:from>
    <xdr:ext cx="534377" cy="259045"/>
    <xdr:sp macro="" textlink="">
      <xdr:nvSpPr>
        <xdr:cNvPr id="144" name="テキスト ボックス 143"/>
        <xdr:cNvSpPr txBox="1"/>
      </xdr:nvSpPr>
      <xdr:spPr>
        <a:xfrm>
          <a:off x="2641111" y="1015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122141</xdr:rowOff>
    </xdr:from>
    <xdr:to>
      <xdr:col>10</xdr:col>
      <xdr:colOff>165100</xdr:colOff>
      <xdr:row>59</xdr:row>
      <xdr:rowOff>52291</xdr:rowOff>
    </xdr:to>
    <xdr:sp macro="" textlink="">
      <xdr:nvSpPr>
        <xdr:cNvPr id="145" name="楕円 144"/>
        <xdr:cNvSpPr/>
      </xdr:nvSpPr>
      <xdr:spPr>
        <a:xfrm>
          <a:off x="1968500" y="1006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43418</xdr:rowOff>
    </xdr:from>
    <xdr:ext cx="534377" cy="259045"/>
    <xdr:sp macro="" textlink="">
      <xdr:nvSpPr>
        <xdr:cNvPr id="146" name="テキスト ボックス 145"/>
        <xdr:cNvSpPr txBox="1"/>
      </xdr:nvSpPr>
      <xdr:spPr>
        <a:xfrm>
          <a:off x="1752111" y="1015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128332</xdr:rowOff>
    </xdr:from>
    <xdr:to>
      <xdr:col>6</xdr:col>
      <xdr:colOff>38100</xdr:colOff>
      <xdr:row>59</xdr:row>
      <xdr:rowOff>58482</xdr:rowOff>
    </xdr:to>
    <xdr:sp macro="" textlink="">
      <xdr:nvSpPr>
        <xdr:cNvPr id="147" name="楕円 146"/>
        <xdr:cNvSpPr/>
      </xdr:nvSpPr>
      <xdr:spPr>
        <a:xfrm>
          <a:off x="1079500" y="1007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49609</xdr:rowOff>
    </xdr:from>
    <xdr:ext cx="534377" cy="259045"/>
    <xdr:sp macro="" textlink="">
      <xdr:nvSpPr>
        <xdr:cNvPr id="148" name="テキスト ボックス 147"/>
        <xdr:cNvSpPr txBox="1"/>
      </xdr:nvSpPr>
      <xdr:spPr>
        <a:xfrm>
          <a:off x="863111" y="1016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161798</xdr:rowOff>
    </xdr:from>
    <xdr:to>
      <xdr:col>24</xdr:col>
      <xdr:colOff>63500</xdr:colOff>
      <xdr:row>78</xdr:row>
      <xdr:rowOff>166790</xdr:rowOff>
    </xdr:to>
    <xdr:cxnSp macro="">
      <xdr:nvCxnSpPr>
        <xdr:cNvPr id="177" name="直線コネクタ 176"/>
        <xdr:cNvCxnSpPr/>
      </xdr:nvCxnSpPr>
      <xdr:spPr>
        <a:xfrm>
          <a:off x="3797300" y="13534898"/>
          <a:ext cx="8382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158369</xdr:rowOff>
    </xdr:from>
    <xdr:to>
      <xdr:col>19</xdr:col>
      <xdr:colOff>177800</xdr:colOff>
      <xdr:row>78</xdr:row>
      <xdr:rowOff>161798</xdr:rowOff>
    </xdr:to>
    <xdr:cxnSp macro="">
      <xdr:nvCxnSpPr>
        <xdr:cNvPr id="180" name="直線コネクタ 179"/>
        <xdr:cNvCxnSpPr/>
      </xdr:nvCxnSpPr>
      <xdr:spPr>
        <a:xfrm>
          <a:off x="2908300" y="1353146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130060</xdr:rowOff>
    </xdr:from>
    <xdr:to>
      <xdr:col>15</xdr:col>
      <xdr:colOff>50800</xdr:colOff>
      <xdr:row>78</xdr:row>
      <xdr:rowOff>158369</xdr:rowOff>
    </xdr:to>
    <xdr:cxnSp macro="">
      <xdr:nvCxnSpPr>
        <xdr:cNvPr id="183" name="直線コネクタ 182"/>
        <xdr:cNvCxnSpPr/>
      </xdr:nvCxnSpPr>
      <xdr:spPr>
        <a:xfrm>
          <a:off x="2019300" y="13503160"/>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130060</xdr:rowOff>
    </xdr:from>
    <xdr:to>
      <xdr:col>10</xdr:col>
      <xdr:colOff>114300</xdr:colOff>
      <xdr:row>78</xdr:row>
      <xdr:rowOff>139776</xdr:rowOff>
    </xdr:to>
    <xdr:cxnSp macro="">
      <xdr:nvCxnSpPr>
        <xdr:cNvPr id="186" name="直線コネクタ 185"/>
        <xdr:cNvCxnSpPr/>
      </xdr:nvCxnSpPr>
      <xdr:spPr>
        <a:xfrm flipV="1">
          <a:off x="1130300" y="13503160"/>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74401</xdr:rowOff>
    </xdr:from>
    <xdr:ext cx="469744" cy="259045"/>
    <xdr:sp macro="" textlink="">
      <xdr:nvSpPr>
        <xdr:cNvPr id="188" name="テキスト ボックス 187"/>
        <xdr:cNvSpPr txBox="1"/>
      </xdr:nvSpPr>
      <xdr:spPr>
        <a:xfrm>
          <a:off x="1784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115990</xdr:rowOff>
    </xdr:from>
    <xdr:to>
      <xdr:col>24</xdr:col>
      <xdr:colOff>114300</xdr:colOff>
      <xdr:row>79</xdr:row>
      <xdr:rowOff>46140</xdr:rowOff>
    </xdr:to>
    <xdr:sp macro="" textlink="">
      <xdr:nvSpPr>
        <xdr:cNvPr id="196" name="楕円 195"/>
        <xdr:cNvSpPr/>
      </xdr:nvSpPr>
      <xdr:spPr>
        <a:xfrm>
          <a:off x="4584700" y="134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30917</xdr:rowOff>
    </xdr:from>
    <xdr:ext cx="469744" cy="259045"/>
    <xdr:sp macro="" textlink="">
      <xdr:nvSpPr>
        <xdr:cNvPr id="197" name="維持補修費該当値テキスト"/>
        <xdr:cNvSpPr txBox="1"/>
      </xdr:nvSpPr>
      <xdr:spPr>
        <a:xfrm>
          <a:off x="4686300" y="1340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110998</xdr:rowOff>
    </xdr:from>
    <xdr:to>
      <xdr:col>20</xdr:col>
      <xdr:colOff>38100</xdr:colOff>
      <xdr:row>79</xdr:row>
      <xdr:rowOff>41148</xdr:rowOff>
    </xdr:to>
    <xdr:sp macro="" textlink="">
      <xdr:nvSpPr>
        <xdr:cNvPr id="198" name="楕円 197"/>
        <xdr:cNvSpPr/>
      </xdr:nvSpPr>
      <xdr:spPr>
        <a:xfrm>
          <a:off x="3746500" y="13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32275</xdr:rowOff>
    </xdr:from>
    <xdr:ext cx="469744" cy="259045"/>
    <xdr:sp macro="" textlink="">
      <xdr:nvSpPr>
        <xdr:cNvPr id="199" name="テキスト ボックス 198"/>
        <xdr:cNvSpPr txBox="1"/>
      </xdr:nvSpPr>
      <xdr:spPr>
        <a:xfrm>
          <a:off x="3562428" y="135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107569</xdr:rowOff>
    </xdr:from>
    <xdr:to>
      <xdr:col>15</xdr:col>
      <xdr:colOff>101600</xdr:colOff>
      <xdr:row>79</xdr:row>
      <xdr:rowOff>37719</xdr:rowOff>
    </xdr:to>
    <xdr:sp macro="" textlink="">
      <xdr:nvSpPr>
        <xdr:cNvPr id="200" name="楕円 199"/>
        <xdr:cNvSpPr/>
      </xdr:nvSpPr>
      <xdr:spPr>
        <a:xfrm>
          <a:off x="28575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28846</xdr:rowOff>
    </xdr:from>
    <xdr:ext cx="469744" cy="259045"/>
    <xdr:sp macro="" textlink="">
      <xdr:nvSpPr>
        <xdr:cNvPr id="201" name="テキスト ボックス 200"/>
        <xdr:cNvSpPr txBox="1"/>
      </xdr:nvSpPr>
      <xdr:spPr>
        <a:xfrm>
          <a:off x="2673428" y="1357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79260</xdr:rowOff>
    </xdr:from>
    <xdr:to>
      <xdr:col>10</xdr:col>
      <xdr:colOff>165100</xdr:colOff>
      <xdr:row>79</xdr:row>
      <xdr:rowOff>9410</xdr:rowOff>
    </xdr:to>
    <xdr:sp macro="" textlink="">
      <xdr:nvSpPr>
        <xdr:cNvPr id="202" name="楕円 201"/>
        <xdr:cNvSpPr/>
      </xdr:nvSpPr>
      <xdr:spPr>
        <a:xfrm>
          <a:off x="1968500" y="1345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537</xdr:rowOff>
    </xdr:from>
    <xdr:ext cx="469744" cy="259045"/>
    <xdr:sp macro="" textlink="">
      <xdr:nvSpPr>
        <xdr:cNvPr id="203" name="テキスト ボックス 202"/>
        <xdr:cNvSpPr txBox="1"/>
      </xdr:nvSpPr>
      <xdr:spPr>
        <a:xfrm>
          <a:off x="1784428" y="1354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88976</xdr:rowOff>
    </xdr:from>
    <xdr:to>
      <xdr:col>6</xdr:col>
      <xdr:colOff>38100</xdr:colOff>
      <xdr:row>79</xdr:row>
      <xdr:rowOff>19126</xdr:rowOff>
    </xdr:to>
    <xdr:sp macro="" textlink="">
      <xdr:nvSpPr>
        <xdr:cNvPr id="204" name="楕円 203"/>
        <xdr:cNvSpPr/>
      </xdr:nvSpPr>
      <xdr:spPr>
        <a:xfrm>
          <a:off x="1079500" y="134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10253</xdr:rowOff>
    </xdr:from>
    <xdr:ext cx="469744" cy="259045"/>
    <xdr:sp macro="" textlink="">
      <xdr:nvSpPr>
        <xdr:cNvPr id="205" name="テキスト ボックス 204"/>
        <xdr:cNvSpPr txBox="1"/>
      </xdr:nvSpPr>
      <xdr:spPr>
        <a:xfrm>
          <a:off x="895428" y="1355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47248</xdr:rowOff>
    </xdr:from>
    <xdr:to>
      <xdr:col>24</xdr:col>
      <xdr:colOff>63500</xdr:colOff>
      <xdr:row>94</xdr:row>
      <xdr:rowOff>56392</xdr:rowOff>
    </xdr:to>
    <xdr:cxnSp macro="">
      <xdr:nvCxnSpPr>
        <xdr:cNvPr id="237" name="直線コネクタ 236"/>
        <xdr:cNvCxnSpPr/>
      </xdr:nvCxnSpPr>
      <xdr:spPr>
        <a:xfrm flipV="1">
          <a:off x="3797300" y="161635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72731</xdr:rowOff>
    </xdr:from>
    <xdr:ext cx="534377" cy="259045"/>
    <xdr:sp macro="" textlink="">
      <xdr:nvSpPr>
        <xdr:cNvPr id="238" name="扶助費平均値テキスト"/>
        <xdr:cNvSpPr txBox="1"/>
      </xdr:nvSpPr>
      <xdr:spPr>
        <a:xfrm>
          <a:off x="4686300" y="16189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56392</xdr:rowOff>
    </xdr:from>
    <xdr:to>
      <xdr:col>19</xdr:col>
      <xdr:colOff>177800</xdr:colOff>
      <xdr:row>94</xdr:row>
      <xdr:rowOff>102095</xdr:rowOff>
    </xdr:to>
    <xdr:cxnSp macro="">
      <xdr:nvCxnSpPr>
        <xdr:cNvPr id="240" name="直線コネクタ 239"/>
        <xdr:cNvCxnSpPr/>
      </xdr:nvCxnSpPr>
      <xdr:spPr>
        <a:xfrm flipV="1">
          <a:off x="2908300" y="16172692"/>
          <a:ext cx="889000" cy="4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26604</xdr:rowOff>
    </xdr:from>
    <xdr:ext cx="534377" cy="259045"/>
    <xdr:sp macro="" textlink="">
      <xdr:nvSpPr>
        <xdr:cNvPr id="242" name="テキスト ボックス 241"/>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102095</xdr:rowOff>
    </xdr:from>
    <xdr:to>
      <xdr:col>15</xdr:col>
      <xdr:colOff>50800</xdr:colOff>
      <xdr:row>95</xdr:row>
      <xdr:rowOff>13889</xdr:rowOff>
    </xdr:to>
    <xdr:cxnSp macro="">
      <xdr:nvCxnSpPr>
        <xdr:cNvPr id="243" name="直線コネクタ 242"/>
        <xdr:cNvCxnSpPr/>
      </xdr:nvCxnSpPr>
      <xdr:spPr>
        <a:xfrm flipV="1">
          <a:off x="2019300" y="16218395"/>
          <a:ext cx="889000" cy="8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13889</xdr:rowOff>
    </xdr:from>
    <xdr:to>
      <xdr:col>10</xdr:col>
      <xdr:colOff>114300</xdr:colOff>
      <xdr:row>95</xdr:row>
      <xdr:rowOff>75561</xdr:rowOff>
    </xdr:to>
    <xdr:cxnSp macro="">
      <xdr:nvCxnSpPr>
        <xdr:cNvPr id="246" name="直線コネクタ 245"/>
        <xdr:cNvCxnSpPr/>
      </xdr:nvCxnSpPr>
      <xdr:spPr>
        <a:xfrm flipV="1">
          <a:off x="1130300" y="16301639"/>
          <a:ext cx="889000" cy="6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12447</xdr:rowOff>
    </xdr:from>
    <xdr:ext cx="534377" cy="259045"/>
    <xdr:sp macro="" textlink="">
      <xdr:nvSpPr>
        <xdr:cNvPr id="248" name="テキスト ボックス 247"/>
        <xdr:cNvSpPr txBox="1"/>
      </xdr:nvSpPr>
      <xdr:spPr>
        <a:xfrm>
          <a:off x="1752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167898</xdr:rowOff>
    </xdr:from>
    <xdr:to>
      <xdr:col>24</xdr:col>
      <xdr:colOff>114300</xdr:colOff>
      <xdr:row>94</xdr:row>
      <xdr:rowOff>98048</xdr:rowOff>
    </xdr:to>
    <xdr:sp macro="" textlink="">
      <xdr:nvSpPr>
        <xdr:cNvPr id="256" name="楕円 255"/>
        <xdr:cNvSpPr/>
      </xdr:nvSpPr>
      <xdr:spPr>
        <a:xfrm>
          <a:off x="4584700" y="1611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19325</xdr:rowOff>
    </xdr:from>
    <xdr:ext cx="534377" cy="259045"/>
    <xdr:sp macro="" textlink="">
      <xdr:nvSpPr>
        <xdr:cNvPr id="257" name="扶助費該当値テキスト"/>
        <xdr:cNvSpPr txBox="1"/>
      </xdr:nvSpPr>
      <xdr:spPr>
        <a:xfrm>
          <a:off x="4686300" y="1596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5592</xdr:rowOff>
    </xdr:from>
    <xdr:to>
      <xdr:col>20</xdr:col>
      <xdr:colOff>38100</xdr:colOff>
      <xdr:row>94</xdr:row>
      <xdr:rowOff>107192</xdr:rowOff>
    </xdr:to>
    <xdr:sp macro="" textlink="">
      <xdr:nvSpPr>
        <xdr:cNvPr id="258" name="楕円 257"/>
        <xdr:cNvSpPr/>
      </xdr:nvSpPr>
      <xdr:spPr>
        <a:xfrm>
          <a:off x="3746500" y="161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123719</xdr:rowOff>
    </xdr:from>
    <xdr:ext cx="534377" cy="259045"/>
    <xdr:sp macro="" textlink="">
      <xdr:nvSpPr>
        <xdr:cNvPr id="259" name="テキスト ボックス 258"/>
        <xdr:cNvSpPr txBox="1"/>
      </xdr:nvSpPr>
      <xdr:spPr>
        <a:xfrm>
          <a:off x="3530111" y="158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51295</xdr:rowOff>
    </xdr:from>
    <xdr:to>
      <xdr:col>15</xdr:col>
      <xdr:colOff>101600</xdr:colOff>
      <xdr:row>94</xdr:row>
      <xdr:rowOff>152895</xdr:rowOff>
    </xdr:to>
    <xdr:sp macro="" textlink="">
      <xdr:nvSpPr>
        <xdr:cNvPr id="260" name="楕円 259"/>
        <xdr:cNvSpPr/>
      </xdr:nvSpPr>
      <xdr:spPr>
        <a:xfrm>
          <a:off x="2857500" y="161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169422</xdr:rowOff>
    </xdr:from>
    <xdr:ext cx="534377" cy="259045"/>
    <xdr:sp macro="" textlink="">
      <xdr:nvSpPr>
        <xdr:cNvPr id="261" name="テキスト ボックス 260"/>
        <xdr:cNvSpPr txBox="1"/>
      </xdr:nvSpPr>
      <xdr:spPr>
        <a:xfrm>
          <a:off x="2641111" y="1594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134539</xdr:rowOff>
    </xdr:from>
    <xdr:to>
      <xdr:col>10</xdr:col>
      <xdr:colOff>165100</xdr:colOff>
      <xdr:row>95</xdr:row>
      <xdr:rowOff>64689</xdr:rowOff>
    </xdr:to>
    <xdr:sp macro="" textlink="">
      <xdr:nvSpPr>
        <xdr:cNvPr id="262" name="楕円 261"/>
        <xdr:cNvSpPr/>
      </xdr:nvSpPr>
      <xdr:spPr>
        <a:xfrm>
          <a:off x="1968500" y="162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81216</xdr:rowOff>
    </xdr:from>
    <xdr:ext cx="534377" cy="259045"/>
    <xdr:sp macro="" textlink="">
      <xdr:nvSpPr>
        <xdr:cNvPr id="263" name="テキスト ボックス 262"/>
        <xdr:cNvSpPr txBox="1"/>
      </xdr:nvSpPr>
      <xdr:spPr>
        <a:xfrm>
          <a:off x="1752111" y="1602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24761</xdr:rowOff>
    </xdr:from>
    <xdr:to>
      <xdr:col>6</xdr:col>
      <xdr:colOff>38100</xdr:colOff>
      <xdr:row>95</xdr:row>
      <xdr:rowOff>126361</xdr:rowOff>
    </xdr:to>
    <xdr:sp macro="" textlink="">
      <xdr:nvSpPr>
        <xdr:cNvPr id="264" name="楕円 263"/>
        <xdr:cNvSpPr/>
      </xdr:nvSpPr>
      <xdr:spPr>
        <a:xfrm>
          <a:off x="1079500" y="1631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142888</xdr:rowOff>
    </xdr:from>
    <xdr:ext cx="534377" cy="259045"/>
    <xdr:sp macro="" textlink="">
      <xdr:nvSpPr>
        <xdr:cNvPr id="265" name="テキスト ボックス 264"/>
        <xdr:cNvSpPr txBox="1"/>
      </xdr:nvSpPr>
      <xdr:spPr>
        <a:xfrm>
          <a:off x="863111" y="1608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8697</xdr:rowOff>
    </xdr:from>
    <xdr:to>
      <xdr:col>55</xdr:col>
      <xdr:colOff>0</xdr:colOff>
      <xdr:row>37</xdr:row>
      <xdr:rowOff>8781</xdr:rowOff>
    </xdr:to>
    <xdr:cxnSp macro="">
      <xdr:nvCxnSpPr>
        <xdr:cNvPr id="294" name="直線コネクタ 293"/>
        <xdr:cNvCxnSpPr/>
      </xdr:nvCxnSpPr>
      <xdr:spPr>
        <a:xfrm>
          <a:off x="9639300" y="6352347"/>
          <a:ext cx="8382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170725</xdr:rowOff>
    </xdr:from>
    <xdr:ext cx="534377" cy="259045"/>
    <xdr:sp macro="" textlink="">
      <xdr:nvSpPr>
        <xdr:cNvPr id="295" name="補助費等平均値テキスト"/>
        <xdr:cNvSpPr txBox="1"/>
      </xdr:nvSpPr>
      <xdr:spPr>
        <a:xfrm>
          <a:off x="10528300" y="6000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8697</xdr:rowOff>
    </xdr:from>
    <xdr:to>
      <xdr:col>50</xdr:col>
      <xdr:colOff>114300</xdr:colOff>
      <xdr:row>37</xdr:row>
      <xdr:rowOff>18260</xdr:rowOff>
    </xdr:to>
    <xdr:cxnSp macro="">
      <xdr:nvCxnSpPr>
        <xdr:cNvPr id="297" name="直線コネクタ 296"/>
        <xdr:cNvCxnSpPr/>
      </xdr:nvCxnSpPr>
      <xdr:spPr>
        <a:xfrm flipV="1">
          <a:off x="8750300" y="6352347"/>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141952</xdr:rowOff>
    </xdr:from>
    <xdr:ext cx="534377" cy="259045"/>
    <xdr:sp macro="" textlink="">
      <xdr:nvSpPr>
        <xdr:cNvPr id="299" name="テキスト ボックス 298"/>
        <xdr:cNvSpPr txBox="1"/>
      </xdr:nvSpPr>
      <xdr:spPr>
        <a:xfrm>
          <a:off x="9372111" y="597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17483</xdr:rowOff>
    </xdr:from>
    <xdr:to>
      <xdr:col>45</xdr:col>
      <xdr:colOff>177800</xdr:colOff>
      <xdr:row>37</xdr:row>
      <xdr:rowOff>18260</xdr:rowOff>
    </xdr:to>
    <xdr:cxnSp macro="">
      <xdr:nvCxnSpPr>
        <xdr:cNvPr id="300" name="直線コネクタ 299"/>
        <xdr:cNvCxnSpPr/>
      </xdr:nvCxnSpPr>
      <xdr:spPr>
        <a:xfrm>
          <a:off x="7861300" y="636113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145640</xdr:rowOff>
    </xdr:from>
    <xdr:ext cx="534377" cy="259045"/>
    <xdr:sp macro="" textlink="">
      <xdr:nvSpPr>
        <xdr:cNvPr id="302" name="テキスト ボックス 301"/>
        <xdr:cNvSpPr txBox="1"/>
      </xdr:nvSpPr>
      <xdr:spPr>
        <a:xfrm>
          <a:off x="8483111" y="597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17483</xdr:rowOff>
    </xdr:from>
    <xdr:to>
      <xdr:col>41</xdr:col>
      <xdr:colOff>50800</xdr:colOff>
      <xdr:row>37</xdr:row>
      <xdr:rowOff>19159</xdr:rowOff>
    </xdr:to>
    <xdr:cxnSp macro="">
      <xdr:nvCxnSpPr>
        <xdr:cNvPr id="303" name="直線コネクタ 302"/>
        <xdr:cNvCxnSpPr/>
      </xdr:nvCxnSpPr>
      <xdr:spPr>
        <a:xfrm flipV="1">
          <a:off x="6972300" y="6361133"/>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162945</xdr:rowOff>
    </xdr:from>
    <xdr:ext cx="534377" cy="259045"/>
    <xdr:sp macro="" textlink="">
      <xdr:nvSpPr>
        <xdr:cNvPr id="305" name="テキスト ボックス 304"/>
        <xdr:cNvSpPr txBox="1"/>
      </xdr:nvSpPr>
      <xdr:spPr>
        <a:xfrm>
          <a:off x="7594111" y="599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165673</xdr:rowOff>
    </xdr:from>
    <xdr:ext cx="534377" cy="259045"/>
    <xdr:sp macro="" textlink="">
      <xdr:nvSpPr>
        <xdr:cNvPr id="307" name="テキスト ボックス 306"/>
        <xdr:cNvSpPr txBox="1"/>
      </xdr:nvSpPr>
      <xdr:spPr>
        <a:xfrm>
          <a:off x="6705111" y="59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129431</xdr:rowOff>
    </xdr:from>
    <xdr:to>
      <xdr:col>55</xdr:col>
      <xdr:colOff>50800</xdr:colOff>
      <xdr:row>37</xdr:row>
      <xdr:rowOff>59581</xdr:rowOff>
    </xdr:to>
    <xdr:sp macro="" textlink="">
      <xdr:nvSpPr>
        <xdr:cNvPr id="313" name="楕円 312"/>
        <xdr:cNvSpPr/>
      </xdr:nvSpPr>
      <xdr:spPr>
        <a:xfrm>
          <a:off x="10426700" y="630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107858</xdr:rowOff>
    </xdr:from>
    <xdr:ext cx="534377" cy="259045"/>
    <xdr:sp macro="" textlink="">
      <xdr:nvSpPr>
        <xdr:cNvPr id="314" name="補助費等該当値テキスト"/>
        <xdr:cNvSpPr txBox="1"/>
      </xdr:nvSpPr>
      <xdr:spPr>
        <a:xfrm>
          <a:off x="10528300" y="628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129347</xdr:rowOff>
    </xdr:from>
    <xdr:to>
      <xdr:col>50</xdr:col>
      <xdr:colOff>165100</xdr:colOff>
      <xdr:row>37</xdr:row>
      <xdr:rowOff>59497</xdr:rowOff>
    </xdr:to>
    <xdr:sp macro="" textlink="">
      <xdr:nvSpPr>
        <xdr:cNvPr id="315" name="楕円 314"/>
        <xdr:cNvSpPr/>
      </xdr:nvSpPr>
      <xdr:spPr>
        <a:xfrm>
          <a:off x="9588500" y="630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50624</xdr:rowOff>
    </xdr:from>
    <xdr:ext cx="534377" cy="259045"/>
    <xdr:sp macro="" textlink="">
      <xdr:nvSpPr>
        <xdr:cNvPr id="316" name="テキスト ボックス 315"/>
        <xdr:cNvSpPr txBox="1"/>
      </xdr:nvSpPr>
      <xdr:spPr>
        <a:xfrm>
          <a:off x="9372111" y="639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138910</xdr:rowOff>
    </xdr:from>
    <xdr:to>
      <xdr:col>46</xdr:col>
      <xdr:colOff>38100</xdr:colOff>
      <xdr:row>37</xdr:row>
      <xdr:rowOff>69060</xdr:rowOff>
    </xdr:to>
    <xdr:sp macro="" textlink="">
      <xdr:nvSpPr>
        <xdr:cNvPr id="317" name="楕円 316"/>
        <xdr:cNvSpPr/>
      </xdr:nvSpPr>
      <xdr:spPr>
        <a:xfrm>
          <a:off x="8699500" y="631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60187</xdr:rowOff>
    </xdr:from>
    <xdr:ext cx="534377" cy="259045"/>
    <xdr:sp macro="" textlink="">
      <xdr:nvSpPr>
        <xdr:cNvPr id="318" name="テキスト ボックス 317"/>
        <xdr:cNvSpPr txBox="1"/>
      </xdr:nvSpPr>
      <xdr:spPr>
        <a:xfrm>
          <a:off x="8483111" y="640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138133</xdr:rowOff>
    </xdr:from>
    <xdr:to>
      <xdr:col>41</xdr:col>
      <xdr:colOff>101600</xdr:colOff>
      <xdr:row>37</xdr:row>
      <xdr:rowOff>68283</xdr:rowOff>
    </xdr:to>
    <xdr:sp macro="" textlink="">
      <xdr:nvSpPr>
        <xdr:cNvPr id="319" name="楕円 318"/>
        <xdr:cNvSpPr/>
      </xdr:nvSpPr>
      <xdr:spPr>
        <a:xfrm>
          <a:off x="7810500" y="631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59410</xdr:rowOff>
    </xdr:from>
    <xdr:ext cx="534377" cy="259045"/>
    <xdr:sp macro="" textlink="">
      <xdr:nvSpPr>
        <xdr:cNvPr id="320" name="テキスト ボックス 319"/>
        <xdr:cNvSpPr txBox="1"/>
      </xdr:nvSpPr>
      <xdr:spPr>
        <a:xfrm>
          <a:off x="7594111" y="640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139809</xdr:rowOff>
    </xdr:from>
    <xdr:to>
      <xdr:col>36</xdr:col>
      <xdr:colOff>165100</xdr:colOff>
      <xdr:row>37</xdr:row>
      <xdr:rowOff>69959</xdr:rowOff>
    </xdr:to>
    <xdr:sp macro="" textlink="">
      <xdr:nvSpPr>
        <xdr:cNvPr id="321" name="楕円 320"/>
        <xdr:cNvSpPr/>
      </xdr:nvSpPr>
      <xdr:spPr>
        <a:xfrm>
          <a:off x="6921500" y="631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61086</xdr:rowOff>
    </xdr:from>
    <xdr:ext cx="534377" cy="259045"/>
    <xdr:sp macro="" textlink="">
      <xdr:nvSpPr>
        <xdr:cNvPr id="322" name="テキスト ボックス 321"/>
        <xdr:cNvSpPr txBox="1"/>
      </xdr:nvSpPr>
      <xdr:spPr>
        <a:xfrm>
          <a:off x="6705111" y="640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154893</xdr:rowOff>
    </xdr:from>
    <xdr:to>
      <xdr:col>55</xdr:col>
      <xdr:colOff>0</xdr:colOff>
      <xdr:row>57</xdr:row>
      <xdr:rowOff>68619</xdr:rowOff>
    </xdr:to>
    <xdr:cxnSp macro="">
      <xdr:nvCxnSpPr>
        <xdr:cNvPr id="349" name="直線コネクタ 348"/>
        <xdr:cNvCxnSpPr/>
      </xdr:nvCxnSpPr>
      <xdr:spPr>
        <a:xfrm>
          <a:off x="9639300" y="9756093"/>
          <a:ext cx="838200" cy="8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95200</xdr:rowOff>
    </xdr:from>
    <xdr:to>
      <xdr:col>50</xdr:col>
      <xdr:colOff>114300</xdr:colOff>
      <xdr:row>56</xdr:row>
      <xdr:rowOff>154893</xdr:rowOff>
    </xdr:to>
    <xdr:cxnSp macro="">
      <xdr:nvCxnSpPr>
        <xdr:cNvPr id="352" name="直線コネクタ 351"/>
        <xdr:cNvCxnSpPr/>
      </xdr:nvCxnSpPr>
      <xdr:spPr>
        <a:xfrm>
          <a:off x="8750300" y="9524950"/>
          <a:ext cx="889000" cy="23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45185</xdr:rowOff>
    </xdr:from>
    <xdr:ext cx="534377" cy="259045"/>
    <xdr:sp macro="" textlink="">
      <xdr:nvSpPr>
        <xdr:cNvPr id="354" name="テキスト ボックス 353"/>
        <xdr:cNvSpPr txBox="1"/>
      </xdr:nvSpPr>
      <xdr:spPr>
        <a:xfrm>
          <a:off x="9372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95200</xdr:rowOff>
    </xdr:from>
    <xdr:to>
      <xdr:col>45</xdr:col>
      <xdr:colOff>177800</xdr:colOff>
      <xdr:row>57</xdr:row>
      <xdr:rowOff>11707</xdr:rowOff>
    </xdr:to>
    <xdr:cxnSp macro="">
      <xdr:nvCxnSpPr>
        <xdr:cNvPr id="355" name="直線コネクタ 354"/>
        <xdr:cNvCxnSpPr/>
      </xdr:nvCxnSpPr>
      <xdr:spPr>
        <a:xfrm flipV="1">
          <a:off x="7861300" y="9524950"/>
          <a:ext cx="889000" cy="25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45414</xdr:rowOff>
    </xdr:from>
    <xdr:ext cx="534377" cy="259045"/>
    <xdr:sp macro="" textlink="">
      <xdr:nvSpPr>
        <xdr:cNvPr id="357" name="テキスト ボックス 356"/>
        <xdr:cNvSpPr txBox="1"/>
      </xdr:nvSpPr>
      <xdr:spPr>
        <a:xfrm>
          <a:off x="8483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11707</xdr:rowOff>
    </xdr:from>
    <xdr:to>
      <xdr:col>41</xdr:col>
      <xdr:colOff>50800</xdr:colOff>
      <xdr:row>57</xdr:row>
      <xdr:rowOff>91072</xdr:rowOff>
    </xdr:to>
    <xdr:cxnSp macro="">
      <xdr:nvCxnSpPr>
        <xdr:cNvPr id="358" name="直線コネクタ 357"/>
        <xdr:cNvCxnSpPr/>
      </xdr:nvCxnSpPr>
      <xdr:spPr>
        <a:xfrm flipV="1">
          <a:off x="6972300" y="9784357"/>
          <a:ext cx="889000" cy="7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60865</xdr:rowOff>
    </xdr:from>
    <xdr:ext cx="534377" cy="259045"/>
    <xdr:sp macro="" textlink="">
      <xdr:nvSpPr>
        <xdr:cNvPr id="360" name="テキスト ボックス 359"/>
        <xdr:cNvSpPr txBox="1"/>
      </xdr:nvSpPr>
      <xdr:spPr>
        <a:xfrm>
          <a:off x="7594111" y="94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17819</xdr:rowOff>
    </xdr:from>
    <xdr:to>
      <xdr:col>55</xdr:col>
      <xdr:colOff>50800</xdr:colOff>
      <xdr:row>57</xdr:row>
      <xdr:rowOff>119419</xdr:rowOff>
    </xdr:to>
    <xdr:sp macro="" textlink="">
      <xdr:nvSpPr>
        <xdr:cNvPr id="368" name="楕円 367"/>
        <xdr:cNvSpPr/>
      </xdr:nvSpPr>
      <xdr:spPr>
        <a:xfrm>
          <a:off x="10426700" y="979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167696</xdr:rowOff>
    </xdr:from>
    <xdr:ext cx="534377" cy="259045"/>
    <xdr:sp macro="" textlink="">
      <xdr:nvSpPr>
        <xdr:cNvPr id="369" name="普通建設事業費該当値テキスト"/>
        <xdr:cNvSpPr txBox="1"/>
      </xdr:nvSpPr>
      <xdr:spPr>
        <a:xfrm>
          <a:off x="10528300" y="976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104093</xdr:rowOff>
    </xdr:from>
    <xdr:to>
      <xdr:col>50</xdr:col>
      <xdr:colOff>165100</xdr:colOff>
      <xdr:row>57</xdr:row>
      <xdr:rowOff>34243</xdr:rowOff>
    </xdr:to>
    <xdr:sp macro="" textlink="">
      <xdr:nvSpPr>
        <xdr:cNvPr id="370" name="楕円 369"/>
        <xdr:cNvSpPr/>
      </xdr:nvSpPr>
      <xdr:spPr>
        <a:xfrm>
          <a:off x="9588500" y="970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50770</xdr:rowOff>
    </xdr:from>
    <xdr:ext cx="534377" cy="259045"/>
    <xdr:sp macro="" textlink="">
      <xdr:nvSpPr>
        <xdr:cNvPr id="371" name="テキスト ボックス 370"/>
        <xdr:cNvSpPr txBox="1"/>
      </xdr:nvSpPr>
      <xdr:spPr>
        <a:xfrm>
          <a:off x="9372111" y="948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44400</xdr:rowOff>
    </xdr:from>
    <xdr:to>
      <xdr:col>46</xdr:col>
      <xdr:colOff>38100</xdr:colOff>
      <xdr:row>55</xdr:row>
      <xdr:rowOff>146000</xdr:rowOff>
    </xdr:to>
    <xdr:sp macro="" textlink="">
      <xdr:nvSpPr>
        <xdr:cNvPr id="372" name="楕円 371"/>
        <xdr:cNvSpPr/>
      </xdr:nvSpPr>
      <xdr:spPr>
        <a:xfrm>
          <a:off x="8699500" y="94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162527</xdr:rowOff>
    </xdr:from>
    <xdr:ext cx="599010" cy="259045"/>
    <xdr:sp macro="" textlink="">
      <xdr:nvSpPr>
        <xdr:cNvPr id="373" name="テキスト ボックス 372"/>
        <xdr:cNvSpPr txBox="1"/>
      </xdr:nvSpPr>
      <xdr:spPr>
        <a:xfrm>
          <a:off x="8450795" y="924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132357</xdr:rowOff>
    </xdr:from>
    <xdr:to>
      <xdr:col>41</xdr:col>
      <xdr:colOff>101600</xdr:colOff>
      <xdr:row>57</xdr:row>
      <xdr:rowOff>62507</xdr:rowOff>
    </xdr:to>
    <xdr:sp macro="" textlink="">
      <xdr:nvSpPr>
        <xdr:cNvPr id="374" name="楕円 373"/>
        <xdr:cNvSpPr/>
      </xdr:nvSpPr>
      <xdr:spPr>
        <a:xfrm>
          <a:off x="7810500" y="97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53634</xdr:rowOff>
    </xdr:from>
    <xdr:ext cx="534377" cy="259045"/>
    <xdr:sp macro="" textlink="">
      <xdr:nvSpPr>
        <xdr:cNvPr id="375" name="テキスト ボックス 374"/>
        <xdr:cNvSpPr txBox="1"/>
      </xdr:nvSpPr>
      <xdr:spPr>
        <a:xfrm>
          <a:off x="7594111" y="9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40272</xdr:rowOff>
    </xdr:from>
    <xdr:to>
      <xdr:col>36</xdr:col>
      <xdr:colOff>165100</xdr:colOff>
      <xdr:row>57</xdr:row>
      <xdr:rowOff>141872</xdr:rowOff>
    </xdr:to>
    <xdr:sp macro="" textlink="">
      <xdr:nvSpPr>
        <xdr:cNvPr id="376" name="楕円 375"/>
        <xdr:cNvSpPr/>
      </xdr:nvSpPr>
      <xdr:spPr>
        <a:xfrm>
          <a:off x="6921500" y="981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132999</xdr:rowOff>
    </xdr:from>
    <xdr:ext cx="534377" cy="259045"/>
    <xdr:sp macro="" textlink="">
      <xdr:nvSpPr>
        <xdr:cNvPr id="377" name="テキスト ボックス 376"/>
        <xdr:cNvSpPr txBox="1"/>
      </xdr:nvSpPr>
      <xdr:spPr>
        <a:xfrm>
          <a:off x="6705111" y="99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54270</xdr:rowOff>
    </xdr:from>
    <xdr:to>
      <xdr:col>55</xdr:col>
      <xdr:colOff>0</xdr:colOff>
      <xdr:row>78</xdr:row>
      <xdr:rowOff>99640</xdr:rowOff>
    </xdr:to>
    <xdr:cxnSp macro="">
      <xdr:nvCxnSpPr>
        <xdr:cNvPr id="408" name="直線コネクタ 407"/>
        <xdr:cNvCxnSpPr/>
      </xdr:nvCxnSpPr>
      <xdr:spPr>
        <a:xfrm>
          <a:off x="9639300" y="13427370"/>
          <a:ext cx="838200" cy="4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7622</xdr:rowOff>
    </xdr:from>
    <xdr:ext cx="534377" cy="259045"/>
    <xdr:sp macro="" textlink="">
      <xdr:nvSpPr>
        <xdr:cNvPr id="409" name="普通建設事業費 （ うち新規整備　）平均値テキスト"/>
        <xdr:cNvSpPr txBox="1"/>
      </xdr:nvSpPr>
      <xdr:spPr>
        <a:xfrm>
          <a:off x="10528300" y="1320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168091</xdr:rowOff>
    </xdr:from>
    <xdr:to>
      <xdr:col>50</xdr:col>
      <xdr:colOff>114300</xdr:colOff>
      <xdr:row>78</xdr:row>
      <xdr:rowOff>54270</xdr:rowOff>
    </xdr:to>
    <xdr:cxnSp macro="">
      <xdr:nvCxnSpPr>
        <xdr:cNvPr id="411" name="直線コネクタ 410"/>
        <xdr:cNvCxnSpPr/>
      </xdr:nvCxnSpPr>
      <xdr:spPr>
        <a:xfrm>
          <a:off x="8750300" y="13026841"/>
          <a:ext cx="889000" cy="40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98243</xdr:rowOff>
    </xdr:from>
    <xdr:ext cx="534377" cy="259045"/>
    <xdr:sp macro="" textlink="">
      <xdr:nvSpPr>
        <xdr:cNvPr id="413" name="テキスト ボックス 412"/>
        <xdr:cNvSpPr txBox="1"/>
      </xdr:nvSpPr>
      <xdr:spPr>
        <a:xfrm>
          <a:off x="9372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168091</xdr:rowOff>
    </xdr:from>
    <xdr:to>
      <xdr:col>45</xdr:col>
      <xdr:colOff>177800</xdr:colOff>
      <xdr:row>77</xdr:row>
      <xdr:rowOff>93250</xdr:rowOff>
    </xdr:to>
    <xdr:cxnSp macro="">
      <xdr:nvCxnSpPr>
        <xdr:cNvPr id="414" name="直線コネクタ 413"/>
        <xdr:cNvCxnSpPr/>
      </xdr:nvCxnSpPr>
      <xdr:spPr>
        <a:xfrm flipV="1">
          <a:off x="7861300" y="13026841"/>
          <a:ext cx="889000" cy="26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71387</xdr:rowOff>
    </xdr:from>
    <xdr:ext cx="534377" cy="259045"/>
    <xdr:sp macro="" textlink="">
      <xdr:nvSpPr>
        <xdr:cNvPr id="416" name="テキスト ボックス 415"/>
        <xdr:cNvSpPr txBox="1"/>
      </xdr:nvSpPr>
      <xdr:spPr>
        <a:xfrm>
          <a:off x="8483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93250</xdr:rowOff>
    </xdr:from>
    <xdr:to>
      <xdr:col>41</xdr:col>
      <xdr:colOff>50800</xdr:colOff>
      <xdr:row>77</xdr:row>
      <xdr:rowOff>120323</xdr:rowOff>
    </xdr:to>
    <xdr:cxnSp macro="">
      <xdr:nvCxnSpPr>
        <xdr:cNvPr id="417" name="直線コネクタ 416"/>
        <xdr:cNvCxnSpPr/>
      </xdr:nvCxnSpPr>
      <xdr:spPr>
        <a:xfrm flipV="1">
          <a:off x="6972300" y="13294900"/>
          <a:ext cx="8890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150832</xdr:rowOff>
    </xdr:from>
    <xdr:ext cx="534377" cy="259045"/>
    <xdr:sp macro="" textlink="">
      <xdr:nvSpPr>
        <xdr:cNvPr id="419" name="テキスト ボックス 418"/>
        <xdr:cNvSpPr txBox="1"/>
      </xdr:nvSpPr>
      <xdr:spPr>
        <a:xfrm>
          <a:off x="7594111" y="133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48840</xdr:rowOff>
    </xdr:from>
    <xdr:to>
      <xdr:col>55</xdr:col>
      <xdr:colOff>50800</xdr:colOff>
      <xdr:row>78</xdr:row>
      <xdr:rowOff>150440</xdr:rowOff>
    </xdr:to>
    <xdr:sp macro="" textlink="">
      <xdr:nvSpPr>
        <xdr:cNvPr id="427" name="楕円 426"/>
        <xdr:cNvSpPr/>
      </xdr:nvSpPr>
      <xdr:spPr>
        <a:xfrm>
          <a:off x="10426700" y="1342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27267</xdr:rowOff>
    </xdr:from>
    <xdr:ext cx="534377" cy="259045"/>
    <xdr:sp macro="" textlink="">
      <xdr:nvSpPr>
        <xdr:cNvPr id="428" name="普通建設事業費 （ うち新規整備　）該当値テキスト"/>
        <xdr:cNvSpPr txBox="1"/>
      </xdr:nvSpPr>
      <xdr:spPr>
        <a:xfrm>
          <a:off x="10528300" y="1340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3470</xdr:rowOff>
    </xdr:from>
    <xdr:to>
      <xdr:col>50</xdr:col>
      <xdr:colOff>165100</xdr:colOff>
      <xdr:row>78</xdr:row>
      <xdr:rowOff>105070</xdr:rowOff>
    </xdr:to>
    <xdr:sp macro="" textlink="">
      <xdr:nvSpPr>
        <xdr:cNvPr id="429" name="楕円 428"/>
        <xdr:cNvSpPr/>
      </xdr:nvSpPr>
      <xdr:spPr>
        <a:xfrm>
          <a:off x="9588500" y="133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121597</xdr:rowOff>
    </xdr:from>
    <xdr:ext cx="534377" cy="259045"/>
    <xdr:sp macro="" textlink="">
      <xdr:nvSpPr>
        <xdr:cNvPr id="430" name="テキスト ボックス 429"/>
        <xdr:cNvSpPr txBox="1"/>
      </xdr:nvSpPr>
      <xdr:spPr>
        <a:xfrm>
          <a:off x="9372111" y="1315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117290</xdr:rowOff>
    </xdr:from>
    <xdr:to>
      <xdr:col>46</xdr:col>
      <xdr:colOff>38100</xdr:colOff>
      <xdr:row>76</xdr:row>
      <xdr:rowOff>47439</xdr:rowOff>
    </xdr:to>
    <xdr:sp macro="" textlink="">
      <xdr:nvSpPr>
        <xdr:cNvPr id="431" name="楕円 430"/>
        <xdr:cNvSpPr/>
      </xdr:nvSpPr>
      <xdr:spPr>
        <a:xfrm>
          <a:off x="8699500" y="129760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63967</xdr:rowOff>
    </xdr:from>
    <xdr:ext cx="534377" cy="259045"/>
    <xdr:sp macro="" textlink="">
      <xdr:nvSpPr>
        <xdr:cNvPr id="432" name="テキスト ボックス 431"/>
        <xdr:cNvSpPr txBox="1"/>
      </xdr:nvSpPr>
      <xdr:spPr>
        <a:xfrm>
          <a:off x="8483111" y="1275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42450</xdr:rowOff>
    </xdr:from>
    <xdr:to>
      <xdr:col>41</xdr:col>
      <xdr:colOff>101600</xdr:colOff>
      <xdr:row>77</xdr:row>
      <xdr:rowOff>144050</xdr:rowOff>
    </xdr:to>
    <xdr:sp macro="" textlink="">
      <xdr:nvSpPr>
        <xdr:cNvPr id="433" name="楕円 432"/>
        <xdr:cNvSpPr/>
      </xdr:nvSpPr>
      <xdr:spPr>
        <a:xfrm>
          <a:off x="7810500" y="132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160577</xdr:rowOff>
    </xdr:from>
    <xdr:ext cx="534377" cy="259045"/>
    <xdr:sp macro="" textlink="">
      <xdr:nvSpPr>
        <xdr:cNvPr id="434" name="テキスト ボックス 433"/>
        <xdr:cNvSpPr txBox="1"/>
      </xdr:nvSpPr>
      <xdr:spPr>
        <a:xfrm>
          <a:off x="7594111" y="1301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69523</xdr:rowOff>
    </xdr:from>
    <xdr:to>
      <xdr:col>36</xdr:col>
      <xdr:colOff>165100</xdr:colOff>
      <xdr:row>77</xdr:row>
      <xdr:rowOff>171123</xdr:rowOff>
    </xdr:to>
    <xdr:sp macro="" textlink="">
      <xdr:nvSpPr>
        <xdr:cNvPr id="435" name="楕円 434"/>
        <xdr:cNvSpPr/>
      </xdr:nvSpPr>
      <xdr:spPr>
        <a:xfrm>
          <a:off x="6921500" y="1327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162250</xdr:rowOff>
    </xdr:from>
    <xdr:ext cx="534377" cy="259045"/>
    <xdr:sp macro="" textlink="">
      <xdr:nvSpPr>
        <xdr:cNvPr id="436" name="テキスト ボックス 435"/>
        <xdr:cNvSpPr txBox="1"/>
      </xdr:nvSpPr>
      <xdr:spPr>
        <a:xfrm>
          <a:off x="6705111" y="133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58677</xdr:rowOff>
    </xdr:from>
    <xdr:to>
      <xdr:col>55</xdr:col>
      <xdr:colOff>0</xdr:colOff>
      <xdr:row>97</xdr:row>
      <xdr:rowOff>138595</xdr:rowOff>
    </xdr:to>
    <xdr:cxnSp macro="">
      <xdr:nvCxnSpPr>
        <xdr:cNvPr id="465" name="直線コネクタ 464"/>
        <xdr:cNvCxnSpPr/>
      </xdr:nvCxnSpPr>
      <xdr:spPr>
        <a:xfrm>
          <a:off x="9639300" y="16689327"/>
          <a:ext cx="838200" cy="7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58677</xdr:rowOff>
    </xdr:from>
    <xdr:to>
      <xdr:col>50</xdr:col>
      <xdr:colOff>114300</xdr:colOff>
      <xdr:row>98</xdr:row>
      <xdr:rowOff>84417</xdr:rowOff>
    </xdr:to>
    <xdr:cxnSp macro="">
      <xdr:nvCxnSpPr>
        <xdr:cNvPr id="468" name="直線コネクタ 467"/>
        <xdr:cNvCxnSpPr/>
      </xdr:nvCxnSpPr>
      <xdr:spPr>
        <a:xfrm flipV="1">
          <a:off x="8750300" y="16689327"/>
          <a:ext cx="889000" cy="19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145386</xdr:rowOff>
    </xdr:from>
    <xdr:ext cx="534377" cy="259045"/>
    <xdr:sp macro="" textlink="">
      <xdr:nvSpPr>
        <xdr:cNvPr id="470" name="テキスト ボックス 469"/>
        <xdr:cNvSpPr txBox="1"/>
      </xdr:nvSpPr>
      <xdr:spPr>
        <a:xfrm>
          <a:off x="9372111" y="1677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3164</xdr:rowOff>
    </xdr:from>
    <xdr:to>
      <xdr:col>45</xdr:col>
      <xdr:colOff>177800</xdr:colOff>
      <xdr:row>98</xdr:row>
      <xdr:rowOff>84417</xdr:rowOff>
    </xdr:to>
    <xdr:cxnSp macro="">
      <xdr:nvCxnSpPr>
        <xdr:cNvPr id="471" name="直線コネクタ 470"/>
        <xdr:cNvCxnSpPr/>
      </xdr:nvCxnSpPr>
      <xdr:spPr>
        <a:xfrm>
          <a:off x="7861300" y="16805264"/>
          <a:ext cx="889000" cy="8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3164</xdr:rowOff>
    </xdr:from>
    <xdr:to>
      <xdr:col>41</xdr:col>
      <xdr:colOff>50800</xdr:colOff>
      <xdr:row>98</xdr:row>
      <xdr:rowOff>121510</xdr:rowOff>
    </xdr:to>
    <xdr:cxnSp macro="">
      <xdr:nvCxnSpPr>
        <xdr:cNvPr id="474" name="直線コネクタ 473"/>
        <xdr:cNvCxnSpPr/>
      </xdr:nvCxnSpPr>
      <xdr:spPr>
        <a:xfrm flipV="1">
          <a:off x="6972300" y="16805264"/>
          <a:ext cx="889000" cy="11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69615</xdr:rowOff>
    </xdr:from>
    <xdr:ext cx="534377" cy="259045"/>
    <xdr:sp macro="" textlink="">
      <xdr:nvSpPr>
        <xdr:cNvPr id="476" name="テキスト ボックス 475"/>
        <xdr:cNvSpPr txBox="1"/>
      </xdr:nvSpPr>
      <xdr:spPr>
        <a:xfrm>
          <a:off x="7594111" y="165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41978</xdr:rowOff>
    </xdr:from>
    <xdr:ext cx="534377" cy="259045"/>
    <xdr:sp macro="" textlink="">
      <xdr:nvSpPr>
        <xdr:cNvPr id="478" name="テキスト ボックス 477"/>
        <xdr:cNvSpPr txBox="1"/>
      </xdr:nvSpPr>
      <xdr:spPr>
        <a:xfrm>
          <a:off x="6705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87795</xdr:rowOff>
    </xdr:from>
    <xdr:to>
      <xdr:col>55</xdr:col>
      <xdr:colOff>50800</xdr:colOff>
      <xdr:row>98</xdr:row>
      <xdr:rowOff>17945</xdr:rowOff>
    </xdr:to>
    <xdr:sp macro="" textlink="">
      <xdr:nvSpPr>
        <xdr:cNvPr id="484" name="楕円 483"/>
        <xdr:cNvSpPr/>
      </xdr:nvSpPr>
      <xdr:spPr>
        <a:xfrm>
          <a:off x="10426700" y="167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66222</xdr:rowOff>
    </xdr:from>
    <xdr:ext cx="534377" cy="259045"/>
    <xdr:sp macro="" textlink="">
      <xdr:nvSpPr>
        <xdr:cNvPr id="485" name="普通建設事業費 （ うち更新整備　）該当値テキスト"/>
        <xdr:cNvSpPr txBox="1"/>
      </xdr:nvSpPr>
      <xdr:spPr>
        <a:xfrm>
          <a:off x="10528300" y="166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7877</xdr:rowOff>
    </xdr:from>
    <xdr:to>
      <xdr:col>50</xdr:col>
      <xdr:colOff>165100</xdr:colOff>
      <xdr:row>97</xdr:row>
      <xdr:rowOff>109477</xdr:rowOff>
    </xdr:to>
    <xdr:sp macro="" textlink="">
      <xdr:nvSpPr>
        <xdr:cNvPr id="486" name="楕円 485"/>
        <xdr:cNvSpPr/>
      </xdr:nvSpPr>
      <xdr:spPr>
        <a:xfrm>
          <a:off x="9588500" y="166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126004</xdr:rowOff>
    </xdr:from>
    <xdr:ext cx="534377" cy="259045"/>
    <xdr:sp macro="" textlink="">
      <xdr:nvSpPr>
        <xdr:cNvPr id="487" name="テキスト ボックス 486"/>
        <xdr:cNvSpPr txBox="1"/>
      </xdr:nvSpPr>
      <xdr:spPr>
        <a:xfrm>
          <a:off x="9372111" y="1641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33617</xdr:rowOff>
    </xdr:from>
    <xdr:to>
      <xdr:col>46</xdr:col>
      <xdr:colOff>38100</xdr:colOff>
      <xdr:row>98</xdr:row>
      <xdr:rowOff>135217</xdr:rowOff>
    </xdr:to>
    <xdr:sp macro="" textlink="">
      <xdr:nvSpPr>
        <xdr:cNvPr id="488" name="楕円 487"/>
        <xdr:cNvSpPr/>
      </xdr:nvSpPr>
      <xdr:spPr>
        <a:xfrm>
          <a:off x="8699500" y="1683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126344</xdr:rowOff>
    </xdr:from>
    <xdr:ext cx="534377" cy="259045"/>
    <xdr:sp macro="" textlink="">
      <xdr:nvSpPr>
        <xdr:cNvPr id="489" name="テキスト ボックス 488"/>
        <xdr:cNvSpPr txBox="1"/>
      </xdr:nvSpPr>
      <xdr:spPr>
        <a:xfrm>
          <a:off x="8483111" y="1692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123814</xdr:rowOff>
    </xdr:from>
    <xdr:to>
      <xdr:col>41</xdr:col>
      <xdr:colOff>101600</xdr:colOff>
      <xdr:row>98</xdr:row>
      <xdr:rowOff>53964</xdr:rowOff>
    </xdr:to>
    <xdr:sp macro="" textlink="">
      <xdr:nvSpPr>
        <xdr:cNvPr id="490" name="楕円 489"/>
        <xdr:cNvSpPr/>
      </xdr:nvSpPr>
      <xdr:spPr>
        <a:xfrm>
          <a:off x="7810500" y="167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45091</xdr:rowOff>
    </xdr:from>
    <xdr:ext cx="534377" cy="259045"/>
    <xdr:sp macro="" textlink="">
      <xdr:nvSpPr>
        <xdr:cNvPr id="491" name="テキスト ボックス 490"/>
        <xdr:cNvSpPr txBox="1"/>
      </xdr:nvSpPr>
      <xdr:spPr>
        <a:xfrm>
          <a:off x="7594111" y="168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70710</xdr:rowOff>
    </xdr:from>
    <xdr:to>
      <xdr:col>36</xdr:col>
      <xdr:colOff>165100</xdr:colOff>
      <xdr:row>99</xdr:row>
      <xdr:rowOff>860</xdr:rowOff>
    </xdr:to>
    <xdr:sp macro="" textlink="">
      <xdr:nvSpPr>
        <xdr:cNvPr id="492" name="楕円 491"/>
        <xdr:cNvSpPr/>
      </xdr:nvSpPr>
      <xdr:spPr>
        <a:xfrm>
          <a:off x="6921500" y="168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163437</xdr:rowOff>
    </xdr:from>
    <xdr:ext cx="534377" cy="259045"/>
    <xdr:sp macro="" textlink="">
      <xdr:nvSpPr>
        <xdr:cNvPr id="493" name="テキスト ボックス 492"/>
        <xdr:cNvSpPr txBox="1"/>
      </xdr:nvSpPr>
      <xdr:spPr>
        <a:xfrm>
          <a:off x="6705111" y="169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8" name="直線コネクタ 517"/>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9" name="災害復旧事業費平均値テキスト"/>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21" name="直線コネクタ 520"/>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4" name="直線コネクタ 523"/>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24492</xdr:rowOff>
    </xdr:from>
    <xdr:to>
      <xdr:col>71</xdr:col>
      <xdr:colOff>177800</xdr:colOff>
      <xdr:row>38</xdr:row>
      <xdr:rowOff>25400</xdr:rowOff>
    </xdr:to>
    <xdr:cxnSp macro="">
      <xdr:nvCxnSpPr>
        <xdr:cNvPr id="527" name="直線コネクタ 526"/>
        <xdr:cNvCxnSpPr/>
      </xdr:nvCxnSpPr>
      <xdr:spPr>
        <a:xfrm>
          <a:off x="12814300" y="6539592"/>
          <a:ext cx="889000" cy="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83543</xdr:rowOff>
    </xdr:from>
    <xdr:ext cx="469744" cy="259045"/>
    <xdr:sp macro="" textlink="">
      <xdr:nvSpPr>
        <xdr:cNvPr id="529" name="テキスト ボックス 528"/>
        <xdr:cNvSpPr txBox="1"/>
      </xdr:nvSpPr>
      <xdr:spPr>
        <a:xfrm>
          <a:off x="13468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7" name="楕円 536"/>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102749</xdr:rowOff>
    </xdr:from>
    <xdr:ext cx="249299" cy="259045"/>
    <xdr:sp macro="" textlink="">
      <xdr:nvSpPr>
        <xdr:cNvPr id="538" name="災害復旧事業費該当値テキスト"/>
        <xdr:cNvSpPr txBox="1"/>
      </xdr:nvSpPr>
      <xdr:spPr>
        <a:xfrm>
          <a:off x="16370300" y="6446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9" name="楕円 538"/>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40" name="テキスト ボックス 539"/>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1" name="楕円 540"/>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2" name="テキスト ボックス 541"/>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3" name="楕円 542"/>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4" name="テキスト ボックス 543"/>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145141</xdr:rowOff>
    </xdr:from>
    <xdr:to>
      <xdr:col>67</xdr:col>
      <xdr:colOff>101600</xdr:colOff>
      <xdr:row>38</xdr:row>
      <xdr:rowOff>75292</xdr:rowOff>
    </xdr:to>
    <xdr:sp macro="" textlink="">
      <xdr:nvSpPr>
        <xdr:cNvPr id="545" name="楕円 544"/>
        <xdr:cNvSpPr/>
      </xdr:nvSpPr>
      <xdr:spPr>
        <a:xfrm>
          <a:off x="12763500" y="6488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66419</xdr:rowOff>
    </xdr:from>
    <xdr:ext cx="378565" cy="259045"/>
    <xdr:sp macro="" textlink="">
      <xdr:nvSpPr>
        <xdr:cNvPr id="546" name="テキスト ボックス 545"/>
        <xdr:cNvSpPr txBox="1"/>
      </xdr:nvSpPr>
      <xdr:spPr>
        <a:xfrm>
          <a:off x="12625017" y="658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34258</xdr:rowOff>
    </xdr:from>
    <xdr:to>
      <xdr:col>85</xdr:col>
      <xdr:colOff>127000</xdr:colOff>
      <xdr:row>77</xdr:row>
      <xdr:rowOff>36292</xdr:rowOff>
    </xdr:to>
    <xdr:cxnSp macro="">
      <xdr:nvCxnSpPr>
        <xdr:cNvPr id="628" name="直線コネクタ 627"/>
        <xdr:cNvCxnSpPr/>
      </xdr:nvCxnSpPr>
      <xdr:spPr>
        <a:xfrm flipV="1">
          <a:off x="15481300" y="13235908"/>
          <a:ext cx="8382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36876</xdr:rowOff>
    </xdr:from>
    <xdr:ext cx="534377" cy="259045"/>
    <xdr:sp macro="" textlink="">
      <xdr:nvSpPr>
        <xdr:cNvPr id="629" name="公債費平均値テキスト"/>
        <xdr:cNvSpPr txBox="1"/>
      </xdr:nvSpPr>
      <xdr:spPr>
        <a:xfrm>
          <a:off x="16370300" y="12895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36292</xdr:rowOff>
    </xdr:from>
    <xdr:to>
      <xdr:col>81</xdr:col>
      <xdr:colOff>50800</xdr:colOff>
      <xdr:row>77</xdr:row>
      <xdr:rowOff>39915</xdr:rowOff>
    </xdr:to>
    <xdr:cxnSp macro="">
      <xdr:nvCxnSpPr>
        <xdr:cNvPr id="631" name="直線コネクタ 630"/>
        <xdr:cNvCxnSpPr/>
      </xdr:nvCxnSpPr>
      <xdr:spPr>
        <a:xfrm flipV="1">
          <a:off x="14592300" y="13237942"/>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142733</xdr:rowOff>
    </xdr:from>
    <xdr:ext cx="534377" cy="259045"/>
    <xdr:sp macro="" textlink="">
      <xdr:nvSpPr>
        <xdr:cNvPr id="633" name="テキスト ボックス 632"/>
        <xdr:cNvSpPr txBox="1"/>
      </xdr:nvSpPr>
      <xdr:spPr>
        <a:xfrm>
          <a:off x="15214111"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39915</xdr:rowOff>
    </xdr:from>
    <xdr:to>
      <xdr:col>76</xdr:col>
      <xdr:colOff>114300</xdr:colOff>
      <xdr:row>77</xdr:row>
      <xdr:rowOff>41934</xdr:rowOff>
    </xdr:to>
    <xdr:cxnSp macro="">
      <xdr:nvCxnSpPr>
        <xdr:cNvPr id="634" name="直線コネクタ 633"/>
        <xdr:cNvCxnSpPr/>
      </xdr:nvCxnSpPr>
      <xdr:spPr>
        <a:xfrm flipV="1">
          <a:off x="13703300" y="13241565"/>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147351</xdr:rowOff>
    </xdr:from>
    <xdr:ext cx="534377" cy="259045"/>
    <xdr:sp macro="" textlink="">
      <xdr:nvSpPr>
        <xdr:cNvPr id="636" name="テキスト ボックス 635"/>
        <xdr:cNvSpPr txBox="1"/>
      </xdr:nvSpPr>
      <xdr:spPr>
        <a:xfrm>
          <a:off x="14325111" y="12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29955</xdr:rowOff>
    </xdr:from>
    <xdr:to>
      <xdr:col>71</xdr:col>
      <xdr:colOff>177800</xdr:colOff>
      <xdr:row>77</xdr:row>
      <xdr:rowOff>41934</xdr:rowOff>
    </xdr:to>
    <xdr:cxnSp macro="">
      <xdr:nvCxnSpPr>
        <xdr:cNvPr id="637" name="直線コネクタ 636"/>
        <xdr:cNvCxnSpPr/>
      </xdr:nvCxnSpPr>
      <xdr:spPr>
        <a:xfrm>
          <a:off x="12814300" y="13231605"/>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152409</xdr:rowOff>
    </xdr:from>
    <xdr:ext cx="534377" cy="259045"/>
    <xdr:sp macro="" textlink="">
      <xdr:nvSpPr>
        <xdr:cNvPr id="639" name="テキスト ボックス 638"/>
        <xdr:cNvSpPr txBox="1"/>
      </xdr:nvSpPr>
      <xdr:spPr>
        <a:xfrm>
          <a:off x="13436111" y="12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123211</xdr:rowOff>
    </xdr:from>
    <xdr:ext cx="534377" cy="259045"/>
    <xdr:sp macro="" textlink="">
      <xdr:nvSpPr>
        <xdr:cNvPr id="641" name="テキスト ボックス 640"/>
        <xdr:cNvSpPr txBox="1"/>
      </xdr:nvSpPr>
      <xdr:spPr>
        <a:xfrm>
          <a:off x="12547111" y="128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154908</xdr:rowOff>
    </xdr:from>
    <xdr:to>
      <xdr:col>85</xdr:col>
      <xdr:colOff>177800</xdr:colOff>
      <xdr:row>77</xdr:row>
      <xdr:rowOff>85058</xdr:rowOff>
    </xdr:to>
    <xdr:sp macro="" textlink="">
      <xdr:nvSpPr>
        <xdr:cNvPr id="647" name="楕円 646"/>
        <xdr:cNvSpPr/>
      </xdr:nvSpPr>
      <xdr:spPr>
        <a:xfrm>
          <a:off x="16268700" y="1318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133335</xdr:rowOff>
    </xdr:from>
    <xdr:ext cx="534377" cy="259045"/>
    <xdr:sp macro="" textlink="">
      <xdr:nvSpPr>
        <xdr:cNvPr id="648" name="公債費該当値テキスト"/>
        <xdr:cNvSpPr txBox="1"/>
      </xdr:nvSpPr>
      <xdr:spPr>
        <a:xfrm>
          <a:off x="16370300" y="131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156942</xdr:rowOff>
    </xdr:from>
    <xdr:to>
      <xdr:col>81</xdr:col>
      <xdr:colOff>101600</xdr:colOff>
      <xdr:row>77</xdr:row>
      <xdr:rowOff>87092</xdr:rowOff>
    </xdr:to>
    <xdr:sp macro="" textlink="">
      <xdr:nvSpPr>
        <xdr:cNvPr id="649" name="楕円 648"/>
        <xdr:cNvSpPr/>
      </xdr:nvSpPr>
      <xdr:spPr>
        <a:xfrm>
          <a:off x="15430500" y="1318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78219</xdr:rowOff>
    </xdr:from>
    <xdr:ext cx="534377" cy="259045"/>
    <xdr:sp macro="" textlink="">
      <xdr:nvSpPr>
        <xdr:cNvPr id="650" name="テキスト ボックス 649"/>
        <xdr:cNvSpPr txBox="1"/>
      </xdr:nvSpPr>
      <xdr:spPr>
        <a:xfrm>
          <a:off x="15214111" y="132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160565</xdr:rowOff>
    </xdr:from>
    <xdr:to>
      <xdr:col>76</xdr:col>
      <xdr:colOff>165100</xdr:colOff>
      <xdr:row>77</xdr:row>
      <xdr:rowOff>90715</xdr:rowOff>
    </xdr:to>
    <xdr:sp macro="" textlink="">
      <xdr:nvSpPr>
        <xdr:cNvPr id="651" name="楕円 650"/>
        <xdr:cNvSpPr/>
      </xdr:nvSpPr>
      <xdr:spPr>
        <a:xfrm>
          <a:off x="14541500" y="1319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81842</xdr:rowOff>
    </xdr:from>
    <xdr:ext cx="534377" cy="259045"/>
    <xdr:sp macro="" textlink="">
      <xdr:nvSpPr>
        <xdr:cNvPr id="652" name="テキスト ボックス 651"/>
        <xdr:cNvSpPr txBox="1"/>
      </xdr:nvSpPr>
      <xdr:spPr>
        <a:xfrm>
          <a:off x="14325111" y="132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162584</xdr:rowOff>
    </xdr:from>
    <xdr:to>
      <xdr:col>72</xdr:col>
      <xdr:colOff>38100</xdr:colOff>
      <xdr:row>77</xdr:row>
      <xdr:rowOff>92734</xdr:rowOff>
    </xdr:to>
    <xdr:sp macro="" textlink="">
      <xdr:nvSpPr>
        <xdr:cNvPr id="653" name="楕円 652"/>
        <xdr:cNvSpPr/>
      </xdr:nvSpPr>
      <xdr:spPr>
        <a:xfrm>
          <a:off x="13652500" y="1319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83861</xdr:rowOff>
    </xdr:from>
    <xdr:ext cx="534377" cy="259045"/>
    <xdr:sp macro="" textlink="">
      <xdr:nvSpPr>
        <xdr:cNvPr id="654" name="テキスト ボックス 653"/>
        <xdr:cNvSpPr txBox="1"/>
      </xdr:nvSpPr>
      <xdr:spPr>
        <a:xfrm>
          <a:off x="13436111" y="1328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150605</xdr:rowOff>
    </xdr:from>
    <xdr:to>
      <xdr:col>67</xdr:col>
      <xdr:colOff>101600</xdr:colOff>
      <xdr:row>77</xdr:row>
      <xdr:rowOff>80755</xdr:rowOff>
    </xdr:to>
    <xdr:sp macro="" textlink="">
      <xdr:nvSpPr>
        <xdr:cNvPr id="655" name="楕円 654"/>
        <xdr:cNvSpPr/>
      </xdr:nvSpPr>
      <xdr:spPr>
        <a:xfrm>
          <a:off x="12763500" y="1318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71882</xdr:rowOff>
    </xdr:from>
    <xdr:ext cx="534377" cy="259045"/>
    <xdr:sp macro="" textlink="">
      <xdr:nvSpPr>
        <xdr:cNvPr id="656" name="テキスト ボックス 655"/>
        <xdr:cNvSpPr txBox="1"/>
      </xdr:nvSpPr>
      <xdr:spPr>
        <a:xfrm>
          <a:off x="12547111" y="1327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111066</xdr:rowOff>
    </xdr:from>
    <xdr:to>
      <xdr:col>85</xdr:col>
      <xdr:colOff>127000</xdr:colOff>
      <xdr:row>98</xdr:row>
      <xdr:rowOff>123892</xdr:rowOff>
    </xdr:to>
    <xdr:cxnSp macro="">
      <xdr:nvCxnSpPr>
        <xdr:cNvPr id="683" name="直線コネクタ 682"/>
        <xdr:cNvCxnSpPr/>
      </xdr:nvCxnSpPr>
      <xdr:spPr>
        <a:xfrm flipV="1">
          <a:off x="15481300" y="16913166"/>
          <a:ext cx="838200" cy="1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123892</xdr:rowOff>
    </xdr:from>
    <xdr:to>
      <xdr:col>81</xdr:col>
      <xdr:colOff>50800</xdr:colOff>
      <xdr:row>98</xdr:row>
      <xdr:rowOff>128842</xdr:rowOff>
    </xdr:to>
    <xdr:cxnSp macro="">
      <xdr:nvCxnSpPr>
        <xdr:cNvPr id="686" name="直線コネクタ 685"/>
        <xdr:cNvCxnSpPr/>
      </xdr:nvCxnSpPr>
      <xdr:spPr>
        <a:xfrm flipV="1">
          <a:off x="14592300" y="16925992"/>
          <a:ext cx="8890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88365</xdr:rowOff>
    </xdr:from>
    <xdr:to>
      <xdr:col>76</xdr:col>
      <xdr:colOff>114300</xdr:colOff>
      <xdr:row>98</xdr:row>
      <xdr:rowOff>128842</xdr:rowOff>
    </xdr:to>
    <xdr:cxnSp macro="">
      <xdr:nvCxnSpPr>
        <xdr:cNvPr id="689" name="直線コネクタ 688"/>
        <xdr:cNvCxnSpPr/>
      </xdr:nvCxnSpPr>
      <xdr:spPr>
        <a:xfrm>
          <a:off x="13703300" y="16890465"/>
          <a:ext cx="889000" cy="4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88365</xdr:rowOff>
    </xdr:from>
    <xdr:to>
      <xdr:col>71</xdr:col>
      <xdr:colOff>177800</xdr:colOff>
      <xdr:row>98</xdr:row>
      <xdr:rowOff>105097</xdr:rowOff>
    </xdr:to>
    <xdr:cxnSp macro="">
      <xdr:nvCxnSpPr>
        <xdr:cNvPr id="692" name="直線コネクタ 691"/>
        <xdr:cNvCxnSpPr/>
      </xdr:nvCxnSpPr>
      <xdr:spPr>
        <a:xfrm flipV="1">
          <a:off x="12814300" y="16890465"/>
          <a:ext cx="8890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131390</xdr:rowOff>
    </xdr:from>
    <xdr:ext cx="534377" cy="259045"/>
    <xdr:sp macro="" textlink="">
      <xdr:nvSpPr>
        <xdr:cNvPr id="694" name="テキスト ボックス 693"/>
        <xdr:cNvSpPr txBox="1"/>
      </xdr:nvSpPr>
      <xdr:spPr>
        <a:xfrm>
          <a:off x="13436111" y="1693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60266</xdr:rowOff>
    </xdr:from>
    <xdr:to>
      <xdr:col>85</xdr:col>
      <xdr:colOff>177800</xdr:colOff>
      <xdr:row>98</xdr:row>
      <xdr:rowOff>161866</xdr:rowOff>
    </xdr:to>
    <xdr:sp macro="" textlink="">
      <xdr:nvSpPr>
        <xdr:cNvPr id="702" name="楕円 701"/>
        <xdr:cNvSpPr/>
      </xdr:nvSpPr>
      <xdr:spPr>
        <a:xfrm>
          <a:off x="16268700" y="1686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163909</xdr:rowOff>
    </xdr:from>
    <xdr:ext cx="534377" cy="259045"/>
    <xdr:sp macro="" textlink="">
      <xdr:nvSpPr>
        <xdr:cNvPr id="703" name="積立金該当値テキスト"/>
        <xdr:cNvSpPr txBox="1"/>
      </xdr:nvSpPr>
      <xdr:spPr>
        <a:xfrm>
          <a:off x="16370300" y="167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73092</xdr:rowOff>
    </xdr:from>
    <xdr:to>
      <xdr:col>81</xdr:col>
      <xdr:colOff>101600</xdr:colOff>
      <xdr:row>99</xdr:row>
      <xdr:rowOff>3242</xdr:rowOff>
    </xdr:to>
    <xdr:sp macro="" textlink="">
      <xdr:nvSpPr>
        <xdr:cNvPr id="704" name="楕円 703"/>
        <xdr:cNvSpPr/>
      </xdr:nvSpPr>
      <xdr:spPr>
        <a:xfrm>
          <a:off x="15430500" y="1687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165819</xdr:rowOff>
    </xdr:from>
    <xdr:ext cx="469744" cy="259045"/>
    <xdr:sp macro="" textlink="">
      <xdr:nvSpPr>
        <xdr:cNvPr id="705" name="テキスト ボックス 704"/>
        <xdr:cNvSpPr txBox="1"/>
      </xdr:nvSpPr>
      <xdr:spPr>
        <a:xfrm>
          <a:off x="15246428" y="1696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78042</xdr:rowOff>
    </xdr:from>
    <xdr:to>
      <xdr:col>76</xdr:col>
      <xdr:colOff>165100</xdr:colOff>
      <xdr:row>99</xdr:row>
      <xdr:rowOff>8192</xdr:rowOff>
    </xdr:to>
    <xdr:sp macro="" textlink="">
      <xdr:nvSpPr>
        <xdr:cNvPr id="706" name="楕円 705"/>
        <xdr:cNvSpPr/>
      </xdr:nvSpPr>
      <xdr:spPr>
        <a:xfrm>
          <a:off x="14541500" y="1688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170769</xdr:rowOff>
    </xdr:from>
    <xdr:ext cx="469744" cy="259045"/>
    <xdr:sp macro="" textlink="">
      <xdr:nvSpPr>
        <xdr:cNvPr id="707" name="テキスト ボックス 706"/>
        <xdr:cNvSpPr txBox="1"/>
      </xdr:nvSpPr>
      <xdr:spPr>
        <a:xfrm>
          <a:off x="14357428" y="169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37565</xdr:rowOff>
    </xdr:from>
    <xdr:to>
      <xdr:col>72</xdr:col>
      <xdr:colOff>38100</xdr:colOff>
      <xdr:row>98</xdr:row>
      <xdr:rowOff>139165</xdr:rowOff>
    </xdr:to>
    <xdr:sp macro="" textlink="">
      <xdr:nvSpPr>
        <xdr:cNvPr id="708" name="楕円 707"/>
        <xdr:cNvSpPr/>
      </xdr:nvSpPr>
      <xdr:spPr>
        <a:xfrm>
          <a:off x="13652500" y="1683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155692</xdr:rowOff>
    </xdr:from>
    <xdr:ext cx="534377" cy="259045"/>
    <xdr:sp macro="" textlink="">
      <xdr:nvSpPr>
        <xdr:cNvPr id="709" name="テキスト ボックス 708"/>
        <xdr:cNvSpPr txBox="1"/>
      </xdr:nvSpPr>
      <xdr:spPr>
        <a:xfrm>
          <a:off x="13436111" y="1661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54297</xdr:rowOff>
    </xdr:from>
    <xdr:to>
      <xdr:col>67</xdr:col>
      <xdr:colOff>101600</xdr:colOff>
      <xdr:row>98</xdr:row>
      <xdr:rowOff>155897</xdr:rowOff>
    </xdr:to>
    <xdr:sp macro="" textlink="">
      <xdr:nvSpPr>
        <xdr:cNvPr id="710" name="楕円 709"/>
        <xdr:cNvSpPr/>
      </xdr:nvSpPr>
      <xdr:spPr>
        <a:xfrm>
          <a:off x="12763500" y="168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147024</xdr:rowOff>
    </xdr:from>
    <xdr:ext cx="534377" cy="259045"/>
    <xdr:sp macro="" textlink="">
      <xdr:nvSpPr>
        <xdr:cNvPr id="711" name="テキスト ボックス 710"/>
        <xdr:cNvSpPr txBox="1"/>
      </xdr:nvSpPr>
      <xdr:spPr>
        <a:xfrm>
          <a:off x="12547111" y="1694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87546</xdr:rowOff>
    </xdr:from>
    <xdr:ext cx="378565" cy="259045"/>
    <xdr:sp macro="" textlink="">
      <xdr:nvSpPr>
        <xdr:cNvPr id="751" name="テキスト ボックス 750"/>
        <xdr:cNvSpPr txBox="1"/>
      </xdr:nvSpPr>
      <xdr:spPr>
        <a:xfrm>
          <a:off x="19356017" y="643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139197</xdr:rowOff>
    </xdr:from>
    <xdr:to>
      <xdr:col>116</xdr:col>
      <xdr:colOff>63500</xdr:colOff>
      <xdr:row>58</xdr:row>
      <xdr:rowOff>139700</xdr:rowOff>
    </xdr:to>
    <xdr:cxnSp macro="">
      <xdr:nvCxnSpPr>
        <xdr:cNvPr id="795" name="直線コネクタ 794"/>
        <xdr:cNvCxnSpPr/>
      </xdr:nvCxnSpPr>
      <xdr:spPr>
        <a:xfrm flipV="1">
          <a:off x="21323300" y="10083297"/>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148323</xdr:rowOff>
    </xdr:from>
    <xdr:ext cx="469744" cy="259045"/>
    <xdr:sp macro="" textlink="">
      <xdr:nvSpPr>
        <xdr:cNvPr id="806" name="テキスト ボックス 805"/>
        <xdr:cNvSpPr txBox="1"/>
      </xdr:nvSpPr>
      <xdr:spPr>
        <a:xfrm>
          <a:off x="19310428"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88397</xdr:rowOff>
    </xdr:from>
    <xdr:to>
      <xdr:col>116</xdr:col>
      <xdr:colOff>114300</xdr:colOff>
      <xdr:row>59</xdr:row>
      <xdr:rowOff>18547</xdr:rowOff>
    </xdr:to>
    <xdr:sp macro="" textlink="">
      <xdr:nvSpPr>
        <xdr:cNvPr id="814" name="楕円 813"/>
        <xdr:cNvSpPr/>
      </xdr:nvSpPr>
      <xdr:spPr>
        <a:xfrm>
          <a:off x="22110700" y="100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3324</xdr:rowOff>
    </xdr:from>
    <xdr:ext cx="313932" cy="259045"/>
    <xdr:sp macro="" textlink="">
      <xdr:nvSpPr>
        <xdr:cNvPr id="815" name="貸付金該当値テキスト"/>
        <xdr:cNvSpPr txBox="1"/>
      </xdr:nvSpPr>
      <xdr:spPr>
        <a:xfrm>
          <a:off x="22212300" y="9947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66796</xdr:rowOff>
    </xdr:from>
    <xdr:to>
      <xdr:col>116</xdr:col>
      <xdr:colOff>63500</xdr:colOff>
      <xdr:row>76</xdr:row>
      <xdr:rowOff>2406</xdr:rowOff>
    </xdr:to>
    <xdr:cxnSp macro="">
      <xdr:nvCxnSpPr>
        <xdr:cNvPr id="853" name="直線コネクタ 852"/>
        <xdr:cNvCxnSpPr/>
      </xdr:nvCxnSpPr>
      <xdr:spPr>
        <a:xfrm>
          <a:off x="21323300" y="12925546"/>
          <a:ext cx="838200" cy="10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154068</xdr:rowOff>
    </xdr:from>
    <xdr:ext cx="534377" cy="259045"/>
    <xdr:sp macro="" textlink="">
      <xdr:nvSpPr>
        <xdr:cNvPr id="854" name="繰出金平均値テキスト"/>
        <xdr:cNvSpPr txBox="1"/>
      </xdr:nvSpPr>
      <xdr:spPr>
        <a:xfrm>
          <a:off x="22212300" y="126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118707</xdr:rowOff>
    </xdr:from>
    <xdr:to>
      <xdr:col>111</xdr:col>
      <xdr:colOff>177800</xdr:colOff>
      <xdr:row>75</xdr:row>
      <xdr:rowOff>66796</xdr:rowOff>
    </xdr:to>
    <xdr:cxnSp macro="">
      <xdr:nvCxnSpPr>
        <xdr:cNvPr id="856" name="直線コネクタ 855"/>
        <xdr:cNvCxnSpPr/>
      </xdr:nvCxnSpPr>
      <xdr:spPr>
        <a:xfrm>
          <a:off x="20434300" y="12463107"/>
          <a:ext cx="889000" cy="46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71124</xdr:rowOff>
    </xdr:from>
    <xdr:ext cx="534377" cy="259045"/>
    <xdr:sp macro="" textlink="">
      <xdr:nvSpPr>
        <xdr:cNvPr id="858" name="テキスト ボックス 857"/>
        <xdr:cNvSpPr txBox="1"/>
      </xdr:nvSpPr>
      <xdr:spPr>
        <a:xfrm>
          <a:off x="21056111" y="125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118707</xdr:rowOff>
    </xdr:from>
    <xdr:to>
      <xdr:col>107</xdr:col>
      <xdr:colOff>50800</xdr:colOff>
      <xdr:row>76</xdr:row>
      <xdr:rowOff>50564</xdr:rowOff>
    </xdr:to>
    <xdr:cxnSp macro="">
      <xdr:nvCxnSpPr>
        <xdr:cNvPr id="859" name="直線コネクタ 858"/>
        <xdr:cNvCxnSpPr/>
      </xdr:nvCxnSpPr>
      <xdr:spPr>
        <a:xfrm flipV="1">
          <a:off x="19545300" y="12463107"/>
          <a:ext cx="889000" cy="61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45324</xdr:rowOff>
    </xdr:from>
    <xdr:ext cx="534377" cy="259045"/>
    <xdr:sp macro="" textlink="">
      <xdr:nvSpPr>
        <xdr:cNvPr id="861" name="テキスト ボックス 860"/>
        <xdr:cNvSpPr txBox="1"/>
      </xdr:nvSpPr>
      <xdr:spPr>
        <a:xfrm>
          <a:off x="20167111" y="129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50564</xdr:rowOff>
    </xdr:from>
    <xdr:to>
      <xdr:col>102</xdr:col>
      <xdr:colOff>114300</xdr:colOff>
      <xdr:row>76</xdr:row>
      <xdr:rowOff>115430</xdr:rowOff>
    </xdr:to>
    <xdr:cxnSp macro="">
      <xdr:nvCxnSpPr>
        <xdr:cNvPr id="862" name="直線コネクタ 861"/>
        <xdr:cNvCxnSpPr/>
      </xdr:nvCxnSpPr>
      <xdr:spPr>
        <a:xfrm flipV="1">
          <a:off x="18656300" y="13080764"/>
          <a:ext cx="889000" cy="6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81487</xdr:rowOff>
    </xdr:from>
    <xdr:ext cx="534377" cy="259045"/>
    <xdr:sp macro="" textlink="">
      <xdr:nvSpPr>
        <xdr:cNvPr id="864" name="テキスト ボックス 863"/>
        <xdr:cNvSpPr txBox="1"/>
      </xdr:nvSpPr>
      <xdr:spPr>
        <a:xfrm>
          <a:off x="19278111" y="125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66" name="テキスト ボックス 865"/>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123057</xdr:rowOff>
    </xdr:from>
    <xdr:to>
      <xdr:col>116</xdr:col>
      <xdr:colOff>114300</xdr:colOff>
      <xdr:row>76</xdr:row>
      <xdr:rowOff>53206</xdr:rowOff>
    </xdr:to>
    <xdr:sp macro="" textlink="">
      <xdr:nvSpPr>
        <xdr:cNvPr id="872" name="楕円 871"/>
        <xdr:cNvSpPr/>
      </xdr:nvSpPr>
      <xdr:spPr>
        <a:xfrm>
          <a:off x="22110700" y="129818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101484</xdr:rowOff>
    </xdr:from>
    <xdr:ext cx="534377" cy="259045"/>
    <xdr:sp macro="" textlink="">
      <xdr:nvSpPr>
        <xdr:cNvPr id="873" name="繰出金該当値テキスト"/>
        <xdr:cNvSpPr txBox="1"/>
      </xdr:nvSpPr>
      <xdr:spPr>
        <a:xfrm>
          <a:off x="22212300" y="129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15996</xdr:rowOff>
    </xdr:from>
    <xdr:to>
      <xdr:col>112</xdr:col>
      <xdr:colOff>38100</xdr:colOff>
      <xdr:row>75</xdr:row>
      <xdr:rowOff>117596</xdr:rowOff>
    </xdr:to>
    <xdr:sp macro="" textlink="">
      <xdr:nvSpPr>
        <xdr:cNvPr id="874" name="楕円 873"/>
        <xdr:cNvSpPr/>
      </xdr:nvSpPr>
      <xdr:spPr>
        <a:xfrm>
          <a:off x="21272500" y="128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108723</xdr:rowOff>
    </xdr:from>
    <xdr:ext cx="534377" cy="259045"/>
    <xdr:sp macro="" textlink="">
      <xdr:nvSpPr>
        <xdr:cNvPr id="875" name="テキスト ボックス 874"/>
        <xdr:cNvSpPr txBox="1"/>
      </xdr:nvSpPr>
      <xdr:spPr>
        <a:xfrm>
          <a:off x="21056111" y="129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67907</xdr:rowOff>
    </xdr:from>
    <xdr:to>
      <xdr:col>107</xdr:col>
      <xdr:colOff>101600</xdr:colOff>
      <xdr:row>72</xdr:row>
      <xdr:rowOff>169507</xdr:rowOff>
    </xdr:to>
    <xdr:sp macro="" textlink="">
      <xdr:nvSpPr>
        <xdr:cNvPr id="876" name="楕円 875"/>
        <xdr:cNvSpPr/>
      </xdr:nvSpPr>
      <xdr:spPr>
        <a:xfrm>
          <a:off x="20383500" y="124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14584</xdr:rowOff>
    </xdr:from>
    <xdr:ext cx="534377" cy="259045"/>
    <xdr:sp macro="" textlink="">
      <xdr:nvSpPr>
        <xdr:cNvPr id="877" name="テキスト ボックス 876"/>
        <xdr:cNvSpPr txBox="1"/>
      </xdr:nvSpPr>
      <xdr:spPr>
        <a:xfrm>
          <a:off x="20167111" y="121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171214</xdr:rowOff>
    </xdr:from>
    <xdr:to>
      <xdr:col>102</xdr:col>
      <xdr:colOff>165100</xdr:colOff>
      <xdr:row>76</xdr:row>
      <xdr:rowOff>101364</xdr:rowOff>
    </xdr:to>
    <xdr:sp macro="" textlink="">
      <xdr:nvSpPr>
        <xdr:cNvPr id="878" name="楕円 877"/>
        <xdr:cNvSpPr/>
      </xdr:nvSpPr>
      <xdr:spPr>
        <a:xfrm>
          <a:off x="19494500" y="1302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92491</xdr:rowOff>
    </xdr:from>
    <xdr:ext cx="534377" cy="259045"/>
    <xdr:sp macro="" textlink="">
      <xdr:nvSpPr>
        <xdr:cNvPr id="879" name="テキスト ボックス 878"/>
        <xdr:cNvSpPr txBox="1"/>
      </xdr:nvSpPr>
      <xdr:spPr>
        <a:xfrm>
          <a:off x="19278111" y="1312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64630</xdr:rowOff>
    </xdr:from>
    <xdr:to>
      <xdr:col>98</xdr:col>
      <xdr:colOff>38100</xdr:colOff>
      <xdr:row>76</xdr:row>
      <xdr:rowOff>166230</xdr:rowOff>
    </xdr:to>
    <xdr:sp macro="" textlink="">
      <xdr:nvSpPr>
        <xdr:cNvPr id="880" name="楕円 879"/>
        <xdr:cNvSpPr/>
      </xdr:nvSpPr>
      <xdr:spPr>
        <a:xfrm>
          <a:off x="18605500" y="130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157357</xdr:rowOff>
    </xdr:from>
    <xdr:ext cx="534377" cy="259045"/>
    <xdr:sp macro="" textlink="">
      <xdr:nvSpPr>
        <xdr:cNvPr id="881" name="テキスト ボックス 880"/>
        <xdr:cNvSpPr txBox="1"/>
      </xdr:nvSpPr>
      <xdr:spPr>
        <a:xfrm>
          <a:off x="18389111" y="131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歳出総額は住民一人当たり</a:t>
          </a:r>
          <a:r>
            <a:rPr lang="en-US" altLang="ja-JP" sz="1100">
              <a:solidFill>
                <a:schemeClr val="dk1"/>
              </a:solidFill>
              <a:effectLst/>
              <a:latin typeface="+mn-lt"/>
              <a:ea typeface="+mn-ea"/>
              <a:cs typeface="+mn-cs"/>
            </a:rPr>
            <a:t>382,055</a:t>
          </a:r>
          <a:r>
            <a:rPr lang="ja-JP" altLang="ja-JP" sz="1100">
              <a:solidFill>
                <a:schemeClr val="dk1"/>
              </a:solidFill>
              <a:effectLst/>
              <a:latin typeface="+mn-lt"/>
              <a:ea typeface="+mn-ea"/>
              <a:cs typeface="+mn-cs"/>
            </a:rPr>
            <a:t>円となっている。　</a:t>
          </a:r>
          <a:endParaRPr lang="ja-JP" altLang="ja-JP" sz="1400">
            <a:effectLst/>
          </a:endParaRPr>
        </a:p>
        <a:p>
          <a:r>
            <a:rPr lang="ja-JP" altLang="ja-JP" sz="1100">
              <a:solidFill>
                <a:schemeClr val="dk1"/>
              </a:solidFill>
              <a:effectLst/>
              <a:latin typeface="+mn-lt"/>
              <a:ea typeface="+mn-ea"/>
              <a:cs typeface="+mn-cs"/>
            </a:rPr>
            <a:t>　人件費は住民一人当たり</a:t>
          </a:r>
          <a:r>
            <a:rPr lang="en-US" altLang="ja-JP" sz="1100">
              <a:solidFill>
                <a:schemeClr val="dk1"/>
              </a:solidFill>
              <a:effectLst/>
              <a:latin typeface="+mn-lt"/>
              <a:ea typeface="+mn-ea"/>
              <a:cs typeface="+mn-cs"/>
            </a:rPr>
            <a:t>52,939</a:t>
          </a:r>
          <a:r>
            <a:rPr lang="ja-JP" altLang="ja-JP" sz="1100">
              <a:solidFill>
                <a:schemeClr val="dk1"/>
              </a:solidFill>
              <a:effectLst/>
              <a:latin typeface="+mn-lt"/>
              <a:ea typeface="+mn-ea"/>
              <a:cs typeface="+mn-cs"/>
            </a:rPr>
            <a:t>円となっており、</a:t>
          </a:r>
          <a:r>
            <a:rPr kumimoji="1" lang="ja-JP" altLang="ja-JP" sz="1100">
              <a:solidFill>
                <a:schemeClr val="dk1"/>
              </a:solidFill>
              <a:effectLst/>
              <a:latin typeface="+mn-lt"/>
              <a:ea typeface="+mn-ea"/>
              <a:cs typeface="+mn-cs"/>
            </a:rPr>
            <a:t>類似団体平均を大きく下回っている。要因としては、定員管理の適正化により人口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a:t>
          </a:r>
          <a:endParaRPr lang="ja-JP" altLang="ja-JP" sz="1400">
            <a:effectLst/>
          </a:endParaRPr>
        </a:p>
        <a:p>
          <a:r>
            <a:rPr lang="ja-JP" altLang="ja-JP" sz="1100">
              <a:solidFill>
                <a:schemeClr val="dk1"/>
              </a:solidFill>
              <a:effectLst/>
              <a:latin typeface="+mn-lt"/>
              <a:ea typeface="+mn-ea"/>
              <a:cs typeface="+mn-cs"/>
            </a:rPr>
            <a:t>　物件費は住民一人当たり</a:t>
          </a:r>
          <a:r>
            <a:rPr lang="en-US" altLang="ja-JP" sz="1100">
              <a:solidFill>
                <a:schemeClr val="dk1"/>
              </a:solidFill>
              <a:effectLst/>
              <a:latin typeface="+mn-lt"/>
              <a:ea typeface="+mn-ea"/>
              <a:cs typeface="+mn-cs"/>
            </a:rPr>
            <a:t>59,241</a:t>
          </a:r>
          <a:r>
            <a:rPr lang="ja-JP" altLang="ja-JP" sz="1100">
              <a:solidFill>
                <a:schemeClr val="dk1"/>
              </a:solidFill>
              <a:effectLst/>
              <a:latin typeface="+mn-lt"/>
              <a:ea typeface="+mn-ea"/>
              <a:cs typeface="+mn-cs"/>
            </a:rPr>
            <a:t>円となっており、類似団体平均を下回っている。要因としては、</a:t>
          </a:r>
          <a:r>
            <a:rPr kumimoji="1" lang="ja-JP" altLang="ja-JP" sz="1100">
              <a:solidFill>
                <a:schemeClr val="dk1"/>
              </a:solidFill>
              <a:effectLst/>
              <a:latin typeface="+mn-lt"/>
              <a:ea typeface="+mn-ea"/>
              <a:cs typeface="+mn-cs"/>
            </a:rPr>
            <a:t>ごみ処理業務やし尿処理業務及び消防業務を一部事務組合で行っていること</a:t>
          </a:r>
          <a:r>
            <a:rPr kumimoji="1" lang="ja-JP" altLang="en-US" sz="1100">
              <a:solidFill>
                <a:schemeClr val="dk1"/>
              </a:solidFill>
              <a:effectLst/>
              <a:latin typeface="+mn-lt"/>
              <a:ea typeface="+mn-ea"/>
              <a:cs typeface="+mn-cs"/>
            </a:rPr>
            <a:t>があげられる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75,662</a:t>
          </a:r>
          <a:r>
            <a:rPr kumimoji="1" lang="ja-JP" altLang="ja-JP" sz="1100">
              <a:solidFill>
                <a:schemeClr val="dk1"/>
              </a:solidFill>
              <a:effectLst/>
              <a:latin typeface="+mn-lt"/>
              <a:ea typeface="+mn-ea"/>
              <a:cs typeface="+mn-cs"/>
            </a:rPr>
            <a:t>円となっており、</a:t>
          </a:r>
          <a:r>
            <a:rPr lang="ja-JP" altLang="ja-JP" sz="1100">
              <a:solidFill>
                <a:schemeClr val="dk1"/>
              </a:solidFill>
              <a:effectLst/>
              <a:latin typeface="+mn-lt"/>
              <a:ea typeface="+mn-ea"/>
              <a:cs typeface="+mn-cs"/>
            </a:rPr>
            <a:t>類似団体平均を上回っている。要因としては、</a:t>
          </a:r>
          <a:r>
            <a:rPr kumimoji="1" lang="ja-JP" altLang="ja-JP" sz="1100">
              <a:solidFill>
                <a:schemeClr val="dk1"/>
              </a:solidFill>
              <a:effectLst/>
              <a:latin typeface="+mn-lt"/>
              <a:ea typeface="+mn-ea"/>
              <a:cs typeface="+mn-cs"/>
            </a:rPr>
            <a:t>介護給付費負担金など社会保障に係る経費の増加や町独自に子ども医療費の助成措置を行っていることなどがあげられる。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28,450</a:t>
          </a:r>
          <a:r>
            <a:rPr kumimoji="1" lang="ja-JP" altLang="ja-JP" sz="1100">
              <a:solidFill>
                <a:schemeClr val="dk1"/>
              </a:solidFill>
              <a:effectLst/>
              <a:latin typeface="+mn-lt"/>
              <a:ea typeface="+mn-ea"/>
              <a:cs typeface="+mn-cs"/>
            </a:rPr>
            <a:t>円となっており、</a:t>
          </a:r>
          <a:r>
            <a:rPr lang="ja-JP" altLang="ja-JP" sz="1100">
              <a:solidFill>
                <a:schemeClr val="dk1"/>
              </a:solidFill>
              <a:effectLst/>
              <a:latin typeface="+mn-lt"/>
              <a:ea typeface="+mn-ea"/>
              <a:cs typeface="+mn-cs"/>
            </a:rPr>
            <a:t>類似団体平均を下回っている。要因としては、</a:t>
          </a:r>
          <a:r>
            <a:rPr kumimoji="1" lang="ja-JP" altLang="ja-JP" sz="1100">
              <a:solidFill>
                <a:schemeClr val="dk1"/>
              </a:solidFill>
              <a:effectLst/>
              <a:latin typeface="+mn-lt"/>
              <a:ea typeface="+mn-ea"/>
              <a:cs typeface="+mn-cs"/>
            </a:rPr>
            <a:t>特定財源や基金を活用し、地方債の借入の抑制に努めていることなどがあげられる。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19,346
19,148
22.15
7,552,008
7,391,227
155,413
4,134,478
6,600,866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19522</xdr:rowOff>
    </xdr:from>
    <xdr:to>
      <xdr:col>24</xdr:col>
      <xdr:colOff>63500</xdr:colOff>
      <xdr:row>35</xdr:row>
      <xdr:rowOff>100511</xdr:rowOff>
    </xdr:to>
    <xdr:cxnSp macro="">
      <xdr:nvCxnSpPr>
        <xdr:cNvPr id="63" name="直線コネクタ 62"/>
        <xdr:cNvCxnSpPr/>
      </xdr:nvCxnSpPr>
      <xdr:spPr>
        <a:xfrm>
          <a:off x="3797300" y="6020272"/>
          <a:ext cx="838200" cy="8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46136</xdr:rowOff>
    </xdr:from>
    <xdr:ext cx="469744" cy="259045"/>
    <xdr:sp macro="" textlink="">
      <xdr:nvSpPr>
        <xdr:cNvPr id="64" name="議会費平均値テキスト"/>
        <xdr:cNvSpPr txBox="1"/>
      </xdr:nvSpPr>
      <xdr:spPr>
        <a:xfrm>
          <a:off x="4686300" y="5703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167458</xdr:rowOff>
    </xdr:from>
    <xdr:to>
      <xdr:col>19</xdr:col>
      <xdr:colOff>177800</xdr:colOff>
      <xdr:row>35</xdr:row>
      <xdr:rowOff>19522</xdr:rowOff>
    </xdr:to>
    <xdr:cxnSp macro="">
      <xdr:nvCxnSpPr>
        <xdr:cNvPr id="66" name="直線コネクタ 65"/>
        <xdr:cNvCxnSpPr/>
      </xdr:nvCxnSpPr>
      <xdr:spPr>
        <a:xfrm>
          <a:off x="2908300" y="5996758"/>
          <a:ext cx="8890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123098</xdr:rowOff>
    </xdr:from>
    <xdr:ext cx="469744" cy="259045"/>
    <xdr:sp macro="" textlink="">
      <xdr:nvSpPr>
        <xdr:cNvPr id="68" name="テキスト ボックス 67"/>
        <xdr:cNvSpPr txBox="1"/>
      </xdr:nvSpPr>
      <xdr:spPr>
        <a:xfrm>
          <a:off x="3562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65895</xdr:rowOff>
    </xdr:from>
    <xdr:to>
      <xdr:col>15</xdr:col>
      <xdr:colOff>50800</xdr:colOff>
      <xdr:row>34</xdr:row>
      <xdr:rowOff>167458</xdr:rowOff>
    </xdr:to>
    <xdr:cxnSp macro="">
      <xdr:nvCxnSpPr>
        <xdr:cNvPr id="69" name="直線コネクタ 68"/>
        <xdr:cNvCxnSpPr/>
      </xdr:nvCxnSpPr>
      <xdr:spPr>
        <a:xfrm>
          <a:off x="2019300" y="5895195"/>
          <a:ext cx="889000" cy="10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128323</xdr:rowOff>
    </xdr:from>
    <xdr:ext cx="469744" cy="259045"/>
    <xdr:sp macro="" textlink="">
      <xdr:nvSpPr>
        <xdr:cNvPr id="71" name="テキスト ボックス 70"/>
        <xdr:cNvSpPr txBox="1"/>
      </xdr:nvSpPr>
      <xdr:spPr>
        <a:xfrm>
          <a:off x="2673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65895</xdr:rowOff>
    </xdr:from>
    <xdr:to>
      <xdr:col>10</xdr:col>
      <xdr:colOff>114300</xdr:colOff>
      <xdr:row>34</xdr:row>
      <xdr:rowOff>125331</xdr:rowOff>
    </xdr:to>
    <xdr:cxnSp macro="">
      <xdr:nvCxnSpPr>
        <xdr:cNvPr id="72" name="直線コネクタ 71"/>
        <xdr:cNvCxnSpPr/>
      </xdr:nvCxnSpPr>
      <xdr:spPr>
        <a:xfrm flipV="1">
          <a:off x="1130300" y="5895195"/>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135834</xdr:rowOff>
    </xdr:from>
    <xdr:ext cx="469744" cy="259045"/>
    <xdr:sp macro="" textlink="">
      <xdr:nvSpPr>
        <xdr:cNvPr id="74" name="テキスト ボックス 73"/>
        <xdr:cNvSpPr txBox="1"/>
      </xdr:nvSpPr>
      <xdr:spPr>
        <a:xfrm>
          <a:off x="1784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53538</xdr:rowOff>
    </xdr:from>
    <xdr:ext cx="469744" cy="259045"/>
    <xdr:sp macro="" textlink="">
      <xdr:nvSpPr>
        <xdr:cNvPr id="76" name="テキスト ボックス 75"/>
        <xdr:cNvSpPr txBox="1"/>
      </xdr:nvSpPr>
      <xdr:spPr>
        <a:xfrm>
          <a:off x="895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49711</xdr:rowOff>
    </xdr:from>
    <xdr:to>
      <xdr:col>24</xdr:col>
      <xdr:colOff>114300</xdr:colOff>
      <xdr:row>35</xdr:row>
      <xdr:rowOff>151311</xdr:rowOff>
    </xdr:to>
    <xdr:sp macro="" textlink="">
      <xdr:nvSpPr>
        <xdr:cNvPr id="82" name="楕円 81"/>
        <xdr:cNvSpPr/>
      </xdr:nvSpPr>
      <xdr:spPr>
        <a:xfrm>
          <a:off x="4584700" y="60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28138</xdr:rowOff>
    </xdr:from>
    <xdr:ext cx="469744" cy="259045"/>
    <xdr:sp macro="" textlink="">
      <xdr:nvSpPr>
        <xdr:cNvPr id="83" name="議会費該当値テキスト"/>
        <xdr:cNvSpPr txBox="1"/>
      </xdr:nvSpPr>
      <xdr:spPr>
        <a:xfrm>
          <a:off x="4686300" y="60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140172</xdr:rowOff>
    </xdr:from>
    <xdr:to>
      <xdr:col>20</xdr:col>
      <xdr:colOff>38100</xdr:colOff>
      <xdr:row>35</xdr:row>
      <xdr:rowOff>70322</xdr:rowOff>
    </xdr:to>
    <xdr:sp macro="" textlink="">
      <xdr:nvSpPr>
        <xdr:cNvPr id="84" name="楕円 83"/>
        <xdr:cNvSpPr/>
      </xdr:nvSpPr>
      <xdr:spPr>
        <a:xfrm>
          <a:off x="3746500" y="59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61449</xdr:rowOff>
    </xdr:from>
    <xdr:ext cx="469744" cy="259045"/>
    <xdr:sp macro="" textlink="">
      <xdr:nvSpPr>
        <xdr:cNvPr id="85" name="テキスト ボックス 84"/>
        <xdr:cNvSpPr txBox="1"/>
      </xdr:nvSpPr>
      <xdr:spPr>
        <a:xfrm>
          <a:off x="3562428" y="606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116658</xdr:rowOff>
    </xdr:from>
    <xdr:to>
      <xdr:col>15</xdr:col>
      <xdr:colOff>101600</xdr:colOff>
      <xdr:row>35</xdr:row>
      <xdr:rowOff>46808</xdr:rowOff>
    </xdr:to>
    <xdr:sp macro="" textlink="">
      <xdr:nvSpPr>
        <xdr:cNvPr id="86" name="楕円 85"/>
        <xdr:cNvSpPr/>
      </xdr:nvSpPr>
      <xdr:spPr>
        <a:xfrm>
          <a:off x="2857500" y="59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37935</xdr:rowOff>
    </xdr:from>
    <xdr:ext cx="469744" cy="259045"/>
    <xdr:sp macro="" textlink="">
      <xdr:nvSpPr>
        <xdr:cNvPr id="87" name="テキスト ボックス 86"/>
        <xdr:cNvSpPr txBox="1"/>
      </xdr:nvSpPr>
      <xdr:spPr>
        <a:xfrm>
          <a:off x="2673428" y="603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15095</xdr:rowOff>
    </xdr:from>
    <xdr:to>
      <xdr:col>10</xdr:col>
      <xdr:colOff>165100</xdr:colOff>
      <xdr:row>34</xdr:row>
      <xdr:rowOff>116695</xdr:rowOff>
    </xdr:to>
    <xdr:sp macro="" textlink="">
      <xdr:nvSpPr>
        <xdr:cNvPr id="88" name="楕円 87"/>
        <xdr:cNvSpPr/>
      </xdr:nvSpPr>
      <xdr:spPr>
        <a:xfrm>
          <a:off x="1968500" y="58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107822</xdr:rowOff>
    </xdr:from>
    <xdr:ext cx="469744" cy="259045"/>
    <xdr:sp macro="" textlink="">
      <xdr:nvSpPr>
        <xdr:cNvPr id="89" name="テキスト ボックス 88"/>
        <xdr:cNvSpPr txBox="1"/>
      </xdr:nvSpPr>
      <xdr:spPr>
        <a:xfrm>
          <a:off x="1784428" y="593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74531</xdr:rowOff>
    </xdr:from>
    <xdr:to>
      <xdr:col>6</xdr:col>
      <xdr:colOff>38100</xdr:colOff>
      <xdr:row>35</xdr:row>
      <xdr:rowOff>4681</xdr:rowOff>
    </xdr:to>
    <xdr:sp macro="" textlink="">
      <xdr:nvSpPr>
        <xdr:cNvPr id="90" name="楕円 89"/>
        <xdr:cNvSpPr/>
      </xdr:nvSpPr>
      <xdr:spPr>
        <a:xfrm>
          <a:off x="1079500" y="59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167258</xdr:rowOff>
    </xdr:from>
    <xdr:ext cx="469744" cy="259045"/>
    <xdr:sp macro="" textlink="">
      <xdr:nvSpPr>
        <xdr:cNvPr id="91" name="テキスト ボックス 90"/>
        <xdr:cNvSpPr txBox="1"/>
      </xdr:nvSpPr>
      <xdr:spPr>
        <a:xfrm>
          <a:off x="895428" y="599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144318</xdr:rowOff>
    </xdr:from>
    <xdr:to>
      <xdr:col>24</xdr:col>
      <xdr:colOff>63500</xdr:colOff>
      <xdr:row>58</xdr:row>
      <xdr:rowOff>155239</xdr:rowOff>
    </xdr:to>
    <xdr:cxnSp macro="">
      <xdr:nvCxnSpPr>
        <xdr:cNvPr id="120" name="直線コネクタ 119"/>
        <xdr:cNvCxnSpPr/>
      </xdr:nvCxnSpPr>
      <xdr:spPr>
        <a:xfrm>
          <a:off x="3797300" y="10088418"/>
          <a:ext cx="838200" cy="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121069</xdr:rowOff>
    </xdr:from>
    <xdr:to>
      <xdr:col>19</xdr:col>
      <xdr:colOff>177800</xdr:colOff>
      <xdr:row>58</xdr:row>
      <xdr:rowOff>144318</xdr:rowOff>
    </xdr:to>
    <xdr:cxnSp macro="">
      <xdr:nvCxnSpPr>
        <xdr:cNvPr id="123" name="直線コネクタ 122"/>
        <xdr:cNvCxnSpPr/>
      </xdr:nvCxnSpPr>
      <xdr:spPr>
        <a:xfrm>
          <a:off x="2908300" y="10065169"/>
          <a:ext cx="889000" cy="2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5" name="テキスト ボックス 124"/>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121069</xdr:rowOff>
    </xdr:from>
    <xdr:to>
      <xdr:col>15</xdr:col>
      <xdr:colOff>50800</xdr:colOff>
      <xdr:row>58</xdr:row>
      <xdr:rowOff>143208</xdr:rowOff>
    </xdr:to>
    <xdr:cxnSp macro="">
      <xdr:nvCxnSpPr>
        <xdr:cNvPr id="126" name="直線コネクタ 125"/>
        <xdr:cNvCxnSpPr/>
      </xdr:nvCxnSpPr>
      <xdr:spPr>
        <a:xfrm flipV="1">
          <a:off x="2019300" y="10065169"/>
          <a:ext cx="889000" cy="2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8" name="テキスト ボックス 127"/>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143208</xdr:rowOff>
    </xdr:from>
    <xdr:to>
      <xdr:col>10</xdr:col>
      <xdr:colOff>114300</xdr:colOff>
      <xdr:row>58</xdr:row>
      <xdr:rowOff>155046</xdr:rowOff>
    </xdr:to>
    <xdr:cxnSp macro="">
      <xdr:nvCxnSpPr>
        <xdr:cNvPr id="129" name="直線コネクタ 128"/>
        <xdr:cNvCxnSpPr/>
      </xdr:nvCxnSpPr>
      <xdr:spPr>
        <a:xfrm flipV="1">
          <a:off x="1130300" y="10087308"/>
          <a:ext cx="8890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10666</xdr:rowOff>
    </xdr:from>
    <xdr:ext cx="534377" cy="259045"/>
    <xdr:sp macro="" textlink="">
      <xdr:nvSpPr>
        <xdr:cNvPr id="131" name="テキスト ボックス 130"/>
        <xdr:cNvSpPr txBox="1"/>
      </xdr:nvSpPr>
      <xdr:spPr>
        <a:xfrm>
          <a:off x="1752111" y="97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104439</xdr:rowOff>
    </xdr:from>
    <xdr:to>
      <xdr:col>24</xdr:col>
      <xdr:colOff>114300</xdr:colOff>
      <xdr:row>59</xdr:row>
      <xdr:rowOff>34589</xdr:rowOff>
    </xdr:to>
    <xdr:sp macro="" textlink="">
      <xdr:nvSpPr>
        <xdr:cNvPr id="139" name="楕円 138"/>
        <xdr:cNvSpPr/>
      </xdr:nvSpPr>
      <xdr:spPr>
        <a:xfrm>
          <a:off x="4584700" y="100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19366</xdr:rowOff>
    </xdr:from>
    <xdr:ext cx="534377" cy="259045"/>
    <xdr:sp macro="" textlink="">
      <xdr:nvSpPr>
        <xdr:cNvPr id="140" name="総務費該当値テキスト"/>
        <xdr:cNvSpPr txBox="1"/>
      </xdr:nvSpPr>
      <xdr:spPr>
        <a:xfrm>
          <a:off x="4686300" y="996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93518</xdr:rowOff>
    </xdr:from>
    <xdr:to>
      <xdr:col>20</xdr:col>
      <xdr:colOff>38100</xdr:colOff>
      <xdr:row>59</xdr:row>
      <xdr:rowOff>23668</xdr:rowOff>
    </xdr:to>
    <xdr:sp macro="" textlink="">
      <xdr:nvSpPr>
        <xdr:cNvPr id="141" name="楕円 140"/>
        <xdr:cNvSpPr/>
      </xdr:nvSpPr>
      <xdr:spPr>
        <a:xfrm>
          <a:off x="3746500" y="100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14795</xdr:rowOff>
    </xdr:from>
    <xdr:ext cx="534377" cy="259045"/>
    <xdr:sp macro="" textlink="">
      <xdr:nvSpPr>
        <xdr:cNvPr id="142" name="テキスト ボックス 141"/>
        <xdr:cNvSpPr txBox="1"/>
      </xdr:nvSpPr>
      <xdr:spPr>
        <a:xfrm>
          <a:off x="3530111" y="101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70269</xdr:rowOff>
    </xdr:from>
    <xdr:to>
      <xdr:col>15</xdr:col>
      <xdr:colOff>101600</xdr:colOff>
      <xdr:row>59</xdr:row>
      <xdr:rowOff>419</xdr:rowOff>
    </xdr:to>
    <xdr:sp macro="" textlink="">
      <xdr:nvSpPr>
        <xdr:cNvPr id="143" name="楕円 142"/>
        <xdr:cNvSpPr/>
      </xdr:nvSpPr>
      <xdr:spPr>
        <a:xfrm>
          <a:off x="2857500" y="100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162996</xdr:rowOff>
    </xdr:from>
    <xdr:ext cx="534377" cy="259045"/>
    <xdr:sp macro="" textlink="">
      <xdr:nvSpPr>
        <xdr:cNvPr id="144" name="テキスト ボックス 143"/>
        <xdr:cNvSpPr txBox="1"/>
      </xdr:nvSpPr>
      <xdr:spPr>
        <a:xfrm>
          <a:off x="2641111" y="101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92408</xdr:rowOff>
    </xdr:from>
    <xdr:to>
      <xdr:col>10</xdr:col>
      <xdr:colOff>165100</xdr:colOff>
      <xdr:row>59</xdr:row>
      <xdr:rowOff>22558</xdr:rowOff>
    </xdr:to>
    <xdr:sp macro="" textlink="">
      <xdr:nvSpPr>
        <xdr:cNvPr id="145" name="楕円 144"/>
        <xdr:cNvSpPr/>
      </xdr:nvSpPr>
      <xdr:spPr>
        <a:xfrm>
          <a:off x="1968500" y="1003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13685</xdr:rowOff>
    </xdr:from>
    <xdr:ext cx="534377" cy="259045"/>
    <xdr:sp macro="" textlink="">
      <xdr:nvSpPr>
        <xdr:cNvPr id="146" name="テキスト ボックス 145"/>
        <xdr:cNvSpPr txBox="1"/>
      </xdr:nvSpPr>
      <xdr:spPr>
        <a:xfrm>
          <a:off x="1752111" y="1012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104246</xdr:rowOff>
    </xdr:from>
    <xdr:to>
      <xdr:col>6</xdr:col>
      <xdr:colOff>38100</xdr:colOff>
      <xdr:row>59</xdr:row>
      <xdr:rowOff>34396</xdr:rowOff>
    </xdr:to>
    <xdr:sp macro="" textlink="">
      <xdr:nvSpPr>
        <xdr:cNvPr id="147" name="楕円 146"/>
        <xdr:cNvSpPr/>
      </xdr:nvSpPr>
      <xdr:spPr>
        <a:xfrm>
          <a:off x="1079500" y="1004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25523</xdr:rowOff>
    </xdr:from>
    <xdr:ext cx="534377" cy="259045"/>
    <xdr:sp macro="" textlink="">
      <xdr:nvSpPr>
        <xdr:cNvPr id="148" name="テキスト ボックス 147"/>
        <xdr:cNvSpPr txBox="1"/>
      </xdr:nvSpPr>
      <xdr:spPr>
        <a:xfrm>
          <a:off x="863111" y="1014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98378</xdr:rowOff>
    </xdr:from>
    <xdr:to>
      <xdr:col>24</xdr:col>
      <xdr:colOff>63500</xdr:colOff>
      <xdr:row>76</xdr:row>
      <xdr:rowOff>105105</xdr:rowOff>
    </xdr:to>
    <xdr:cxnSp macro="">
      <xdr:nvCxnSpPr>
        <xdr:cNvPr id="180" name="直線コネクタ 179"/>
        <xdr:cNvCxnSpPr/>
      </xdr:nvCxnSpPr>
      <xdr:spPr>
        <a:xfrm flipV="1">
          <a:off x="3797300" y="13128578"/>
          <a:ext cx="8382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170636</xdr:rowOff>
    </xdr:from>
    <xdr:ext cx="599010" cy="259045"/>
    <xdr:sp macro="" textlink="">
      <xdr:nvSpPr>
        <xdr:cNvPr id="181" name="民生費平均値テキスト"/>
        <xdr:cNvSpPr txBox="1"/>
      </xdr:nvSpPr>
      <xdr:spPr>
        <a:xfrm>
          <a:off x="4686300" y="12857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105105</xdr:rowOff>
    </xdr:from>
    <xdr:to>
      <xdr:col>19</xdr:col>
      <xdr:colOff>177800</xdr:colOff>
      <xdr:row>76</xdr:row>
      <xdr:rowOff>110787</xdr:rowOff>
    </xdr:to>
    <xdr:cxnSp macro="">
      <xdr:nvCxnSpPr>
        <xdr:cNvPr id="183" name="直線コネクタ 182"/>
        <xdr:cNvCxnSpPr/>
      </xdr:nvCxnSpPr>
      <xdr:spPr>
        <a:xfrm flipV="1">
          <a:off x="2908300" y="13135305"/>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115336</xdr:rowOff>
    </xdr:from>
    <xdr:ext cx="599010" cy="259045"/>
    <xdr:sp macro="" textlink="">
      <xdr:nvSpPr>
        <xdr:cNvPr id="185" name="テキスト ボックス 184"/>
        <xdr:cNvSpPr txBox="1"/>
      </xdr:nvSpPr>
      <xdr:spPr>
        <a:xfrm>
          <a:off x="3497795" y="1280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110787</xdr:rowOff>
    </xdr:from>
    <xdr:to>
      <xdr:col>15</xdr:col>
      <xdr:colOff>50800</xdr:colOff>
      <xdr:row>77</xdr:row>
      <xdr:rowOff>17280</xdr:rowOff>
    </xdr:to>
    <xdr:cxnSp macro="">
      <xdr:nvCxnSpPr>
        <xdr:cNvPr id="186" name="直線コネクタ 185"/>
        <xdr:cNvCxnSpPr/>
      </xdr:nvCxnSpPr>
      <xdr:spPr>
        <a:xfrm flipV="1">
          <a:off x="2019300" y="13140987"/>
          <a:ext cx="889000" cy="7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128399</xdr:rowOff>
    </xdr:from>
    <xdr:ext cx="599010" cy="259045"/>
    <xdr:sp macro="" textlink="">
      <xdr:nvSpPr>
        <xdr:cNvPr id="188" name="テキスト ボックス 187"/>
        <xdr:cNvSpPr txBox="1"/>
      </xdr:nvSpPr>
      <xdr:spPr>
        <a:xfrm>
          <a:off x="2608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17280</xdr:rowOff>
    </xdr:from>
    <xdr:to>
      <xdr:col>10</xdr:col>
      <xdr:colOff>114300</xdr:colOff>
      <xdr:row>77</xdr:row>
      <xdr:rowOff>77727</xdr:rowOff>
    </xdr:to>
    <xdr:cxnSp macro="">
      <xdr:nvCxnSpPr>
        <xdr:cNvPr id="189" name="直線コネクタ 188"/>
        <xdr:cNvCxnSpPr/>
      </xdr:nvCxnSpPr>
      <xdr:spPr>
        <a:xfrm flipV="1">
          <a:off x="1130300" y="13218930"/>
          <a:ext cx="889000" cy="6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60048</xdr:rowOff>
    </xdr:from>
    <xdr:ext cx="599010" cy="259045"/>
    <xdr:sp macro="" textlink="">
      <xdr:nvSpPr>
        <xdr:cNvPr id="191" name="テキスト ボックス 190"/>
        <xdr:cNvSpPr txBox="1"/>
      </xdr:nvSpPr>
      <xdr:spPr>
        <a:xfrm>
          <a:off x="1719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47578</xdr:rowOff>
    </xdr:from>
    <xdr:to>
      <xdr:col>24</xdr:col>
      <xdr:colOff>114300</xdr:colOff>
      <xdr:row>76</xdr:row>
      <xdr:rowOff>149178</xdr:rowOff>
    </xdr:to>
    <xdr:sp macro="" textlink="">
      <xdr:nvSpPr>
        <xdr:cNvPr id="199" name="楕円 198"/>
        <xdr:cNvSpPr/>
      </xdr:nvSpPr>
      <xdr:spPr>
        <a:xfrm>
          <a:off x="4584700" y="1307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26005</xdr:rowOff>
    </xdr:from>
    <xdr:ext cx="599010" cy="259045"/>
    <xdr:sp macro="" textlink="">
      <xdr:nvSpPr>
        <xdr:cNvPr id="200" name="民生費該当値テキスト"/>
        <xdr:cNvSpPr txBox="1"/>
      </xdr:nvSpPr>
      <xdr:spPr>
        <a:xfrm>
          <a:off x="4686300" y="1305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54305</xdr:rowOff>
    </xdr:from>
    <xdr:to>
      <xdr:col>20</xdr:col>
      <xdr:colOff>38100</xdr:colOff>
      <xdr:row>76</xdr:row>
      <xdr:rowOff>155905</xdr:rowOff>
    </xdr:to>
    <xdr:sp macro="" textlink="">
      <xdr:nvSpPr>
        <xdr:cNvPr id="201" name="楕円 200"/>
        <xdr:cNvSpPr/>
      </xdr:nvSpPr>
      <xdr:spPr>
        <a:xfrm>
          <a:off x="3746500" y="130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147032</xdr:rowOff>
    </xdr:from>
    <xdr:ext cx="599010" cy="259045"/>
    <xdr:sp macro="" textlink="">
      <xdr:nvSpPr>
        <xdr:cNvPr id="202" name="テキスト ボックス 201"/>
        <xdr:cNvSpPr txBox="1"/>
      </xdr:nvSpPr>
      <xdr:spPr>
        <a:xfrm>
          <a:off x="3497795" y="131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59987</xdr:rowOff>
    </xdr:from>
    <xdr:to>
      <xdr:col>15</xdr:col>
      <xdr:colOff>101600</xdr:colOff>
      <xdr:row>76</xdr:row>
      <xdr:rowOff>161587</xdr:rowOff>
    </xdr:to>
    <xdr:sp macro="" textlink="">
      <xdr:nvSpPr>
        <xdr:cNvPr id="203" name="楕円 202"/>
        <xdr:cNvSpPr/>
      </xdr:nvSpPr>
      <xdr:spPr>
        <a:xfrm>
          <a:off x="2857500" y="1309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152714</xdr:rowOff>
    </xdr:from>
    <xdr:ext cx="599010" cy="259045"/>
    <xdr:sp macro="" textlink="">
      <xdr:nvSpPr>
        <xdr:cNvPr id="204" name="テキスト ボックス 203"/>
        <xdr:cNvSpPr txBox="1"/>
      </xdr:nvSpPr>
      <xdr:spPr>
        <a:xfrm>
          <a:off x="2608795" y="1318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137930</xdr:rowOff>
    </xdr:from>
    <xdr:to>
      <xdr:col>10</xdr:col>
      <xdr:colOff>165100</xdr:colOff>
      <xdr:row>77</xdr:row>
      <xdr:rowOff>68080</xdr:rowOff>
    </xdr:to>
    <xdr:sp macro="" textlink="">
      <xdr:nvSpPr>
        <xdr:cNvPr id="205" name="楕円 204"/>
        <xdr:cNvSpPr/>
      </xdr:nvSpPr>
      <xdr:spPr>
        <a:xfrm>
          <a:off x="1968500" y="1316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59207</xdr:rowOff>
    </xdr:from>
    <xdr:ext cx="599010" cy="259045"/>
    <xdr:sp macro="" textlink="">
      <xdr:nvSpPr>
        <xdr:cNvPr id="206" name="テキスト ボックス 205"/>
        <xdr:cNvSpPr txBox="1"/>
      </xdr:nvSpPr>
      <xdr:spPr>
        <a:xfrm>
          <a:off x="1719795" y="1326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26927</xdr:rowOff>
    </xdr:from>
    <xdr:to>
      <xdr:col>6</xdr:col>
      <xdr:colOff>38100</xdr:colOff>
      <xdr:row>77</xdr:row>
      <xdr:rowOff>128527</xdr:rowOff>
    </xdr:to>
    <xdr:sp macro="" textlink="">
      <xdr:nvSpPr>
        <xdr:cNvPr id="207" name="楕円 206"/>
        <xdr:cNvSpPr/>
      </xdr:nvSpPr>
      <xdr:spPr>
        <a:xfrm>
          <a:off x="1079500" y="132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119654</xdr:rowOff>
    </xdr:from>
    <xdr:ext cx="599010" cy="259045"/>
    <xdr:sp macro="" textlink="">
      <xdr:nvSpPr>
        <xdr:cNvPr id="208" name="テキスト ボックス 207"/>
        <xdr:cNvSpPr txBox="1"/>
      </xdr:nvSpPr>
      <xdr:spPr>
        <a:xfrm>
          <a:off x="830795" y="1332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61992</xdr:rowOff>
    </xdr:from>
    <xdr:to>
      <xdr:col>24</xdr:col>
      <xdr:colOff>63500</xdr:colOff>
      <xdr:row>98</xdr:row>
      <xdr:rowOff>94518</xdr:rowOff>
    </xdr:to>
    <xdr:cxnSp macro="">
      <xdr:nvCxnSpPr>
        <xdr:cNvPr id="240" name="直線コネクタ 239"/>
        <xdr:cNvCxnSpPr/>
      </xdr:nvCxnSpPr>
      <xdr:spPr>
        <a:xfrm>
          <a:off x="3797300" y="16864092"/>
          <a:ext cx="8382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118373</xdr:rowOff>
    </xdr:from>
    <xdr:ext cx="534377" cy="259045"/>
    <xdr:sp macro="" textlink="">
      <xdr:nvSpPr>
        <xdr:cNvPr id="241" name="衛生費平均値テキスト"/>
        <xdr:cNvSpPr txBox="1"/>
      </xdr:nvSpPr>
      <xdr:spPr>
        <a:xfrm>
          <a:off x="4686300" y="1640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61992</xdr:rowOff>
    </xdr:from>
    <xdr:to>
      <xdr:col>19</xdr:col>
      <xdr:colOff>177800</xdr:colOff>
      <xdr:row>98</xdr:row>
      <xdr:rowOff>77146</xdr:rowOff>
    </xdr:to>
    <xdr:cxnSp macro="">
      <xdr:nvCxnSpPr>
        <xdr:cNvPr id="243" name="直線コネクタ 242"/>
        <xdr:cNvCxnSpPr/>
      </xdr:nvCxnSpPr>
      <xdr:spPr>
        <a:xfrm flipV="1">
          <a:off x="2908300" y="16864092"/>
          <a:ext cx="889000" cy="1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54289</xdr:rowOff>
    </xdr:from>
    <xdr:ext cx="534377" cy="259045"/>
    <xdr:sp macro="" textlink="">
      <xdr:nvSpPr>
        <xdr:cNvPr id="245" name="テキスト ボックス 244"/>
        <xdr:cNvSpPr txBox="1"/>
      </xdr:nvSpPr>
      <xdr:spPr>
        <a:xfrm>
          <a:off x="3530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162494</xdr:rowOff>
    </xdr:from>
    <xdr:to>
      <xdr:col>15</xdr:col>
      <xdr:colOff>50800</xdr:colOff>
      <xdr:row>98</xdr:row>
      <xdr:rowOff>77146</xdr:rowOff>
    </xdr:to>
    <xdr:cxnSp macro="">
      <xdr:nvCxnSpPr>
        <xdr:cNvPr id="246" name="直線コネクタ 245"/>
        <xdr:cNvCxnSpPr/>
      </xdr:nvCxnSpPr>
      <xdr:spPr>
        <a:xfrm>
          <a:off x="2019300" y="16793144"/>
          <a:ext cx="889000" cy="8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34907</xdr:rowOff>
    </xdr:from>
    <xdr:ext cx="534377" cy="259045"/>
    <xdr:sp macro="" textlink="">
      <xdr:nvSpPr>
        <xdr:cNvPr id="248" name="テキスト ボックス 247"/>
        <xdr:cNvSpPr txBox="1"/>
      </xdr:nvSpPr>
      <xdr:spPr>
        <a:xfrm>
          <a:off x="2641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117934</xdr:rowOff>
    </xdr:from>
    <xdr:to>
      <xdr:col>10</xdr:col>
      <xdr:colOff>114300</xdr:colOff>
      <xdr:row>97</xdr:row>
      <xdr:rowOff>162494</xdr:rowOff>
    </xdr:to>
    <xdr:cxnSp macro="">
      <xdr:nvCxnSpPr>
        <xdr:cNvPr id="249" name="直線コネクタ 248"/>
        <xdr:cNvCxnSpPr/>
      </xdr:nvCxnSpPr>
      <xdr:spPr>
        <a:xfrm>
          <a:off x="1130300" y="16748584"/>
          <a:ext cx="889000" cy="4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125449</xdr:rowOff>
    </xdr:from>
    <xdr:ext cx="534377" cy="259045"/>
    <xdr:sp macro="" textlink="">
      <xdr:nvSpPr>
        <xdr:cNvPr id="251" name="テキスト ボックス 250"/>
        <xdr:cNvSpPr txBox="1"/>
      </xdr:nvSpPr>
      <xdr:spPr>
        <a:xfrm>
          <a:off x="1752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157584</xdr:rowOff>
    </xdr:from>
    <xdr:ext cx="534377" cy="259045"/>
    <xdr:sp macro="" textlink="">
      <xdr:nvSpPr>
        <xdr:cNvPr id="253" name="テキスト ボックス 252"/>
        <xdr:cNvSpPr txBox="1"/>
      </xdr:nvSpPr>
      <xdr:spPr>
        <a:xfrm>
          <a:off x="863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43718</xdr:rowOff>
    </xdr:from>
    <xdr:to>
      <xdr:col>24</xdr:col>
      <xdr:colOff>114300</xdr:colOff>
      <xdr:row>98</xdr:row>
      <xdr:rowOff>145318</xdr:rowOff>
    </xdr:to>
    <xdr:sp macro="" textlink="">
      <xdr:nvSpPr>
        <xdr:cNvPr id="259" name="楕円 258"/>
        <xdr:cNvSpPr/>
      </xdr:nvSpPr>
      <xdr:spPr>
        <a:xfrm>
          <a:off x="4584700" y="1684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22145</xdr:rowOff>
    </xdr:from>
    <xdr:ext cx="534377" cy="259045"/>
    <xdr:sp macro="" textlink="">
      <xdr:nvSpPr>
        <xdr:cNvPr id="260" name="衛生費該当値テキスト"/>
        <xdr:cNvSpPr txBox="1"/>
      </xdr:nvSpPr>
      <xdr:spPr>
        <a:xfrm>
          <a:off x="4686300" y="1682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11192</xdr:rowOff>
    </xdr:from>
    <xdr:to>
      <xdr:col>20</xdr:col>
      <xdr:colOff>38100</xdr:colOff>
      <xdr:row>98</xdr:row>
      <xdr:rowOff>112792</xdr:rowOff>
    </xdr:to>
    <xdr:sp macro="" textlink="">
      <xdr:nvSpPr>
        <xdr:cNvPr id="261" name="楕円 260"/>
        <xdr:cNvSpPr/>
      </xdr:nvSpPr>
      <xdr:spPr>
        <a:xfrm>
          <a:off x="3746500" y="1681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103919</xdr:rowOff>
    </xdr:from>
    <xdr:ext cx="534377" cy="259045"/>
    <xdr:sp macro="" textlink="">
      <xdr:nvSpPr>
        <xdr:cNvPr id="262" name="テキスト ボックス 261"/>
        <xdr:cNvSpPr txBox="1"/>
      </xdr:nvSpPr>
      <xdr:spPr>
        <a:xfrm>
          <a:off x="3530111" y="1690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26346</xdr:rowOff>
    </xdr:from>
    <xdr:to>
      <xdr:col>15</xdr:col>
      <xdr:colOff>101600</xdr:colOff>
      <xdr:row>98</xdr:row>
      <xdr:rowOff>127946</xdr:rowOff>
    </xdr:to>
    <xdr:sp macro="" textlink="">
      <xdr:nvSpPr>
        <xdr:cNvPr id="263" name="楕円 262"/>
        <xdr:cNvSpPr/>
      </xdr:nvSpPr>
      <xdr:spPr>
        <a:xfrm>
          <a:off x="2857500" y="168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119073</xdr:rowOff>
    </xdr:from>
    <xdr:ext cx="534377" cy="259045"/>
    <xdr:sp macro="" textlink="">
      <xdr:nvSpPr>
        <xdr:cNvPr id="264" name="テキスト ボックス 263"/>
        <xdr:cNvSpPr txBox="1"/>
      </xdr:nvSpPr>
      <xdr:spPr>
        <a:xfrm>
          <a:off x="2641111" y="1692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111694</xdr:rowOff>
    </xdr:from>
    <xdr:to>
      <xdr:col>10</xdr:col>
      <xdr:colOff>165100</xdr:colOff>
      <xdr:row>98</xdr:row>
      <xdr:rowOff>41844</xdr:rowOff>
    </xdr:to>
    <xdr:sp macro="" textlink="">
      <xdr:nvSpPr>
        <xdr:cNvPr id="265" name="楕円 264"/>
        <xdr:cNvSpPr/>
      </xdr:nvSpPr>
      <xdr:spPr>
        <a:xfrm>
          <a:off x="1968500" y="1674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32971</xdr:rowOff>
    </xdr:from>
    <xdr:ext cx="534377" cy="259045"/>
    <xdr:sp macro="" textlink="">
      <xdr:nvSpPr>
        <xdr:cNvPr id="266" name="テキスト ボックス 265"/>
        <xdr:cNvSpPr txBox="1"/>
      </xdr:nvSpPr>
      <xdr:spPr>
        <a:xfrm>
          <a:off x="1752111" y="1683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67134</xdr:rowOff>
    </xdr:from>
    <xdr:to>
      <xdr:col>6</xdr:col>
      <xdr:colOff>38100</xdr:colOff>
      <xdr:row>97</xdr:row>
      <xdr:rowOff>168734</xdr:rowOff>
    </xdr:to>
    <xdr:sp macro="" textlink="">
      <xdr:nvSpPr>
        <xdr:cNvPr id="267" name="楕円 266"/>
        <xdr:cNvSpPr/>
      </xdr:nvSpPr>
      <xdr:spPr>
        <a:xfrm>
          <a:off x="1079500" y="166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159861</xdr:rowOff>
    </xdr:from>
    <xdr:ext cx="534377" cy="259045"/>
    <xdr:sp macro="" textlink="">
      <xdr:nvSpPr>
        <xdr:cNvPr id="268" name="テキスト ボックス 267"/>
        <xdr:cNvSpPr txBox="1"/>
      </xdr:nvSpPr>
      <xdr:spPr>
        <a:xfrm>
          <a:off x="863111" y="1679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49566</xdr:rowOff>
    </xdr:from>
    <xdr:to>
      <xdr:col>50</xdr:col>
      <xdr:colOff>114300</xdr:colOff>
      <xdr:row>39</xdr:row>
      <xdr:rowOff>98878</xdr:rowOff>
    </xdr:to>
    <xdr:cxnSp macro="">
      <xdr:nvCxnSpPr>
        <xdr:cNvPr id="302" name="直線コネクタ 301"/>
        <xdr:cNvCxnSpPr/>
      </xdr:nvCxnSpPr>
      <xdr:spPr>
        <a:xfrm>
          <a:off x="8750300" y="6736116"/>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139374</xdr:rowOff>
    </xdr:from>
    <xdr:to>
      <xdr:col>45</xdr:col>
      <xdr:colOff>177800</xdr:colOff>
      <xdr:row>39</xdr:row>
      <xdr:rowOff>49566</xdr:rowOff>
    </xdr:to>
    <xdr:cxnSp macro="">
      <xdr:nvCxnSpPr>
        <xdr:cNvPr id="305" name="直線コネクタ 304"/>
        <xdr:cNvCxnSpPr/>
      </xdr:nvCxnSpPr>
      <xdr:spPr>
        <a:xfrm>
          <a:off x="7861300" y="6654474"/>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13643</xdr:rowOff>
    </xdr:from>
    <xdr:to>
      <xdr:col>41</xdr:col>
      <xdr:colOff>50800</xdr:colOff>
      <xdr:row>38</xdr:row>
      <xdr:rowOff>139374</xdr:rowOff>
    </xdr:to>
    <xdr:cxnSp macro="">
      <xdr:nvCxnSpPr>
        <xdr:cNvPr id="308" name="直線コネクタ 307"/>
        <xdr:cNvCxnSpPr/>
      </xdr:nvCxnSpPr>
      <xdr:spPr>
        <a:xfrm>
          <a:off x="6972300" y="6185843"/>
          <a:ext cx="889000" cy="4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119832</xdr:rowOff>
    </xdr:from>
    <xdr:ext cx="378565" cy="259045"/>
    <xdr:sp macro="" textlink="">
      <xdr:nvSpPr>
        <xdr:cNvPr id="310" name="テキスト ボックス 309"/>
        <xdr:cNvSpPr txBox="1"/>
      </xdr:nvSpPr>
      <xdr:spPr>
        <a:xfrm>
          <a:off x="7672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29771</xdr:rowOff>
    </xdr:from>
    <xdr:ext cx="469744" cy="259045"/>
    <xdr:sp macro="" textlink="">
      <xdr:nvSpPr>
        <xdr:cNvPr id="312" name="テキスト ボックス 311"/>
        <xdr:cNvSpPr txBox="1"/>
      </xdr:nvSpPr>
      <xdr:spPr>
        <a:xfrm>
          <a:off x="6737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170216</xdr:rowOff>
    </xdr:from>
    <xdr:to>
      <xdr:col>46</xdr:col>
      <xdr:colOff>38100</xdr:colOff>
      <xdr:row>39</xdr:row>
      <xdr:rowOff>100366</xdr:rowOff>
    </xdr:to>
    <xdr:sp macro="" textlink="">
      <xdr:nvSpPr>
        <xdr:cNvPr id="322" name="楕円 321"/>
        <xdr:cNvSpPr/>
      </xdr:nvSpPr>
      <xdr:spPr>
        <a:xfrm>
          <a:off x="8699500" y="66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91493</xdr:rowOff>
    </xdr:from>
    <xdr:ext cx="378565" cy="259045"/>
    <xdr:sp macro="" textlink="">
      <xdr:nvSpPr>
        <xdr:cNvPr id="323" name="テキスト ボックス 322"/>
        <xdr:cNvSpPr txBox="1"/>
      </xdr:nvSpPr>
      <xdr:spPr>
        <a:xfrm>
          <a:off x="8561017" y="6778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88574</xdr:rowOff>
    </xdr:from>
    <xdr:to>
      <xdr:col>41</xdr:col>
      <xdr:colOff>101600</xdr:colOff>
      <xdr:row>39</xdr:row>
      <xdr:rowOff>18724</xdr:rowOff>
    </xdr:to>
    <xdr:sp macro="" textlink="">
      <xdr:nvSpPr>
        <xdr:cNvPr id="324" name="楕円 323"/>
        <xdr:cNvSpPr/>
      </xdr:nvSpPr>
      <xdr:spPr>
        <a:xfrm>
          <a:off x="7810500" y="66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9851</xdr:rowOff>
    </xdr:from>
    <xdr:ext cx="378565" cy="259045"/>
    <xdr:sp macro="" textlink="">
      <xdr:nvSpPr>
        <xdr:cNvPr id="325" name="テキスト ボックス 324"/>
        <xdr:cNvSpPr txBox="1"/>
      </xdr:nvSpPr>
      <xdr:spPr>
        <a:xfrm>
          <a:off x="7672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134293</xdr:rowOff>
    </xdr:from>
    <xdr:to>
      <xdr:col>36</xdr:col>
      <xdr:colOff>165100</xdr:colOff>
      <xdr:row>36</xdr:row>
      <xdr:rowOff>64443</xdr:rowOff>
    </xdr:to>
    <xdr:sp macro="" textlink="">
      <xdr:nvSpPr>
        <xdr:cNvPr id="326" name="楕円 325"/>
        <xdr:cNvSpPr/>
      </xdr:nvSpPr>
      <xdr:spPr>
        <a:xfrm>
          <a:off x="6921500" y="613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80970</xdr:rowOff>
    </xdr:from>
    <xdr:ext cx="469744" cy="259045"/>
    <xdr:sp macro="" textlink="">
      <xdr:nvSpPr>
        <xdr:cNvPr id="327" name="テキスト ボックス 326"/>
        <xdr:cNvSpPr txBox="1"/>
      </xdr:nvSpPr>
      <xdr:spPr>
        <a:xfrm>
          <a:off x="6737428" y="591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116611</xdr:rowOff>
    </xdr:from>
    <xdr:to>
      <xdr:col>55</xdr:col>
      <xdr:colOff>0</xdr:colOff>
      <xdr:row>57</xdr:row>
      <xdr:rowOff>134042</xdr:rowOff>
    </xdr:to>
    <xdr:cxnSp macro="">
      <xdr:nvCxnSpPr>
        <xdr:cNvPr id="356" name="直線コネクタ 355"/>
        <xdr:cNvCxnSpPr/>
      </xdr:nvCxnSpPr>
      <xdr:spPr>
        <a:xfrm flipV="1">
          <a:off x="9639300" y="9889261"/>
          <a:ext cx="8382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102995</xdr:rowOff>
    </xdr:from>
    <xdr:ext cx="534377" cy="259045"/>
    <xdr:sp macro="" textlink="">
      <xdr:nvSpPr>
        <xdr:cNvPr id="357" name="農林水産業費平均値テキスト"/>
        <xdr:cNvSpPr txBox="1"/>
      </xdr:nvSpPr>
      <xdr:spPr>
        <a:xfrm>
          <a:off x="10528300" y="95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101562</xdr:rowOff>
    </xdr:from>
    <xdr:to>
      <xdr:col>50</xdr:col>
      <xdr:colOff>114300</xdr:colOff>
      <xdr:row>57</xdr:row>
      <xdr:rowOff>134042</xdr:rowOff>
    </xdr:to>
    <xdr:cxnSp macro="">
      <xdr:nvCxnSpPr>
        <xdr:cNvPr id="359" name="直線コネクタ 358"/>
        <xdr:cNvCxnSpPr/>
      </xdr:nvCxnSpPr>
      <xdr:spPr>
        <a:xfrm>
          <a:off x="8750300" y="9874212"/>
          <a:ext cx="889000" cy="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61866</xdr:rowOff>
    </xdr:from>
    <xdr:ext cx="534377" cy="259045"/>
    <xdr:sp macro="" textlink="">
      <xdr:nvSpPr>
        <xdr:cNvPr id="361" name="テキスト ボックス 360"/>
        <xdr:cNvSpPr txBox="1"/>
      </xdr:nvSpPr>
      <xdr:spPr>
        <a:xfrm>
          <a:off x="9372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101562</xdr:rowOff>
    </xdr:from>
    <xdr:to>
      <xdr:col>45</xdr:col>
      <xdr:colOff>177800</xdr:colOff>
      <xdr:row>57</xdr:row>
      <xdr:rowOff>128498</xdr:rowOff>
    </xdr:to>
    <xdr:cxnSp macro="">
      <xdr:nvCxnSpPr>
        <xdr:cNvPr id="362" name="直線コネクタ 361"/>
        <xdr:cNvCxnSpPr/>
      </xdr:nvCxnSpPr>
      <xdr:spPr>
        <a:xfrm flipV="1">
          <a:off x="7861300" y="9874212"/>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43311</xdr:rowOff>
    </xdr:from>
    <xdr:ext cx="534377" cy="259045"/>
    <xdr:sp macro="" textlink="">
      <xdr:nvSpPr>
        <xdr:cNvPr id="364" name="テキスト ボックス 363"/>
        <xdr:cNvSpPr txBox="1"/>
      </xdr:nvSpPr>
      <xdr:spPr>
        <a:xfrm>
          <a:off x="8483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118345</xdr:rowOff>
    </xdr:from>
    <xdr:to>
      <xdr:col>41</xdr:col>
      <xdr:colOff>50800</xdr:colOff>
      <xdr:row>57</xdr:row>
      <xdr:rowOff>128498</xdr:rowOff>
    </xdr:to>
    <xdr:cxnSp macro="">
      <xdr:nvCxnSpPr>
        <xdr:cNvPr id="365" name="直線コネクタ 364"/>
        <xdr:cNvCxnSpPr/>
      </xdr:nvCxnSpPr>
      <xdr:spPr>
        <a:xfrm>
          <a:off x="6972300" y="9890995"/>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37634</xdr:rowOff>
    </xdr:from>
    <xdr:ext cx="534377" cy="259045"/>
    <xdr:sp macro="" textlink="">
      <xdr:nvSpPr>
        <xdr:cNvPr id="367" name="テキスト ボックス 366"/>
        <xdr:cNvSpPr txBox="1"/>
      </xdr:nvSpPr>
      <xdr:spPr>
        <a:xfrm>
          <a:off x="7594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14927</xdr:rowOff>
    </xdr:from>
    <xdr:ext cx="534377" cy="259045"/>
    <xdr:sp macro="" textlink="">
      <xdr:nvSpPr>
        <xdr:cNvPr id="369" name="テキスト ボックス 368"/>
        <xdr:cNvSpPr txBox="1"/>
      </xdr:nvSpPr>
      <xdr:spPr>
        <a:xfrm>
          <a:off x="6705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65811</xdr:rowOff>
    </xdr:from>
    <xdr:to>
      <xdr:col>55</xdr:col>
      <xdr:colOff>50800</xdr:colOff>
      <xdr:row>57</xdr:row>
      <xdr:rowOff>167411</xdr:rowOff>
    </xdr:to>
    <xdr:sp macro="" textlink="">
      <xdr:nvSpPr>
        <xdr:cNvPr id="375" name="楕円 374"/>
        <xdr:cNvSpPr/>
      </xdr:nvSpPr>
      <xdr:spPr>
        <a:xfrm>
          <a:off x="10426700" y="98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44238</xdr:rowOff>
    </xdr:from>
    <xdr:ext cx="534377" cy="259045"/>
    <xdr:sp macro="" textlink="">
      <xdr:nvSpPr>
        <xdr:cNvPr id="376" name="農林水産業費該当値テキスト"/>
        <xdr:cNvSpPr txBox="1"/>
      </xdr:nvSpPr>
      <xdr:spPr>
        <a:xfrm>
          <a:off x="10528300" y="98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83242</xdr:rowOff>
    </xdr:from>
    <xdr:to>
      <xdr:col>50</xdr:col>
      <xdr:colOff>165100</xdr:colOff>
      <xdr:row>58</xdr:row>
      <xdr:rowOff>13392</xdr:rowOff>
    </xdr:to>
    <xdr:sp macro="" textlink="">
      <xdr:nvSpPr>
        <xdr:cNvPr id="377" name="楕円 376"/>
        <xdr:cNvSpPr/>
      </xdr:nvSpPr>
      <xdr:spPr>
        <a:xfrm>
          <a:off x="9588500" y="98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4519</xdr:rowOff>
    </xdr:from>
    <xdr:ext cx="534377" cy="259045"/>
    <xdr:sp macro="" textlink="">
      <xdr:nvSpPr>
        <xdr:cNvPr id="378" name="テキスト ボックス 377"/>
        <xdr:cNvSpPr txBox="1"/>
      </xdr:nvSpPr>
      <xdr:spPr>
        <a:xfrm>
          <a:off x="9372111" y="994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50762</xdr:rowOff>
    </xdr:from>
    <xdr:to>
      <xdr:col>46</xdr:col>
      <xdr:colOff>38100</xdr:colOff>
      <xdr:row>57</xdr:row>
      <xdr:rowOff>152362</xdr:rowOff>
    </xdr:to>
    <xdr:sp macro="" textlink="">
      <xdr:nvSpPr>
        <xdr:cNvPr id="379" name="楕円 378"/>
        <xdr:cNvSpPr/>
      </xdr:nvSpPr>
      <xdr:spPr>
        <a:xfrm>
          <a:off x="8699500" y="98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143489</xdr:rowOff>
    </xdr:from>
    <xdr:ext cx="534377" cy="259045"/>
    <xdr:sp macro="" textlink="">
      <xdr:nvSpPr>
        <xdr:cNvPr id="380" name="テキスト ボックス 379"/>
        <xdr:cNvSpPr txBox="1"/>
      </xdr:nvSpPr>
      <xdr:spPr>
        <a:xfrm>
          <a:off x="8483111" y="99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77698</xdr:rowOff>
    </xdr:from>
    <xdr:to>
      <xdr:col>41</xdr:col>
      <xdr:colOff>101600</xdr:colOff>
      <xdr:row>58</xdr:row>
      <xdr:rowOff>7848</xdr:rowOff>
    </xdr:to>
    <xdr:sp macro="" textlink="">
      <xdr:nvSpPr>
        <xdr:cNvPr id="381" name="楕円 380"/>
        <xdr:cNvSpPr/>
      </xdr:nvSpPr>
      <xdr:spPr>
        <a:xfrm>
          <a:off x="7810500" y="98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170425</xdr:rowOff>
    </xdr:from>
    <xdr:ext cx="534377" cy="259045"/>
    <xdr:sp macro="" textlink="">
      <xdr:nvSpPr>
        <xdr:cNvPr id="382" name="テキスト ボックス 381"/>
        <xdr:cNvSpPr txBox="1"/>
      </xdr:nvSpPr>
      <xdr:spPr>
        <a:xfrm>
          <a:off x="7594111" y="99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67545</xdr:rowOff>
    </xdr:from>
    <xdr:to>
      <xdr:col>36</xdr:col>
      <xdr:colOff>165100</xdr:colOff>
      <xdr:row>57</xdr:row>
      <xdr:rowOff>169145</xdr:rowOff>
    </xdr:to>
    <xdr:sp macro="" textlink="">
      <xdr:nvSpPr>
        <xdr:cNvPr id="383" name="楕円 382"/>
        <xdr:cNvSpPr/>
      </xdr:nvSpPr>
      <xdr:spPr>
        <a:xfrm>
          <a:off x="6921500" y="98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160272</xdr:rowOff>
    </xdr:from>
    <xdr:ext cx="534377" cy="259045"/>
    <xdr:sp macro="" textlink="">
      <xdr:nvSpPr>
        <xdr:cNvPr id="384" name="テキスト ボックス 383"/>
        <xdr:cNvSpPr txBox="1"/>
      </xdr:nvSpPr>
      <xdr:spPr>
        <a:xfrm>
          <a:off x="6705111" y="99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144368</xdr:rowOff>
    </xdr:from>
    <xdr:to>
      <xdr:col>55</xdr:col>
      <xdr:colOff>0</xdr:colOff>
      <xdr:row>78</xdr:row>
      <xdr:rowOff>147396</xdr:rowOff>
    </xdr:to>
    <xdr:cxnSp macro="">
      <xdr:nvCxnSpPr>
        <xdr:cNvPr id="413" name="直線コネクタ 412"/>
        <xdr:cNvCxnSpPr/>
      </xdr:nvCxnSpPr>
      <xdr:spPr>
        <a:xfrm flipV="1">
          <a:off x="9639300" y="13517468"/>
          <a:ext cx="838200" cy="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14" name="商工費平均値テキスト"/>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88722</xdr:rowOff>
    </xdr:from>
    <xdr:to>
      <xdr:col>50</xdr:col>
      <xdr:colOff>114300</xdr:colOff>
      <xdr:row>78</xdr:row>
      <xdr:rowOff>147396</xdr:rowOff>
    </xdr:to>
    <xdr:cxnSp macro="">
      <xdr:nvCxnSpPr>
        <xdr:cNvPr id="416" name="直線コネクタ 415"/>
        <xdr:cNvCxnSpPr/>
      </xdr:nvCxnSpPr>
      <xdr:spPr>
        <a:xfrm>
          <a:off x="8750300" y="13461822"/>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8" name="テキスト ボックス 417"/>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88722</xdr:rowOff>
    </xdr:from>
    <xdr:to>
      <xdr:col>45</xdr:col>
      <xdr:colOff>177800</xdr:colOff>
      <xdr:row>78</xdr:row>
      <xdr:rowOff>151454</xdr:rowOff>
    </xdr:to>
    <xdr:cxnSp macro="">
      <xdr:nvCxnSpPr>
        <xdr:cNvPr id="419" name="直線コネクタ 418"/>
        <xdr:cNvCxnSpPr/>
      </xdr:nvCxnSpPr>
      <xdr:spPr>
        <a:xfrm flipV="1">
          <a:off x="7861300" y="13461822"/>
          <a:ext cx="889000" cy="6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54094</xdr:rowOff>
    </xdr:from>
    <xdr:ext cx="534377" cy="259045"/>
    <xdr:sp macro="" textlink="">
      <xdr:nvSpPr>
        <xdr:cNvPr id="421" name="テキスト ボックス 420"/>
        <xdr:cNvSpPr txBox="1"/>
      </xdr:nvSpPr>
      <xdr:spPr>
        <a:xfrm>
          <a:off x="8483111" y="130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151454</xdr:rowOff>
    </xdr:from>
    <xdr:to>
      <xdr:col>41</xdr:col>
      <xdr:colOff>50800</xdr:colOff>
      <xdr:row>79</xdr:row>
      <xdr:rowOff>15608</xdr:rowOff>
    </xdr:to>
    <xdr:cxnSp macro="">
      <xdr:nvCxnSpPr>
        <xdr:cNvPr id="422" name="直線コネクタ 421"/>
        <xdr:cNvCxnSpPr/>
      </xdr:nvCxnSpPr>
      <xdr:spPr>
        <a:xfrm flipV="1">
          <a:off x="6972300" y="13524554"/>
          <a:ext cx="889000" cy="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75925</xdr:rowOff>
    </xdr:from>
    <xdr:ext cx="534377" cy="259045"/>
    <xdr:sp macro="" textlink="">
      <xdr:nvSpPr>
        <xdr:cNvPr id="424" name="テキスト ボックス 423"/>
        <xdr:cNvSpPr txBox="1"/>
      </xdr:nvSpPr>
      <xdr:spPr>
        <a:xfrm>
          <a:off x="7594111" y="131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6" name="テキスト ボックス 425"/>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93568</xdr:rowOff>
    </xdr:from>
    <xdr:to>
      <xdr:col>55</xdr:col>
      <xdr:colOff>50800</xdr:colOff>
      <xdr:row>79</xdr:row>
      <xdr:rowOff>23718</xdr:rowOff>
    </xdr:to>
    <xdr:sp macro="" textlink="">
      <xdr:nvSpPr>
        <xdr:cNvPr id="432" name="楕円 431"/>
        <xdr:cNvSpPr/>
      </xdr:nvSpPr>
      <xdr:spPr>
        <a:xfrm>
          <a:off x="10426700" y="134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8495</xdr:rowOff>
    </xdr:from>
    <xdr:ext cx="469744" cy="259045"/>
    <xdr:sp macro="" textlink="">
      <xdr:nvSpPr>
        <xdr:cNvPr id="433" name="商工費該当値テキスト"/>
        <xdr:cNvSpPr txBox="1"/>
      </xdr:nvSpPr>
      <xdr:spPr>
        <a:xfrm>
          <a:off x="10528300" y="1338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96596</xdr:rowOff>
    </xdr:from>
    <xdr:to>
      <xdr:col>50</xdr:col>
      <xdr:colOff>165100</xdr:colOff>
      <xdr:row>79</xdr:row>
      <xdr:rowOff>26746</xdr:rowOff>
    </xdr:to>
    <xdr:sp macro="" textlink="">
      <xdr:nvSpPr>
        <xdr:cNvPr id="434" name="楕円 433"/>
        <xdr:cNvSpPr/>
      </xdr:nvSpPr>
      <xdr:spPr>
        <a:xfrm>
          <a:off x="9588500" y="134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17873</xdr:rowOff>
    </xdr:from>
    <xdr:ext cx="469744" cy="259045"/>
    <xdr:sp macro="" textlink="">
      <xdr:nvSpPr>
        <xdr:cNvPr id="435" name="テキスト ボックス 434"/>
        <xdr:cNvSpPr txBox="1"/>
      </xdr:nvSpPr>
      <xdr:spPr>
        <a:xfrm>
          <a:off x="9404428" y="1356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37922</xdr:rowOff>
    </xdr:from>
    <xdr:to>
      <xdr:col>46</xdr:col>
      <xdr:colOff>38100</xdr:colOff>
      <xdr:row>78</xdr:row>
      <xdr:rowOff>139522</xdr:rowOff>
    </xdr:to>
    <xdr:sp macro="" textlink="">
      <xdr:nvSpPr>
        <xdr:cNvPr id="436" name="楕円 435"/>
        <xdr:cNvSpPr/>
      </xdr:nvSpPr>
      <xdr:spPr>
        <a:xfrm>
          <a:off x="8699500" y="134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130649</xdr:rowOff>
    </xdr:from>
    <xdr:ext cx="469744" cy="259045"/>
    <xdr:sp macro="" textlink="">
      <xdr:nvSpPr>
        <xdr:cNvPr id="437" name="テキスト ボックス 436"/>
        <xdr:cNvSpPr txBox="1"/>
      </xdr:nvSpPr>
      <xdr:spPr>
        <a:xfrm>
          <a:off x="8515428" y="1350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100654</xdr:rowOff>
    </xdr:from>
    <xdr:to>
      <xdr:col>41</xdr:col>
      <xdr:colOff>101600</xdr:colOff>
      <xdr:row>79</xdr:row>
      <xdr:rowOff>30804</xdr:rowOff>
    </xdr:to>
    <xdr:sp macro="" textlink="">
      <xdr:nvSpPr>
        <xdr:cNvPr id="438" name="楕円 437"/>
        <xdr:cNvSpPr/>
      </xdr:nvSpPr>
      <xdr:spPr>
        <a:xfrm>
          <a:off x="7810500" y="134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21931</xdr:rowOff>
    </xdr:from>
    <xdr:ext cx="469744" cy="259045"/>
    <xdr:sp macro="" textlink="">
      <xdr:nvSpPr>
        <xdr:cNvPr id="439" name="テキスト ボックス 438"/>
        <xdr:cNvSpPr txBox="1"/>
      </xdr:nvSpPr>
      <xdr:spPr>
        <a:xfrm>
          <a:off x="7626428" y="1356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136258</xdr:rowOff>
    </xdr:from>
    <xdr:to>
      <xdr:col>36</xdr:col>
      <xdr:colOff>165100</xdr:colOff>
      <xdr:row>79</xdr:row>
      <xdr:rowOff>66408</xdr:rowOff>
    </xdr:to>
    <xdr:sp macro="" textlink="">
      <xdr:nvSpPr>
        <xdr:cNvPr id="440" name="楕円 439"/>
        <xdr:cNvSpPr/>
      </xdr:nvSpPr>
      <xdr:spPr>
        <a:xfrm>
          <a:off x="6921500" y="135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57535</xdr:rowOff>
    </xdr:from>
    <xdr:ext cx="469744" cy="259045"/>
    <xdr:sp macro="" textlink="">
      <xdr:nvSpPr>
        <xdr:cNvPr id="441" name="テキスト ボックス 440"/>
        <xdr:cNvSpPr txBox="1"/>
      </xdr:nvSpPr>
      <xdr:spPr>
        <a:xfrm>
          <a:off x="6737428" y="136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91145</xdr:rowOff>
    </xdr:from>
    <xdr:to>
      <xdr:col>55</xdr:col>
      <xdr:colOff>0</xdr:colOff>
      <xdr:row>97</xdr:row>
      <xdr:rowOff>100171</xdr:rowOff>
    </xdr:to>
    <xdr:cxnSp macro="">
      <xdr:nvCxnSpPr>
        <xdr:cNvPr id="468" name="直線コネクタ 467"/>
        <xdr:cNvCxnSpPr/>
      </xdr:nvCxnSpPr>
      <xdr:spPr>
        <a:xfrm>
          <a:off x="9639300" y="16721795"/>
          <a:ext cx="838200" cy="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91562</xdr:rowOff>
    </xdr:from>
    <xdr:to>
      <xdr:col>50</xdr:col>
      <xdr:colOff>114300</xdr:colOff>
      <xdr:row>97</xdr:row>
      <xdr:rowOff>91145</xdr:rowOff>
    </xdr:to>
    <xdr:cxnSp macro="">
      <xdr:nvCxnSpPr>
        <xdr:cNvPr id="471" name="直線コネクタ 470"/>
        <xdr:cNvCxnSpPr/>
      </xdr:nvCxnSpPr>
      <xdr:spPr>
        <a:xfrm>
          <a:off x="8750300" y="16550762"/>
          <a:ext cx="889000" cy="17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73" name="テキスト ボックス 472"/>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91562</xdr:rowOff>
    </xdr:from>
    <xdr:to>
      <xdr:col>45</xdr:col>
      <xdr:colOff>177800</xdr:colOff>
      <xdr:row>97</xdr:row>
      <xdr:rowOff>160827</xdr:rowOff>
    </xdr:to>
    <xdr:cxnSp macro="">
      <xdr:nvCxnSpPr>
        <xdr:cNvPr id="474" name="直線コネクタ 473"/>
        <xdr:cNvCxnSpPr/>
      </xdr:nvCxnSpPr>
      <xdr:spPr>
        <a:xfrm flipV="1">
          <a:off x="7861300" y="16550762"/>
          <a:ext cx="889000" cy="24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102151</xdr:rowOff>
    </xdr:from>
    <xdr:ext cx="534377" cy="259045"/>
    <xdr:sp macro="" textlink="">
      <xdr:nvSpPr>
        <xdr:cNvPr id="476" name="テキスト ボックス 475"/>
        <xdr:cNvSpPr txBox="1"/>
      </xdr:nvSpPr>
      <xdr:spPr>
        <a:xfrm>
          <a:off x="8483111" y="167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142677</xdr:rowOff>
    </xdr:from>
    <xdr:to>
      <xdr:col>41</xdr:col>
      <xdr:colOff>50800</xdr:colOff>
      <xdr:row>97</xdr:row>
      <xdr:rowOff>160827</xdr:rowOff>
    </xdr:to>
    <xdr:cxnSp macro="">
      <xdr:nvCxnSpPr>
        <xdr:cNvPr id="477" name="直線コネクタ 476"/>
        <xdr:cNvCxnSpPr/>
      </xdr:nvCxnSpPr>
      <xdr:spPr>
        <a:xfrm>
          <a:off x="6972300" y="16773327"/>
          <a:ext cx="889000" cy="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153740</xdr:rowOff>
    </xdr:from>
    <xdr:ext cx="534377" cy="259045"/>
    <xdr:sp macro="" textlink="">
      <xdr:nvSpPr>
        <xdr:cNvPr id="479" name="テキスト ボックス 478"/>
        <xdr:cNvSpPr txBox="1"/>
      </xdr:nvSpPr>
      <xdr:spPr>
        <a:xfrm>
          <a:off x="7594111" y="164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49371</xdr:rowOff>
    </xdr:from>
    <xdr:to>
      <xdr:col>55</xdr:col>
      <xdr:colOff>50800</xdr:colOff>
      <xdr:row>97</xdr:row>
      <xdr:rowOff>150971</xdr:rowOff>
    </xdr:to>
    <xdr:sp macro="" textlink="">
      <xdr:nvSpPr>
        <xdr:cNvPr id="487" name="楕円 486"/>
        <xdr:cNvSpPr/>
      </xdr:nvSpPr>
      <xdr:spPr>
        <a:xfrm>
          <a:off x="10426700" y="166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27798</xdr:rowOff>
    </xdr:from>
    <xdr:ext cx="534377" cy="259045"/>
    <xdr:sp macro="" textlink="">
      <xdr:nvSpPr>
        <xdr:cNvPr id="488" name="土木費該当値テキスト"/>
        <xdr:cNvSpPr txBox="1"/>
      </xdr:nvSpPr>
      <xdr:spPr>
        <a:xfrm>
          <a:off x="10528300" y="1665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40345</xdr:rowOff>
    </xdr:from>
    <xdr:to>
      <xdr:col>50</xdr:col>
      <xdr:colOff>165100</xdr:colOff>
      <xdr:row>97</xdr:row>
      <xdr:rowOff>141945</xdr:rowOff>
    </xdr:to>
    <xdr:sp macro="" textlink="">
      <xdr:nvSpPr>
        <xdr:cNvPr id="489" name="楕円 488"/>
        <xdr:cNvSpPr/>
      </xdr:nvSpPr>
      <xdr:spPr>
        <a:xfrm>
          <a:off x="9588500" y="16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133072</xdr:rowOff>
    </xdr:from>
    <xdr:ext cx="534377" cy="259045"/>
    <xdr:sp macro="" textlink="">
      <xdr:nvSpPr>
        <xdr:cNvPr id="490" name="テキスト ボックス 489"/>
        <xdr:cNvSpPr txBox="1"/>
      </xdr:nvSpPr>
      <xdr:spPr>
        <a:xfrm>
          <a:off x="9372111" y="1676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40762</xdr:rowOff>
    </xdr:from>
    <xdr:to>
      <xdr:col>46</xdr:col>
      <xdr:colOff>38100</xdr:colOff>
      <xdr:row>96</xdr:row>
      <xdr:rowOff>142362</xdr:rowOff>
    </xdr:to>
    <xdr:sp macro="" textlink="">
      <xdr:nvSpPr>
        <xdr:cNvPr id="491" name="楕円 490"/>
        <xdr:cNvSpPr/>
      </xdr:nvSpPr>
      <xdr:spPr>
        <a:xfrm>
          <a:off x="8699500" y="164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158889</xdr:rowOff>
    </xdr:from>
    <xdr:ext cx="534377" cy="259045"/>
    <xdr:sp macro="" textlink="">
      <xdr:nvSpPr>
        <xdr:cNvPr id="492" name="テキスト ボックス 491"/>
        <xdr:cNvSpPr txBox="1"/>
      </xdr:nvSpPr>
      <xdr:spPr>
        <a:xfrm>
          <a:off x="8483111" y="1627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110027</xdr:rowOff>
    </xdr:from>
    <xdr:to>
      <xdr:col>41</xdr:col>
      <xdr:colOff>101600</xdr:colOff>
      <xdr:row>98</xdr:row>
      <xdr:rowOff>40177</xdr:rowOff>
    </xdr:to>
    <xdr:sp macro="" textlink="">
      <xdr:nvSpPr>
        <xdr:cNvPr id="493" name="楕円 492"/>
        <xdr:cNvSpPr/>
      </xdr:nvSpPr>
      <xdr:spPr>
        <a:xfrm>
          <a:off x="7810500" y="167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31304</xdr:rowOff>
    </xdr:from>
    <xdr:ext cx="534377" cy="259045"/>
    <xdr:sp macro="" textlink="">
      <xdr:nvSpPr>
        <xdr:cNvPr id="494" name="テキスト ボックス 493"/>
        <xdr:cNvSpPr txBox="1"/>
      </xdr:nvSpPr>
      <xdr:spPr>
        <a:xfrm>
          <a:off x="7594111" y="168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91877</xdr:rowOff>
    </xdr:from>
    <xdr:to>
      <xdr:col>36</xdr:col>
      <xdr:colOff>165100</xdr:colOff>
      <xdr:row>98</xdr:row>
      <xdr:rowOff>22027</xdr:rowOff>
    </xdr:to>
    <xdr:sp macro="" textlink="">
      <xdr:nvSpPr>
        <xdr:cNvPr id="495" name="楕円 494"/>
        <xdr:cNvSpPr/>
      </xdr:nvSpPr>
      <xdr:spPr>
        <a:xfrm>
          <a:off x="6921500" y="1672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13154</xdr:rowOff>
    </xdr:from>
    <xdr:ext cx="534377" cy="259045"/>
    <xdr:sp macro="" textlink="">
      <xdr:nvSpPr>
        <xdr:cNvPr id="496" name="テキスト ボックス 495"/>
        <xdr:cNvSpPr txBox="1"/>
      </xdr:nvSpPr>
      <xdr:spPr>
        <a:xfrm>
          <a:off x="6705111" y="1681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112954</xdr:rowOff>
    </xdr:from>
    <xdr:to>
      <xdr:col>85</xdr:col>
      <xdr:colOff>127000</xdr:colOff>
      <xdr:row>37</xdr:row>
      <xdr:rowOff>129775</xdr:rowOff>
    </xdr:to>
    <xdr:cxnSp macro="">
      <xdr:nvCxnSpPr>
        <xdr:cNvPr id="525" name="直線コネクタ 524"/>
        <xdr:cNvCxnSpPr/>
      </xdr:nvCxnSpPr>
      <xdr:spPr>
        <a:xfrm flipV="1">
          <a:off x="15481300" y="6456604"/>
          <a:ext cx="8382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60742</xdr:rowOff>
    </xdr:from>
    <xdr:ext cx="534377" cy="259045"/>
    <xdr:sp macro="" textlink="">
      <xdr:nvSpPr>
        <xdr:cNvPr id="526" name="消防費平均値テキスト"/>
        <xdr:cNvSpPr txBox="1"/>
      </xdr:nvSpPr>
      <xdr:spPr>
        <a:xfrm>
          <a:off x="16370300" y="606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129775</xdr:rowOff>
    </xdr:from>
    <xdr:to>
      <xdr:col>81</xdr:col>
      <xdr:colOff>50800</xdr:colOff>
      <xdr:row>37</xdr:row>
      <xdr:rowOff>154597</xdr:rowOff>
    </xdr:to>
    <xdr:cxnSp macro="">
      <xdr:nvCxnSpPr>
        <xdr:cNvPr id="528" name="直線コネクタ 527"/>
        <xdr:cNvCxnSpPr/>
      </xdr:nvCxnSpPr>
      <xdr:spPr>
        <a:xfrm flipV="1">
          <a:off x="14592300" y="6473425"/>
          <a:ext cx="889000" cy="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30" name="テキスト ボックス 529"/>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146386</xdr:rowOff>
    </xdr:from>
    <xdr:to>
      <xdr:col>76</xdr:col>
      <xdr:colOff>114300</xdr:colOff>
      <xdr:row>37</xdr:row>
      <xdr:rowOff>154597</xdr:rowOff>
    </xdr:to>
    <xdr:cxnSp macro="">
      <xdr:nvCxnSpPr>
        <xdr:cNvPr id="531" name="直線コネクタ 530"/>
        <xdr:cNvCxnSpPr/>
      </xdr:nvCxnSpPr>
      <xdr:spPr>
        <a:xfrm>
          <a:off x="13703300" y="6490036"/>
          <a:ext cx="889000" cy="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30548</xdr:rowOff>
    </xdr:from>
    <xdr:ext cx="534377" cy="259045"/>
    <xdr:sp macro="" textlink="">
      <xdr:nvSpPr>
        <xdr:cNvPr id="533" name="テキスト ボックス 532"/>
        <xdr:cNvSpPr txBox="1"/>
      </xdr:nvSpPr>
      <xdr:spPr>
        <a:xfrm>
          <a:off x="14325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146386</xdr:rowOff>
    </xdr:from>
    <xdr:to>
      <xdr:col>71</xdr:col>
      <xdr:colOff>177800</xdr:colOff>
      <xdr:row>37</xdr:row>
      <xdr:rowOff>161341</xdr:rowOff>
    </xdr:to>
    <xdr:cxnSp macro="">
      <xdr:nvCxnSpPr>
        <xdr:cNvPr id="534" name="直線コネクタ 533"/>
        <xdr:cNvCxnSpPr/>
      </xdr:nvCxnSpPr>
      <xdr:spPr>
        <a:xfrm flipV="1">
          <a:off x="12814300" y="6490036"/>
          <a:ext cx="8890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6964</xdr:rowOff>
    </xdr:from>
    <xdr:ext cx="534377" cy="259045"/>
    <xdr:sp macro="" textlink="">
      <xdr:nvSpPr>
        <xdr:cNvPr id="536" name="テキスト ボックス 535"/>
        <xdr:cNvSpPr txBox="1"/>
      </xdr:nvSpPr>
      <xdr:spPr>
        <a:xfrm>
          <a:off x="13436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62154</xdr:rowOff>
    </xdr:from>
    <xdr:to>
      <xdr:col>85</xdr:col>
      <xdr:colOff>177800</xdr:colOff>
      <xdr:row>37</xdr:row>
      <xdr:rowOff>163754</xdr:rowOff>
    </xdr:to>
    <xdr:sp macro="" textlink="">
      <xdr:nvSpPr>
        <xdr:cNvPr id="544" name="楕円 543"/>
        <xdr:cNvSpPr/>
      </xdr:nvSpPr>
      <xdr:spPr>
        <a:xfrm>
          <a:off x="16268700" y="64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148531</xdr:rowOff>
    </xdr:from>
    <xdr:ext cx="534377" cy="259045"/>
    <xdr:sp macro="" textlink="">
      <xdr:nvSpPr>
        <xdr:cNvPr id="545" name="消防費該当値テキスト"/>
        <xdr:cNvSpPr txBox="1"/>
      </xdr:nvSpPr>
      <xdr:spPr>
        <a:xfrm>
          <a:off x="16370300" y="632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78975</xdr:rowOff>
    </xdr:from>
    <xdr:to>
      <xdr:col>81</xdr:col>
      <xdr:colOff>101600</xdr:colOff>
      <xdr:row>38</xdr:row>
      <xdr:rowOff>9125</xdr:rowOff>
    </xdr:to>
    <xdr:sp macro="" textlink="">
      <xdr:nvSpPr>
        <xdr:cNvPr id="546" name="楕円 545"/>
        <xdr:cNvSpPr/>
      </xdr:nvSpPr>
      <xdr:spPr>
        <a:xfrm>
          <a:off x="15430500" y="64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252</xdr:rowOff>
    </xdr:from>
    <xdr:ext cx="534377" cy="259045"/>
    <xdr:sp macro="" textlink="">
      <xdr:nvSpPr>
        <xdr:cNvPr id="547" name="テキスト ボックス 546"/>
        <xdr:cNvSpPr txBox="1"/>
      </xdr:nvSpPr>
      <xdr:spPr>
        <a:xfrm>
          <a:off x="15214111" y="651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103797</xdr:rowOff>
    </xdr:from>
    <xdr:to>
      <xdr:col>76</xdr:col>
      <xdr:colOff>165100</xdr:colOff>
      <xdr:row>38</xdr:row>
      <xdr:rowOff>33947</xdr:rowOff>
    </xdr:to>
    <xdr:sp macro="" textlink="">
      <xdr:nvSpPr>
        <xdr:cNvPr id="548" name="楕円 547"/>
        <xdr:cNvSpPr/>
      </xdr:nvSpPr>
      <xdr:spPr>
        <a:xfrm>
          <a:off x="14541500" y="64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25074</xdr:rowOff>
    </xdr:from>
    <xdr:ext cx="534377" cy="259045"/>
    <xdr:sp macro="" textlink="">
      <xdr:nvSpPr>
        <xdr:cNvPr id="549" name="テキスト ボックス 548"/>
        <xdr:cNvSpPr txBox="1"/>
      </xdr:nvSpPr>
      <xdr:spPr>
        <a:xfrm>
          <a:off x="14325111" y="654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95586</xdr:rowOff>
    </xdr:from>
    <xdr:to>
      <xdr:col>72</xdr:col>
      <xdr:colOff>38100</xdr:colOff>
      <xdr:row>38</xdr:row>
      <xdr:rowOff>25736</xdr:rowOff>
    </xdr:to>
    <xdr:sp macro="" textlink="">
      <xdr:nvSpPr>
        <xdr:cNvPr id="550" name="楕円 549"/>
        <xdr:cNvSpPr/>
      </xdr:nvSpPr>
      <xdr:spPr>
        <a:xfrm>
          <a:off x="13652500" y="64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16863</xdr:rowOff>
    </xdr:from>
    <xdr:ext cx="534377" cy="259045"/>
    <xdr:sp macro="" textlink="">
      <xdr:nvSpPr>
        <xdr:cNvPr id="551" name="テキスト ボックス 550"/>
        <xdr:cNvSpPr txBox="1"/>
      </xdr:nvSpPr>
      <xdr:spPr>
        <a:xfrm>
          <a:off x="13436111" y="65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110541</xdr:rowOff>
    </xdr:from>
    <xdr:to>
      <xdr:col>67</xdr:col>
      <xdr:colOff>101600</xdr:colOff>
      <xdr:row>38</xdr:row>
      <xdr:rowOff>40691</xdr:rowOff>
    </xdr:to>
    <xdr:sp macro="" textlink="">
      <xdr:nvSpPr>
        <xdr:cNvPr id="552" name="楕円 551"/>
        <xdr:cNvSpPr/>
      </xdr:nvSpPr>
      <xdr:spPr>
        <a:xfrm>
          <a:off x="12763500" y="64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31818</xdr:rowOff>
    </xdr:from>
    <xdr:ext cx="534377" cy="259045"/>
    <xdr:sp macro="" textlink="">
      <xdr:nvSpPr>
        <xdr:cNvPr id="553" name="テキスト ボックス 552"/>
        <xdr:cNvSpPr txBox="1"/>
      </xdr:nvSpPr>
      <xdr:spPr>
        <a:xfrm>
          <a:off x="12547111" y="65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25267</xdr:rowOff>
    </xdr:from>
    <xdr:to>
      <xdr:col>85</xdr:col>
      <xdr:colOff>127000</xdr:colOff>
      <xdr:row>57</xdr:row>
      <xdr:rowOff>63503</xdr:rowOff>
    </xdr:to>
    <xdr:cxnSp macro="">
      <xdr:nvCxnSpPr>
        <xdr:cNvPr id="580" name="直線コネクタ 579"/>
        <xdr:cNvCxnSpPr/>
      </xdr:nvCxnSpPr>
      <xdr:spPr>
        <a:xfrm>
          <a:off x="15481300" y="9797917"/>
          <a:ext cx="838200" cy="3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123158</xdr:rowOff>
    </xdr:from>
    <xdr:to>
      <xdr:col>81</xdr:col>
      <xdr:colOff>50800</xdr:colOff>
      <xdr:row>57</xdr:row>
      <xdr:rowOff>25267</xdr:rowOff>
    </xdr:to>
    <xdr:cxnSp macro="">
      <xdr:nvCxnSpPr>
        <xdr:cNvPr id="583" name="直線コネクタ 582"/>
        <xdr:cNvCxnSpPr/>
      </xdr:nvCxnSpPr>
      <xdr:spPr>
        <a:xfrm>
          <a:off x="14592300" y="9724358"/>
          <a:ext cx="889000" cy="7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93758</xdr:rowOff>
    </xdr:from>
    <xdr:ext cx="534377" cy="259045"/>
    <xdr:sp macro="" textlink="">
      <xdr:nvSpPr>
        <xdr:cNvPr id="585" name="テキスト ボックス 584"/>
        <xdr:cNvSpPr txBox="1"/>
      </xdr:nvSpPr>
      <xdr:spPr>
        <a:xfrm>
          <a:off x="15214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123158</xdr:rowOff>
    </xdr:from>
    <xdr:to>
      <xdr:col>76</xdr:col>
      <xdr:colOff>114300</xdr:colOff>
      <xdr:row>56</xdr:row>
      <xdr:rowOff>160384</xdr:rowOff>
    </xdr:to>
    <xdr:cxnSp macro="">
      <xdr:nvCxnSpPr>
        <xdr:cNvPr id="586" name="直線コネクタ 585"/>
        <xdr:cNvCxnSpPr/>
      </xdr:nvCxnSpPr>
      <xdr:spPr>
        <a:xfrm flipV="1">
          <a:off x="13703300" y="9724358"/>
          <a:ext cx="889000" cy="3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103720</xdr:rowOff>
    </xdr:from>
    <xdr:ext cx="534377" cy="259045"/>
    <xdr:sp macro="" textlink="">
      <xdr:nvSpPr>
        <xdr:cNvPr id="588" name="テキスト ボックス 587"/>
        <xdr:cNvSpPr txBox="1"/>
      </xdr:nvSpPr>
      <xdr:spPr>
        <a:xfrm>
          <a:off x="14325111" y="98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160384</xdr:rowOff>
    </xdr:from>
    <xdr:to>
      <xdr:col>71</xdr:col>
      <xdr:colOff>177800</xdr:colOff>
      <xdr:row>57</xdr:row>
      <xdr:rowOff>106411</xdr:rowOff>
    </xdr:to>
    <xdr:cxnSp macro="">
      <xdr:nvCxnSpPr>
        <xdr:cNvPr id="589" name="直線コネクタ 588"/>
        <xdr:cNvCxnSpPr/>
      </xdr:nvCxnSpPr>
      <xdr:spPr>
        <a:xfrm flipV="1">
          <a:off x="12814300" y="9761584"/>
          <a:ext cx="889000" cy="11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79182</xdr:rowOff>
    </xdr:from>
    <xdr:ext cx="534377" cy="259045"/>
    <xdr:sp macro="" textlink="">
      <xdr:nvSpPr>
        <xdr:cNvPr id="591" name="テキスト ボックス 590"/>
        <xdr:cNvSpPr txBox="1"/>
      </xdr:nvSpPr>
      <xdr:spPr>
        <a:xfrm>
          <a:off x="13436111" y="98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12703</xdr:rowOff>
    </xdr:from>
    <xdr:to>
      <xdr:col>85</xdr:col>
      <xdr:colOff>177800</xdr:colOff>
      <xdr:row>57</xdr:row>
      <xdr:rowOff>114303</xdr:rowOff>
    </xdr:to>
    <xdr:sp macro="" textlink="">
      <xdr:nvSpPr>
        <xdr:cNvPr id="599" name="楕円 598"/>
        <xdr:cNvSpPr/>
      </xdr:nvSpPr>
      <xdr:spPr>
        <a:xfrm>
          <a:off x="16268700" y="978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126141</xdr:rowOff>
    </xdr:from>
    <xdr:ext cx="534377" cy="259045"/>
    <xdr:sp macro="" textlink="">
      <xdr:nvSpPr>
        <xdr:cNvPr id="600" name="教育費該当値テキスト"/>
        <xdr:cNvSpPr txBox="1"/>
      </xdr:nvSpPr>
      <xdr:spPr>
        <a:xfrm>
          <a:off x="16370300" y="972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145917</xdr:rowOff>
    </xdr:from>
    <xdr:to>
      <xdr:col>81</xdr:col>
      <xdr:colOff>101600</xdr:colOff>
      <xdr:row>57</xdr:row>
      <xdr:rowOff>76067</xdr:rowOff>
    </xdr:to>
    <xdr:sp macro="" textlink="">
      <xdr:nvSpPr>
        <xdr:cNvPr id="601" name="楕円 600"/>
        <xdr:cNvSpPr/>
      </xdr:nvSpPr>
      <xdr:spPr>
        <a:xfrm>
          <a:off x="15430500" y="97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92594</xdr:rowOff>
    </xdr:from>
    <xdr:ext cx="534377" cy="259045"/>
    <xdr:sp macro="" textlink="">
      <xdr:nvSpPr>
        <xdr:cNvPr id="602" name="テキスト ボックス 601"/>
        <xdr:cNvSpPr txBox="1"/>
      </xdr:nvSpPr>
      <xdr:spPr>
        <a:xfrm>
          <a:off x="15214111" y="952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72358</xdr:rowOff>
    </xdr:from>
    <xdr:to>
      <xdr:col>76</xdr:col>
      <xdr:colOff>165100</xdr:colOff>
      <xdr:row>57</xdr:row>
      <xdr:rowOff>2508</xdr:rowOff>
    </xdr:to>
    <xdr:sp macro="" textlink="">
      <xdr:nvSpPr>
        <xdr:cNvPr id="603" name="楕円 602"/>
        <xdr:cNvSpPr/>
      </xdr:nvSpPr>
      <xdr:spPr>
        <a:xfrm>
          <a:off x="14541500" y="96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19035</xdr:rowOff>
    </xdr:from>
    <xdr:ext cx="534377" cy="259045"/>
    <xdr:sp macro="" textlink="">
      <xdr:nvSpPr>
        <xdr:cNvPr id="604" name="テキスト ボックス 603"/>
        <xdr:cNvSpPr txBox="1"/>
      </xdr:nvSpPr>
      <xdr:spPr>
        <a:xfrm>
          <a:off x="14325111" y="944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109584</xdr:rowOff>
    </xdr:from>
    <xdr:to>
      <xdr:col>72</xdr:col>
      <xdr:colOff>38100</xdr:colOff>
      <xdr:row>57</xdr:row>
      <xdr:rowOff>39734</xdr:rowOff>
    </xdr:to>
    <xdr:sp macro="" textlink="">
      <xdr:nvSpPr>
        <xdr:cNvPr id="605" name="楕円 604"/>
        <xdr:cNvSpPr/>
      </xdr:nvSpPr>
      <xdr:spPr>
        <a:xfrm>
          <a:off x="13652500" y="971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56261</xdr:rowOff>
    </xdr:from>
    <xdr:ext cx="534377" cy="259045"/>
    <xdr:sp macro="" textlink="">
      <xdr:nvSpPr>
        <xdr:cNvPr id="606" name="テキスト ボックス 605"/>
        <xdr:cNvSpPr txBox="1"/>
      </xdr:nvSpPr>
      <xdr:spPr>
        <a:xfrm>
          <a:off x="13436111" y="948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55611</xdr:rowOff>
    </xdr:from>
    <xdr:to>
      <xdr:col>67</xdr:col>
      <xdr:colOff>101600</xdr:colOff>
      <xdr:row>57</xdr:row>
      <xdr:rowOff>157211</xdr:rowOff>
    </xdr:to>
    <xdr:sp macro="" textlink="">
      <xdr:nvSpPr>
        <xdr:cNvPr id="607" name="楕円 606"/>
        <xdr:cNvSpPr/>
      </xdr:nvSpPr>
      <xdr:spPr>
        <a:xfrm>
          <a:off x="12763500" y="98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148338</xdr:rowOff>
    </xdr:from>
    <xdr:ext cx="534377" cy="259045"/>
    <xdr:sp macro="" textlink="">
      <xdr:nvSpPr>
        <xdr:cNvPr id="608" name="テキスト ボックス 607"/>
        <xdr:cNvSpPr txBox="1"/>
      </xdr:nvSpPr>
      <xdr:spPr>
        <a:xfrm>
          <a:off x="12547111" y="992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3" name="直線コネクタ 632"/>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4" name="災害復旧費平均値テキスト"/>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6" name="直線コネクタ 635"/>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8" name="テキスト ボックス 637"/>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9" name="直線コネクタ 638"/>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24492</xdr:rowOff>
    </xdr:from>
    <xdr:to>
      <xdr:col>71</xdr:col>
      <xdr:colOff>177800</xdr:colOff>
      <xdr:row>78</xdr:row>
      <xdr:rowOff>25400</xdr:rowOff>
    </xdr:to>
    <xdr:cxnSp macro="">
      <xdr:nvCxnSpPr>
        <xdr:cNvPr id="642" name="直線コネクタ 641"/>
        <xdr:cNvCxnSpPr/>
      </xdr:nvCxnSpPr>
      <xdr:spPr>
        <a:xfrm>
          <a:off x="12814300" y="13397592"/>
          <a:ext cx="889000" cy="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83543</xdr:rowOff>
    </xdr:from>
    <xdr:ext cx="469744" cy="259045"/>
    <xdr:sp macro="" textlink="">
      <xdr:nvSpPr>
        <xdr:cNvPr id="644" name="テキスト ボックス 643"/>
        <xdr:cNvSpPr txBox="1"/>
      </xdr:nvSpPr>
      <xdr:spPr>
        <a:xfrm>
          <a:off x="13468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2" name="楕円 651"/>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102749</xdr:rowOff>
    </xdr:from>
    <xdr:ext cx="249299" cy="259045"/>
    <xdr:sp macro="" textlink="">
      <xdr:nvSpPr>
        <xdr:cNvPr id="653" name="災害復旧費該当値テキスト"/>
        <xdr:cNvSpPr txBox="1"/>
      </xdr:nvSpPr>
      <xdr:spPr>
        <a:xfrm>
          <a:off x="16370300" y="13304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4" name="楕円 653"/>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5" name="テキスト ボックス 654"/>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145142</xdr:rowOff>
    </xdr:from>
    <xdr:to>
      <xdr:col>67</xdr:col>
      <xdr:colOff>101600</xdr:colOff>
      <xdr:row>78</xdr:row>
      <xdr:rowOff>75292</xdr:rowOff>
    </xdr:to>
    <xdr:sp macro="" textlink="">
      <xdr:nvSpPr>
        <xdr:cNvPr id="660" name="楕円 659"/>
        <xdr:cNvSpPr/>
      </xdr:nvSpPr>
      <xdr:spPr>
        <a:xfrm>
          <a:off x="12763500" y="1334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66419</xdr:rowOff>
    </xdr:from>
    <xdr:ext cx="378565" cy="259045"/>
    <xdr:sp macro="" textlink="">
      <xdr:nvSpPr>
        <xdr:cNvPr id="661" name="テキスト ボックス 660"/>
        <xdr:cNvSpPr txBox="1"/>
      </xdr:nvSpPr>
      <xdr:spPr>
        <a:xfrm>
          <a:off x="12625017" y="13439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34258</xdr:rowOff>
    </xdr:from>
    <xdr:to>
      <xdr:col>85</xdr:col>
      <xdr:colOff>127000</xdr:colOff>
      <xdr:row>97</xdr:row>
      <xdr:rowOff>36292</xdr:rowOff>
    </xdr:to>
    <xdr:cxnSp macro="">
      <xdr:nvCxnSpPr>
        <xdr:cNvPr id="686" name="直線コネクタ 685"/>
        <xdr:cNvCxnSpPr/>
      </xdr:nvCxnSpPr>
      <xdr:spPr>
        <a:xfrm flipV="1">
          <a:off x="15481300" y="16664908"/>
          <a:ext cx="8382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36870</xdr:rowOff>
    </xdr:from>
    <xdr:ext cx="534377" cy="259045"/>
    <xdr:sp macro="" textlink="">
      <xdr:nvSpPr>
        <xdr:cNvPr id="687" name="公債費平均値テキスト"/>
        <xdr:cNvSpPr txBox="1"/>
      </xdr:nvSpPr>
      <xdr:spPr>
        <a:xfrm>
          <a:off x="16370300" y="1632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36292</xdr:rowOff>
    </xdr:from>
    <xdr:to>
      <xdr:col>81</xdr:col>
      <xdr:colOff>50800</xdr:colOff>
      <xdr:row>97</xdr:row>
      <xdr:rowOff>39915</xdr:rowOff>
    </xdr:to>
    <xdr:cxnSp macro="">
      <xdr:nvCxnSpPr>
        <xdr:cNvPr id="689" name="直線コネクタ 688"/>
        <xdr:cNvCxnSpPr/>
      </xdr:nvCxnSpPr>
      <xdr:spPr>
        <a:xfrm flipV="1">
          <a:off x="14592300" y="16666942"/>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142733</xdr:rowOff>
    </xdr:from>
    <xdr:ext cx="534377" cy="259045"/>
    <xdr:sp macro="" textlink="">
      <xdr:nvSpPr>
        <xdr:cNvPr id="691" name="テキスト ボックス 690"/>
        <xdr:cNvSpPr txBox="1"/>
      </xdr:nvSpPr>
      <xdr:spPr>
        <a:xfrm>
          <a:off x="15214111" y="16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39915</xdr:rowOff>
    </xdr:from>
    <xdr:to>
      <xdr:col>76</xdr:col>
      <xdr:colOff>114300</xdr:colOff>
      <xdr:row>97</xdr:row>
      <xdr:rowOff>41934</xdr:rowOff>
    </xdr:to>
    <xdr:cxnSp macro="">
      <xdr:nvCxnSpPr>
        <xdr:cNvPr id="692" name="直線コネクタ 691"/>
        <xdr:cNvCxnSpPr/>
      </xdr:nvCxnSpPr>
      <xdr:spPr>
        <a:xfrm flipV="1">
          <a:off x="13703300" y="16670565"/>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147352</xdr:rowOff>
    </xdr:from>
    <xdr:ext cx="534377" cy="259045"/>
    <xdr:sp macro="" textlink="">
      <xdr:nvSpPr>
        <xdr:cNvPr id="694" name="テキスト ボックス 693"/>
        <xdr:cNvSpPr txBox="1"/>
      </xdr:nvSpPr>
      <xdr:spPr>
        <a:xfrm>
          <a:off x="14325111" y="162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29955</xdr:rowOff>
    </xdr:from>
    <xdr:to>
      <xdr:col>71</xdr:col>
      <xdr:colOff>177800</xdr:colOff>
      <xdr:row>97</xdr:row>
      <xdr:rowOff>41934</xdr:rowOff>
    </xdr:to>
    <xdr:cxnSp macro="">
      <xdr:nvCxnSpPr>
        <xdr:cNvPr id="695" name="直線コネクタ 694"/>
        <xdr:cNvCxnSpPr/>
      </xdr:nvCxnSpPr>
      <xdr:spPr>
        <a:xfrm>
          <a:off x="12814300" y="16660605"/>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152409</xdr:rowOff>
    </xdr:from>
    <xdr:ext cx="534377" cy="259045"/>
    <xdr:sp macro="" textlink="">
      <xdr:nvSpPr>
        <xdr:cNvPr id="697" name="テキスト ボックス 696"/>
        <xdr:cNvSpPr txBox="1"/>
      </xdr:nvSpPr>
      <xdr:spPr>
        <a:xfrm>
          <a:off x="13436111" y="162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122993</xdr:rowOff>
    </xdr:from>
    <xdr:ext cx="534377" cy="259045"/>
    <xdr:sp macro="" textlink="">
      <xdr:nvSpPr>
        <xdr:cNvPr id="699" name="テキスト ボックス 698"/>
        <xdr:cNvSpPr txBox="1"/>
      </xdr:nvSpPr>
      <xdr:spPr>
        <a:xfrm>
          <a:off x="12547111" y="162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154908</xdr:rowOff>
    </xdr:from>
    <xdr:to>
      <xdr:col>85</xdr:col>
      <xdr:colOff>177800</xdr:colOff>
      <xdr:row>97</xdr:row>
      <xdr:rowOff>85058</xdr:rowOff>
    </xdr:to>
    <xdr:sp macro="" textlink="">
      <xdr:nvSpPr>
        <xdr:cNvPr id="705" name="楕円 704"/>
        <xdr:cNvSpPr/>
      </xdr:nvSpPr>
      <xdr:spPr>
        <a:xfrm>
          <a:off x="16268700" y="166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133335</xdr:rowOff>
    </xdr:from>
    <xdr:ext cx="534377" cy="259045"/>
    <xdr:sp macro="" textlink="">
      <xdr:nvSpPr>
        <xdr:cNvPr id="706" name="公債費該当値テキスト"/>
        <xdr:cNvSpPr txBox="1"/>
      </xdr:nvSpPr>
      <xdr:spPr>
        <a:xfrm>
          <a:off x="16370300" y="165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156942</xdr:rowOff>
    </xdr:from>
    <xdr:to>
      <xdr:col>81</xdr:col>
      <xdr:colOff>101600</xdr:colOff>
      <xdr:row>97</xdr:row>
      <xdr:rowOff>87092</xdr:rowOff>
    </xdr:to>
    <xdr:sp macro="" textlink="">
      <xdr:nvSpPr>
        <xdr:cNvPr id="707" name="楕円 706"/>
        <xdr:cNvSpPr/>
      </xdr:nvSpPr>
      <xdr:spPr>
        <a:xfrm>
          <a:off x="15430500" y="166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78219</xdr:rowOff>
    </xdr:from>
    <xdr:ext cx="534377" cy="259045"/>
    <xdr:sp macro="" textlink="">
      <xdr:nvSpPr>
        <xdr:cNvPr id="708" name="テキスト ボックス 707"/>
        <xdr:cNvSpPr txBox="1"/>
      </xdr:nvSpPr>
      <xdr:spPr>
        <a:xfrm>
          <a:off x="15214111" y="1670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160565</xdr:rowOff>
    </xdr:from>
    <xdr:to>
      <xdr:col>76</xdr:col>
      <xdr:colOff>165100</xdr:colOff>
      <xdr:row>97</xdr:row>
      <xdr:rowOff>90715</xdr:rowOff>
    </xdr:to>
    <xdr:sp macro="" textlink="">
      <xdr:nvSpPr>
        <xdr:cNvPr id="709" name="楕円 708"/>
        <xdr:cNvSpPr/>
      </xdr:nvSpPr>
      <xdr:spPr>
        <a:xfrm>
          <a:off x="14541500" y="1661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81842</xdr:rowOff>
    </xdr:from>
    <xdr:ext cx="534377" cy="259045"/>
    <xdr:sp macro="" textlink="">
      <xdr:nvSpPr>
        <xdr:cNvPr id="710" name="テキスト ボックス 709"/>
        <xdr:cNvSpPr txBox="1"/>
      </xdr:nvSpPr>
      <xdr:spPr>
        <a:xfrm>
          <a:off x="14325111" y="1671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162584</xdr:rowOff>
    </xdr:from>
    <xdr:to>
      <xdr:col>72</xdr:col>
      <xdr:colOff>38100</xdr:colOff>
      <xdr:row>97</xdr:row>
      <xdr:rowOff>92734</xdr:rowOff>
    </xdr:to>
    <xdr:sp macro="" textlink="">
      <xdr:nvSpPr>
        <xdr:cNvPr id="711" name="楕円 710"/>
        <xdr:cNvSpPr/>
      </xdr:nvSpPr>
      <xdr:spPr>
        <a:xfrm>
          <a:off x="13652500" y="166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83861</xdr:rowOff>
    </xdr:from>
    <xdr:ext cx="534377" cy="259045"/>
    <xdr:sp macro="" textlink="">
      <xdr:nvSpPr>
        <xdr:cNvPr id="712" name="テキスト ボックス 711"/>
        <xdr:cNvSpPr txBox="1"/>
      </xdr:nvSpPr>
      <xdr:spPr>
        <a:xfrm>
          <a:off x="13436111" y="1671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150605</xdr:rowOff>
    </xdr:from>
    <xdr:to>
      <xdr:col>67</xdr:col>
      <xdr:colOff>101600</xdr:colOff>
      <xdr:row>97</xdr:row>
      <xdr:rowOff>80755</xdr:rowOff>
    </xdr:to>
    <xdr:sp macro="" textlink="">
      <xdr:nvSpPr>
        <xdr:cNvPr id="713" name="楕円 712"/>
        <xdr:cNvSpPr/>
      </xdr:nvSpPr>
      <xdr:spPr>
        <a:xfrm>
          <a:off x="12763500" y="1660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71882</xdr:rowOff>
    </xdr:from>
    <xdr:ext cx="534377" cy="259045"/>
    <xdr:sp macro="" textlink="">
      <xdr:nvSpPr>
        <xdr:cNvPr id="714" name="テキスト ボックス 713"/>
        <xdr:cNvSpPr txBox="1"/>
      </xdr:nvSpPr>
      <xdr:spPr>
        <a:xfrm>
          <a:off x="12547111" y="1670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歳出総額は住民一人当たり</a:t>
          </a:r>
          <a:r>
            <a:rPr kumimoji="1" lang="en-US" altLang="ja-JP" sz="1100">
              <a:solidFill>
                <a:schemeClr val="dk1"/>
              </a:solidFill>
              <a:effectLst/>
              <a:latin typeface="+mn-lt"/>
              <a:ea typeface="+mn-ea"/>
              <a:cs typeface="+mn-cs"/>
            </a:rPr>
            <a:t>382,055</a:t>
          </a:r>
          <a:r>
            <a:rPr kumimoji="1" lang="ja-JP" altLang="ja-JP" sz="1100">
              <a:solidFill>
                <a:schemeClr val="dk1"/>
              </a:solidFill>
              <a:effectLst/>
              <a:latin typeface="+mn-lt"/>
              <a:ea typeface="+mn-ea"/>
              <a:cs typeface="+mn-cs"/>
            </a:rPr>
            <a:t>円となっている。　</a:t>
          </a:r>
          <a:endParaRPr lang="ja-JP" altLang="ja-JP" sz="1400">
            <a:effectLst/>
          </a:endParaRPr>
        </a:p>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47,764</a:t>
          </a:r>
          <a:r>
            <a:rPr kumimoji="1" lang="ja-JP" altLang="ja-JP" sz="1100">
              <a:solidFill>
                <a:schemeClr val="dk1"/>
              </a:solidFill>
              <a:effectLst/>
              <a:latin typeface="+mn-lt"/>
              <a:ea typeface="+mn-ea"/>
              <a:cs typeface="+mn-cs"/>
            </a:rPr>
            <a:t>円となっており、類似団体平均を下回っている。要因としては、定員管理の適正化により人口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人当たりの職員数が少ないことなどがあげられる。</a:t>
          </a:r>
          <a:endParaRPr lang="ja-JP" altLang="ja-JP" sz="1400">
            <a:effectLst/>
          </a:endParaRPr>
        </a:p>
        <a:p>
          <a:r>
            <a:rPr kumimoji="1" lang="ja-JP" altLang="ja-JP" sz="1100">
              <a:solidFill>
                <a:schemeClr val="dk1"/>
              </a:solidFill>
              <a:effectLst/>
              <a:latin typeface="+mn-lt"/>
              <a:ea typeface="+mn-ea"/>
              <a:cs typeface="+mn-cs"/>
            </a:rPr>
            <a:t>　衛生費・消防費はそれぞれ住民一人当たり</a:t>
          </a:r>
          <a:r>
            <a:rPr kumimoji="1" lang="en-US" altLang="ja-JP" sz="1100">
              <a:solidFill>
                <a:schemeClr val="dk1"/>
              </a:solidFill>
              <a:effectLst/>
              <a:latin typeface="+mn-lt"/>
              <a:ea typeface="+mn-ea"/>
              <a:cs typeface="+mn-cs"/>
            </a:rPr>
            <a:t>30,767</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14,404</a:t>
          </a:r>
          <a:r>
            <a:rPr kumimoji="1" lang="ja-JP" altLang="ja-JP" sz="1100">
              <a:solidFill>
                <a:schemeClr val="dk1"/>
              </a:solidFill>
              <a:effectLst/>
              <a:latin typeface="+mn-lt"/>
              <a:ea typeface="+mn-ea"/>
              <a:cs typeface="+mn-cs"/>
            </a:rPr>
            <a:t>円となっており、類似団体平均を下回っている。要因としては、ごみ処理業務やし尿処理業務及び消防業務を一部事務組合で行っていることがあげられる。</a:t>
          </a:r>
          <a:endParaRPr lang="ja-JP" altLang="ja-JP" sz="1400">
            <a:effectLst/>
          </a:endParaRPr>
        </a:p>
        <a:p>
          <a:r>
            <a:rPr kumimoji="1" lang="ja-JP" altLang="ja-JP" sz="1100">
              <a:solidFill>
                <a:schemeClr val="dk1"/>
              </a:solidFill>
              <a:effectLst/>
              <a:latin typeface="+mn-lt"/>
              <a:ea typeface="+mn-ea"/>
              <a:cs typeface="+mn-cs"/>
            </a:rPr>
            <a:t>　教育費は住民一人当たり</a:t>
          </a:r>
          <a:r>
            <a:rPr kumimoji="1" lang="en-US" altLang="ja-JP" sz="1100">
              <a:solidFill>
                <a:schemeClr val="dk1"/>
              </a:solidFill>
              <a:effectLst/>
              <a:latin typeface="+mn-lt"/>
              <a:ea typeface="+mn-ea"/>
              <a:cs typeface="+mn-cs"/>
            </a:rPr>
            <a:t>54,166</a:t>
          </a:r>
          <a:r>
            <a:rPr kumimoji="1" lang="ja-JP" altLang="ja-JP" sz="1100">
              <a:solidFill>
                <a:schemeClr val="dk1"/>
              </a:solidFill>
              <a:effectLst/>
              <a:latin typeface="+mn-lt"/>
              <a:ea typeface="+mn-ea"/>
              <a:cs typeface="+mn-cs"/>
            </a:rPr>
            <a:t>円となっており、類似団体平均を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回っている。要因としては、小中学校の空調設備設置事業等</a:t>
          </a:r>
          <a:r>
            <a:rPr kumimoji="1" lang="ja-JP" altLang="en-US" sz="1100">
              <a:solidFill>
                <a:schemeClr val="dk1"/>
              </a:solidFill>
              <a:effectLst/>
              <a:latin typeface="+mn-lt"/>
              <a:ea typeface="+mn-ea"/>
              <a:cs typeface="+mn-cs"/>
            </a:rPr>
            <a:t>の大規模事業が</a:t>
          </a:r>
          <a:r>
            <a:rPr kumimoji="1" lang="ja-JP" altLang="ja-JP" sz="1100">
              <a:solidFill>
                <a:schemeClr val="dk1"/>
              </a:solidFill>
              <a:effectLst/>
              <a:latin typeface="+mn-lt"/>
              <a:ea typeface="+mn-ea"/>
              <a:cs typeface="+mn-cs"/>
            </a:rPr>
            <a:t>前年度までに</a:t>
          </a:r>
          <a:r>
            <a:rPr kumimoji="1" lang="ja-JP" altLang="en-US" sz="1100">
              <a:solidFill>
                <a:schemeClr val="dk1"/>
              </a:solidFill>
              <a:effectLst/>
              <a:latin typeface="+mn-lt"/>
              <a:ea typeface="+mn-ea"/>
              <a:cs typeface="+mn-cs"/>
            </a:rPr>
            <a:t>終了したことが</a:t>
          </a:r>
          <a:r>
            <a:rPr kumimoji="1" lang="ja-JP" altLang="ja-JP" sz="1100">
              <a:solidFill>
                <a:schemeClr val="dk1"/>
              </a:solidFill>
              <a:effectLst/>
              <a:latin typeface="+mn-lt"/>
              <a:ea typeface="+mn-ea"/>
              <a:cs typeface="+mn-cs"/>
            </a:rPr>
            <a:t>あげられる。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28,450</a:t>
          </a:r>
          <a:r>
            <a:rPr kumimoji="1" lang="ja-JP" altLang="ja-JP" sz="1100">
              <a:solidFill>
                <a:schemeClr val="dk1"/>
              </a:solidFill>
              <a:effectLst/>
              <a:latin typeface="+mn-lt"/>
              <a:ea typeface="+mn-ea"/>
              <a:cs typeface="+mn-cs"/>
            </a:rPr>
            <a:t>円となっており、類似団体平均を下回っている。要因としては、特定財源や基金を活用し、地方債の借入の抑制に努めていることなどがあげられる。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財政調整基金残高については、普通建設事業費等に係る一般財源に充てたため、前年度比で減少している。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実質収支額については、継続的に黒字を確保している。</a:t>
          </a:r>
          <a:endParaRPr lang="ja-JP" altLang="ja-JP" sz="1400">
            <a:effectLst/>
          </a:endParaRPr>
        </a:p>
        <a:p>
          <a:r>
            <a:rPr kumimoji="1" lang="ja-JP" altLang="ja-JP" sz="1100">
              <a:solidFill>
                <a:schemeClr val="dk1"/>
              </a:solidFill>
              <a:effectLst/>
              <a:latin typeface="+mn-lt"/>
              <a:ea typeface="+mn-ea"/>
              <a:cs typeface="+mn-cs"/>
            </a:rPr>
            <a:t>　実質単年度収支については、平成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年度以降黒字で推移していたが、平成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年度からは、一般財源が生じる普通建設事業費等が増加したことにより、財政調整基金取崩額が増、積立金が減となったため赤字に転じている。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毎年黒字を維持しているが、特別会計については、医療費の伸びによる国民健康保険事業特別会計への繰出金や下水道整備に伴う公共下水道事業特別会計への繰出金など赤字補填的な繰出を行っており、一般会計からの繰入金なしでは採算はとれていない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国民健康保険事業特別会計については、国民健康保険料の適正化を図るため、保険料改定により特別会計の自立に努め、税収を主な財源とする一般会計の負担額を減らしていくよう努める。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下水道事業については、計画的かつ効率的に事業を推進することにより経費を削減するとともに、独立採算の原則に立ち返った下水道使用料の適正化を図る。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3849_&#36960;&#36032;&#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V51">
            <v>6</v>
          </cell>
        </row>
        <row r="53">
          <cell r="BX53">
            <v>60.8</v>
          </cell>
          <cell r="CF53">
            <v>60.6</v>
          </cell>
          <cell r="CN53">
            <v>61.2</v>
          </cell>
          <cell r="CV53">
            <v>57.1</v>
          </cell>
        </row>
        <row r="55">
          <cell r="AN55" t="str">
            <v>類似団体内平均値</v>
          </cell>
          <cell r="BX55">
            <v>36.5</v>
          </cell>
          <cell r="CF55">
            <v>32.9</v>
          </cell>
          <cell r="CN55">
            <v>28.5</v>
          </cell>
          <cell r="CV55">
            <v>20.5</v>
          </cell>
        </row>
        <row r="57">
          <cell r="BX57">
            <v>54.1</v>
          </cell>
          <cell r="CF57">
            <v>57</v>
          </cell>
          <cell r="CN57">
            <v>59.7</v>
          </cell>
          <cell r="CV57">
            <v>59.1</v>
          </cell>
        </row>
        <row r="72">
          <cell r="BP72" t="str">
            <v>H26</v>
          </cell>
          <cell r="BX72" t="str">
            <v>H27</v>
          </cell>
          <cell r="CF72" t="str">
            <v>H28</v>
          </cell>
          <cell r="CN72" t="str">
            <v>H29</v>
          </cell>
          <cell r="CV72" t="str">
            <v>H30</v>
          </cell>
        </row>
        <row r="73">
          <cell r="AN73" t="str">
            <v>当該団体値</v>
          </cell>
          <cell r="CV73">
            <v>6</v>
          </cell>
        </row>
        <row r="75">
          <cell r="BP75">
            <v>7.5</v>
          </cell>
          <cell r="BX75">
            <v>6.8</v>
          </cell>
          <cell r="CF75">
            <v>6.5</v>
          </cell>
          <cell r="CN75">
            <v>6.5</v>
          </cell>
          <cell r="CV75">
            <v>7</v>
          </cell>
        </row>
        <row r="77">
          <cell r="AN77" t="str">
            <v>類似団体内平均値</v>
          </cell>
          <cell r="BP77">
            <v>48.7</v>
          </cell>
          <cell r="BX77">
            <v>36.5</v>
          </cell>
          <cell r="CF77">
            <v>32.9</v>
          </cell>
          <cell r="CN77">
            <v>28.5</v>
          </cell>
          <cell r="CV77">
            <v>20.5</v>
          </cell>
        </row>
        <row r="79">
          <cell r="BP79">
            <v>10.4</v>
          </cell>
          <cell r="BX79">
            <v>9</v>
          </cell>
          <cell r="CF79">
            <v>8.1999999999999993</v>
          </cell>
          <cell r="CN79">
            <v>8</v>
          </cell>
          <cell r="CV79">
            <v>7.9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7552008</v>
      </c>
      <c r="BO4" s="423"/>
      <c r="BP4" s="423"/>
      <c r="BQ4" s="423"/>
      <c r="BR4" s="423"/>
      <c r="BS4" s="423"/>
      <c r="BT4" s="423"/>
      <c r="BU4" s="424"/>
      <c r="BV4" s="422">
        <v>7981924</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3.8</v>
      </c>
      <c r="CU4" s="604"/>
      <c r="CV4" s="604"/>
      <c r="CW4" s="604"/>
      <c r="CX4" s="604"/>
      <c r="CY4" s="604"/>
      <c r="CZ4" s="604"/>
      <c r="DA4" s="605"/>
      <c r="DB4" s="603">
        <v>5.0999999999999996</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7391227</v>
      </c>
      <c r="BO5" s="428"/>
      <c r="BP5" s="428"/>
      <c r="BQ5" s="428"/>
      <c r="BR5" s="428"/>
      <c r="BS5" s="428"/>
      <c r="BT5" s="428"/>
      <c r="BU5" s="429"/>
      <c r="BV5" s="427">
        <v>7759052</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93.6</v>
      </c>
      <c r="CU5" s="398"/>
      <c r="CV5" s="398"/>
      <c r="CW5" s="398"/>
      <c r="CX5" s="398"/>
      <c r="CY5" s="398"/>
      <c r="CZ5" s="398"/>
      <c r="DA5" s="399"/>
      <c r="DB5" s="397">
        <v>93.9</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160781</v>
      </c>
      <c r="BO6" s="428"/>
      <c r="BP6" s="428"/>
      <c r="BQ6" s="428"/>
      <c r="BR6" s="428"/>
      <c r="BS6" s="428"/>
      <c r="BT6" s="428"/>
      <c r="BU6" s="429"/>
      <c r="BV6" s="427">
        <v>222872</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100.1</v>
      </c>
      <c r="CU6" s="578"/>
      <c r="CV6" s="578"/>
      <c r="CW6" s="578"/>
      <c r="CX6" s="578"/>
      <c r="CY6" s="578"/>
      <c r="CZ6" s="578"/>
      <c r="DA6" s="579"/>
      <c r="DB6" s="577">
        <v>100.3</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94</v>
      </c>
      <c r="AV7" s="485"/>
      <c r="AW7" s="485"/>
      <c r="AX7" s="485"/>
      <c r="AY7" s="407" t="s">
        <v>105</v>
      </c>
      <c r="AZ7" s="408"/>
      <c r="BA7" s="408"/>
      <c r="BB7" s="408"/>
      <c r="BC7" s="408"/>
      <c r="BD7" s="408"/>
      <c r="BE7" s="408"/>
      <c r="BF7" s="408"/>
      <c r="BG7" s="408"/>
      <c r="BH7" s="408"/>
      <c r="BI7" s="408"/>
      <c r="BJ7" s="408"/>
      <c r="BK7" s="408"/>
      <c r="BL7" s="408"/>
      <c r="BM7" s="409"/>
      <c r="BN7" s="427">
        <v>5368</v>
      </c>
      <c r="BO7" s="428"/>
      <c r="BP7" s="428"/>
      <c r="BQ7" s="428"/>
      <c r="BR7" s="428"/>
      <c r="BS7" s="428"/>
      <c r="BT7" s="428"/>
      <c r="BU7" s="429"/>
      <c r="BV7" s="427">
        <v>13615</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4134478</v>
      </c>
      <c r="CU7" s="428"/>
      <c r="CV7" s="428"/>
      <c r="CW7" s="428"/>
      <c r="CX7" s="428"/>
      <c r="CY7" s="428"/>
      <c r="CZ7" s="428"/>
      <c r="DA7" s="429"/>
      <c r="DB7" s="427">
        <v>4100473</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94</v>
      </c>
      <c r="AV8" s="485"/>
      <c r="AW8" s="485"/>
      <c r="AX8" s="485"/>
      <c r="AY8" s="407" t="s">
        <v>108</v>
      </c>
      <c r="AZ8" s="408"/>
      <c r="BA8" s="408"/>
      <c r="BB8" s="408"/>
      <c r="BC8" s="408"/>
      <c r="BD8" s="408"/>
      <c r="BE8" s="408"/>
      <c r="BF8" s="408"/>
      <c r="BG8" s="408"/>
      <c r="BH8" s="408"/>
      <c r="BI8" s="408"/>
      <c r="BJ8" s="408"/>
      <c r="BK8" s="408"/>
      <c r="BL8" s="408"/>
      <c r="BM8" s="409"/>
      <c r="BN8" s="427">
        <v>155413</v>
      </c>
      <c r="BO8" s="428"/>
      <c r="BP8" s="428"/>
      <c r="BQ8" s="428"/>
      <c r="BR8" s="428"/>
      <c r="BS8" s="428"/>
      <c r="BT8" s="428"/>
      <c r="BU8" s="429"/>
      <c r="BV8" s="427">
        <v>209257</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0.6</v>
      </c>
      <c r="CU8" s="541"/>
      <c r="CV8" s="541"/>
      <c r="CW8" s="541"/>
      <c r="CX8" s="541"/>
      <c r="CY8" s="541"/>
      <c r="CZ8" s="541"/>
      <c r="DA8" s="542"/>
      <c r="DB8" s="540">
        <v>0.6</v>
      </c>
      <c r="DC8" s="541"/>
      <c r="DD8" s="541"/>
      <c r="DE8" s="541"/>
      <c r="DF8" s="541"/>
      <c r="DG8" s="541"/>
      <c r="DH8" s="541"/>
      <c r="DI8" s="542"/>
      <c r="DJ8" s="185"/>
      <c r="DK8" s="185"/>
      <c r="DL8" s="185"/>
      <c r="DM8" s="185"/>
      <c r="DN8" s="185"/>
      <c r="DO8" s="185"/>
    </row>
    <row r="9" spans="1:119" ht="18.75" customHeight="1" thickBot="1">
      <c r="A9" s="186"/>
      <c r="B9" s="566" t="s">
        <v>110</v>
      </c>
      <c r="C9" s="567"/>
      <c r="D9" s="567"/>
      <c r="E9" s="567"/>
      <c r="F9" s="567"/>
      <c r="G9" s="567"/>
      <c r="H9" s="567"/>
      <c r="I9" s="567"/>
      <c r="J9" s="567"/>
      <c r="K9" s="490"/>
      <c r="L9" s="568" t="s">
        <v>111</v>
      </c>
      <c r="M9" s="569"/>
      <c r="N9" s="569"/>
      <c r="O9" s="569"/>
      <c r="P9" s="569"/>
      <c r="Q9" s="570"/>
      <c r="R9" s="571">
        <v>18877</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114</v>
      </c>
      <c r="AV9" s="485"/>
      <c r="AW9" s="485"/>
      <c r="AX9" s="485"/>
      <c r="AY9" s="407" t="s">
        <v>115</v>
      </c>
      <c r="AZ9" s="408"/>
      <c r="BA9" s="408"/>
      <c r="BB9" s="408"/>
      <c r="BC9" s="408"/>
      <c r="BD9" s="408"/>
      <c r="BE9" s="408"/>
      <c r="BF9" s="408"/>
      <c r="BG9" s="408"/>
      <c r="BH9" s="408"/>
      <c r="BI9" s="408"/>
      <c r="BJ9" s="408"/>
      <c r="BK9" s="408"/>
      <c r="BL9" s="408"/>
      <c r="BM9" s="409"/>
      <c r="BN9" s="427">
        <v>-53844</v>
      </c>
      <c r="BO9" s="428"/>
      <c r="BP9" s="428"/>
      <c r="BQ9" s="428"/>
      <c r="BR9" s="428"/>
      <c r="BS9" s="428"/>
      <c r="BT9" s="428"/>
      <c r="BU9" s="429"/>
      <c r="BV9" s="427">
        <v>57714</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10.7</v>
      </c>
      <c r="CU9" s="398"/>
      <c r="CV9" s="398"/>
      <c r="CW9" s="398"/>
      <c r="CX9" s="398"/>
      <c r="CY9" s="398"/>
      <c r="CZ9" s="398"/>
      <c r="DA9" s="399"/>
      <c r="DB9" s="397">
        <v>10.3</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117</v>
      </c>
      <c r="M10" s="401"/>
      <c r="N10" s="401"/>
      <c r="O10" s="401"/>
      <c r="P10" s="401"/>
      <c r="Q10" s="402"/>
      <c r="R10" s="403">
        <v>19160</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105593</v>
      </c>
      <c r="BO10" s="428"/>
      <c r="BP10" s="428"/>
      <c r="BQ10" s="428"/>
      <c r="BR10" s="428"/>
      <c r="BS10" s="428"/>
      <c r="BT10" s="428"/>
      <c r="BU10" s="429"/>
      <c r="BV10" s="427">
        <v>677</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94</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127</v>
      </c>
      <c r="DC11" s="541"/>
      <c r="DD11" s="541"/>
      <c r="DE11" s="541"/>
      <c r="DF11" s="541"/>
      <c r="DG11" s="541"/>
      <c r="DH11" s="541"/>
      <c r="DI11" s="542"/>
      <c r="DJ11" s="185"/>
      <c r="DK11" s="185"/>
      <c r="DL11" s="185"/>
      <c r="DM11" s="185"/>
      <c r="DN11" s="185"/>
      <c r="DO11" s="185"/>
    </row>
    <row r="12" spans="1:119" ht="18.75" customHeight="1">
      <c r="A12" s="186"/>
      <c r="B12" s="543" t="s">
        <v>128</v>
      </c>
      <c r="C12" s="544"/>
      <c r="D12" s="544"/>
      <c r="E12" s="544"/>
      <c r="F12" s="544"/>
      <c r="G12" s="544"/>
      <c r="H12" s="544"/>
      <c r="I12" s="544"/>
      <c r="J12" s="544"/>
      <c r="K12" s="545"/>
      <c r="L12" s="552" t="s">
        <v>129</v>
      </c>
      <c r="M12" s="553"/>
      <c r="N12" s="553"/>
      <c r="O12" s="553"/>
      <c r="P12" s="553"/>
      <c r="Q12" s="554"/>
      <c r="R12" s="555">
        <v>19346</v>
      </c>
      <c r="S12" s="556"/>
      <c r="T12" s="556"/>
      <c r="U12" s="556"/>
      <c r="V12" s="557"/>
      <c r="W12" s="558" t="s">
        <v>1</v>
      </c>
      <c r="X12" s="485"/>
      <c r="Y12" s="485"/>
      <c r="Z12" s="485"/>
      <c r="AA12" s="485"/>
      <c r="AB12" s="559"/>
      <c r="AC12" s="484" t="s">
        <v>130</v>
      </c>
      <c r="AD12" s="485"/>
      <c r="AE12" s="485"/>
      <c r="AF12" s="485"/>
      <c r="AG12" s="559"/>
      <c r="AH12" s="484" t="s">
        <v>131</v>
      </c>
      <c r="AI12" s="485"/>
      <c r="AJ12" s="485"/>
      <c r="AK12" s="485"/>
      <c r="AL12" s="560"/>
      <c r="AM12" s="496" t="s">
        <v>132</v>
      </c>
      <c r="AN12" s="401"/>
      <c r="AO12" s="401"/>
      <c r="AP12" s="401"/>
      <c r="AQ12" s="401"/>
      <c r="AR12" s="401"/>
      <c r="AS12" s="401"/>
      <c r="AT12" s="402"/>
      <c r="AU12" s="484" t="s">
        <v>133</v>
      </c>
      <c r="AV12" s="485"/>
      <c r="AW12" s="485"/>
      <c r="AX12" s="485"/>
      <c r="AY12" s="407" t="s">
        <v>134</v>
      </c>
      <c r="AZ12" s="408"/>
      <c r="BA12" s="408"/>
      <c r="BB12" s="408"/>
      <c r="BC12" s="408"/>
      <c r="BD12" s="408"/>
      <c r="BE12" s="408"/>
      <c r="BF12" s="408"/>
      <c r="BG12" s="408"/>
      <c r="BH12" s="408"/>
      <c r="BI12" s="408"/>
      <c r="BJ12" s="408"/>
      <c r="BK12" s="408"/>
      <c r="BL12" s="408"/>
      <c r="BM12" s="409"/>
      <c r="BN12" s="427">
        <v>300000</v>
      </c>
      <c r="BO12" s="428"/>
      <c r="BP12" s="428"/>
      <c r="BQ12" s="428"/>
      <c r="BR12" s="428"/>
      <c r="BS12" s="428"/>
      <c r="BT12" s="428"/>
      <c r="BU12" s="429"/>
      <c r="BV12" s="427">
        <v>101500</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136</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137</v>
      </c>
      <c r="N13" s="528"/>
      <c r="O13" s="528"/>
      <c r="P13" s="528"/>
      <c r="Q13" s="529"/>
      <c r="R13" s="530">
        <v>19148</v>
      </c>
      <c r="S13" s="531"/>
      <c r="T13" s="531"/>
      <c r="U13" s="531"/>
      <c r="V13" s="532"/>
      <c r="W13" s="518" t="s">
        <v>138</v>
      </c>
      <c r="X13" s="440"/>
      <c r="Y13" s="440"/>
      <c r="Z13" s="440"/>
      <c r="AA13" s="440"/>
      <c r="AB13" s="441"/>
      <c r="AC13" s="403">
        <v>273</v>
      </c>
      <c r="AD13" s="404"/>
      <c r="AE13" s="404"/>
      <c r="AF13" s="404"/>
      <c r="AG13" s="405"/>
      <c r="AH13" s="403">
        <v>286</v>
      </c>
      <c r="AI13" s="404"/>
      <c r="AJ13" s="404"/>
      <c r="AK13" s="404"/>
      <c r="AL13" s="406"/>
      <c r="AM13" s="496" t="s">
        <v>139</v>
      </c>
      <c r="AN13" s="401"/>
      <c r="AO13" s="401"/>
      <c r="AP13" s="401"/>
      <c r="AQ13" s="401"/>
      <c r="AR13" s="401"/>
      <c r="AS13" s="401"/>
      <c r="AT13" s="402"/>
      <c r="AU13" s="484" t="s">
        <v>140</v>
      </c>
      <c r="AV13" s="485"/>
      <c r="AW13" s="485"/>
      <c r="AX13" s="485"/>
      <c r="AY13" s="407" t="s">
        <v>141</v>
      </c>
      <c r="AZ13" s="408"/>
      <c r="BA13" s="408"/>
      <c r="BB13" s="408"/>
      <c r="BC13" s="408"/>
      <c r="BD13" s="408"/>
      <c r="BE13" s="408"/>
      <c r="BF13" s="408"/>
      <c r="BG13" s="408"/>
      <c r="BH13" s="408"/>
      <c r="BI13" s="408"/>
      <c r="BJ13" s="408"/>
      <c r="BK13" s="408"/>
      <c r="BL13" s="408"/>
      <c r="BM13" s="409"/>
      <c r="BN13" s="427">
        <v>-248251</v>
      </c>
      <c r="BO13" s="428"/>
      <c r="BP13" s="428"/>
      <c r="BQ13" s="428"/>
      <c r="BR13" s="428"/>
      <c r="BS13" s="428"/>
      <c r="BT13" s="428"/>
      <c r="BU13" s="429"/>
      <c r="BV13" s="427">
        <v>-43109</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7</v>
      </c>
      <c r="CU13" s="398"/>
      <c r="CV13" s="398"/>
      <c r="CW13" s="398"/>
      <c r="CX13" s="398"/>
      <c r="CY13" s="398"/>
      <c r="CZ13" s="398"/>
      <c r="DA13" s="399"/>
      <c r="DB13" s="397">
        <v>6.5</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143</v>
      </c>
      <c r="M14" s="561"/>
      <c r="N14" s="561"/>
      <c r="O14" s="561"/>
      <c r="P14" s="561"/>
      <c r="Q14" s="562"/>
      <c r="R14" s="530">
        <v>19383</v>
      </c>
      <c r="S14" s="531"/>
      <c r="T14" s="531"/>
      <c r="U14" s="531"/>
      <c r="V14" s="532"/>
      <c r="W14" s="533"/>
      <c r="X14" s="443"/>
      <c r="Y14" s="443"/>
      <c r="Z14" s="443"/>
      <c r="AA14" s="443"/>
      <c r="AB14" s="444"/>
      <c r="AC14" s="523">
        <v>3.4</v>
      </c>
      <c r="AD14" s="524"/>
      <c r="AE14" s="524"/>
      <c r="AF14" s="524"/>
      <c r="AG14" s="525"/>
      <c r="AH14" s="523">
        <v>3.4</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v>6</v>
      </c>
      <c r="CU14" s="535"/>
      <c r="CV14" s="535"/>
      <c r="CW14" s="535"/>
      <c r="CX14" s="535"/>
      <c r="CY14" s="535"/>
      <c r="CZ14" s="535"/>
      <c r="DA14" s="536"/>
      <c r="DB14" s="534" t="s">
        <v>136</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145</v>
      </c>
      <c r="N15" s="528"/>
      <c r="O15" s="528"/>
      <c r="P15" s="528"/>
      <c r="Q15" s="529"/>
      <c r="R15" s="530">
        <v>19232</v>
      </c>
      <c r="S15" s="531"/>
      <c r="T15" s="531"/>
      <c r="U15" s="531"/>
      <c r="V15" s="532"/>
      <c r="W15" s="518" t="s">
        <v>146</v>
      </c>
      <c r="X15" s="440"/>
      <c r="Y15" s="440"/>
      <c r="Z15" s="440"/>
      <c r="AA15" s="440"/>
      <c r="AB15" s="441"/>
      <c r="AC15" s="403">
        <v>2187</v>
      </c>
      <c r="AD15" s="404"/>
      <c r="AE15" s="404"/>
      <c r="AF15" s="404"/>
      <c r="AG15" s="405"/>
      <c r="AH15" s="403">
        <v>2270</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1995851</v>
      </c>
      <c r="BO15" s="423"/>
      <c r="BP15" s="423"/>
      <c r="BQ15" s="423"/>
      <c r="BR15" s="423"/>
      <c r="BS15" s="423"/>
      <c r="BT15" s="423"/>
      <c r="BU15" s="424"/>
      <c r="BV15" s="422">
        <v>1998217</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27</v>
      </c>
      <c r="AD16" s="524"/>
      <c r="AE16" s="524"/>
      <c r="AF16" s="524"/>
      <c r="AG16" s="525"/>
      <c r="AH16" s="523">
        <v>27</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3332063</v>
      </c>
      <c r="BO16" s="428"/>
      <c r="BP16" s="428"/>
      <c r="BQ16" s="428"/>
      <c r="BR16" s="428"/>
      <c r="BS16" s="428"/>
      <c r="BT16" s="428"/>
      <c r="BU16" s="429"/>
      <c r="BV16" s="427">
        <v>3314351</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5629</v>
      </c>
      <c r="AD17" s="404"/>
      <c r="AE17" s="404"/>
      <c r="AF17" s="404"/>
      <c r="AG17" s="405"/>
      <c r="AH17" s="403">
        <v>5852</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2526844</v>
      </c>
      <c r="BO17" s="428"/>
      <c r="BP17" s="428"/>
      <c r="BQ17" s="428"/>
      <c r="BR17" s="428"/>
      <c r="BS17" s="428"/>
      <c r="BT17" s="428"/>
      <c r="BU17" s="429"/>
      <c r="BV17" s="427">
        <v>2530414</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156</v>
      </c>
      <c r="C18" s="490"/>
      <c r="D18" s="490"/>
      <c r="E18" s="491"/>
      <c r="F18" s="491"/>
      <c r="G18" s="491"/>
      <c r="H18" s="491"/>
      <c r="I18" s="491"/>
      <c r="J18" s="491"/>
      <c r="K18" s="491"/>
      <c r="L18" s="492">
        <v>22.15</v>
      </c>
      <c r="M18" s="492"/>
      <c r="N18" s="492"/>
      <c r="O18" s="492"/>
      <c r="P18" s="492"/>
      <c r="Q18" s="492"/>
      <c r="R18" s="493"/>
      <c r="S18" s="493"/>
      <c r="T18" s="493"/>
      <c r="U18" s="493"/>
      <c r="V18" s="494"/>
      <c r="W18" s="508"/>
      <c r="X18" s="509"/>
      <c r="Y18" s="509"/>
      <c r="Z18" s="509"/>
      <c r="AA18" s="509"/>
      <c r="AB18" s="519"/>
      <c r="AC18" s="391">
        <v>69.599999999999994</v>
      </c>
      <c r="AD18" s="392"/>
      <c r="AE18" s="392"/>
      <c r="AF18" s="392"/>
      <c r="AG18" s="495"/>
      <c r="AH18" s="391">
        <v>69.599999999999994</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3898099</v>
      </c>
      <c r="BO18" s="428"/>
      <c r="BP18" s="428"/>
      <c r="BQ18" s="428"/>
      <c r="BR18" s="428"/>
      <c r="BS18" s="428"/>
      <c r="BT18" s="428"/>
      <c r="BU18" s="429"/>
      <c r="BV18" s="427">
        <v>3875603</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158</v>
      </c>
      <c r="C19" s="490"/>
      <c r="D19" s="490"/>
      <c r="E19" s="491"/>
      <c r="F19" s="491"/>
      <c r="G19" s="491"/>
      <c r="H19" s="491"/>
      <c r="I19" s="491"/>
      <c r="J19" s="491"/>
      <c r="K19" s="491"/>
      <c r="L19" s="497">
        <v>852</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4952389</v>
      </c>
      <c r="BO19" s="428"/>
      <c r="BP19" s="428"/>
      <c r="BQ19" s="428"/>
      <c r="BR19" s="428"/>
      <c r="BS19" s="428"/>
      <c r="BT19" s="428"/>
      <c r="BU19" s="429"/>
      <c r="BV19" s="427">
        <v>5040666</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160</v>
      </c>
      <c r="C20" s="490"/>
      <c r="D20" s="490"/>
      <c r="E20" s="491"/>
      <c r="F20" s="491"/>
      <c r="G20" s="491"/>
      <c r="H20" s="491"/>
      <c r="I20" s="491"/>
      <c r="J20" s="491"/>
      <c r="K20" s="491"/>
      <c r="L20" s="497">
        <v>7269</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6600866</v>
      </c>
      <c r="BO23" s="428"/>
      <c r="BP23" s="428"/>
      <c r="BQ23" s="428"/>
      <c r="BR23" s="428"/>
      <c r="BS23" s="428"/>
      <c r="BT23" s="428"/>
      <c r="BU23" s="429"/>
      <c r="BV23" s="427">
        <v>6560243</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169</v>
      </c>
      <c r="F24" s="401"/>
      <c r="G24" s="401"/>
      <c r="H24" s="401"/>
      <c r="I24" s="401"/>
      <c r="J24" s="401"/>
      <c r="K24" s="402"/>
      <c r="L24" s="403">
        <v>1</v>
      </c>
      <c r="M24" s="404"/>
      <c r="N24" s="404"/>
      <c r="O24" s="404"/>
      <c r="P24" s="405"/>
      <c r="Q24" s="403">
        <v>7750</v>
      </c>
      <c r="R24" s="404"/>
      <c r="S24" s="404"/>
      <c r="T24" s="404"/>
      <c r="U24" s="404"/>
      <c r="V24" s="405"/>
      <c r="W24" s="469"/>
      <c r="X24" s="460"/>
      <c r="Y24" s="461"/>
      <c r="Z24" s="400" t="s">
        <v>170</v>
      </c>
      <c r="AA24" s="401"/>
      <c r="AB24" s="401"/>
      <c r="AC24" s="401"/>
      <c r="AD24" s="401"/>
      <c r="AE24" s="401"/>
      <c r="AF24" s="401"/>
      <c r="AG24" s="402"/>
      <c r="AH24" s="403">
        <v>113</v>
      </c>
      <c r="AI24" s="404"/>
      <c r="AJ24" s="404"/>
      <c r="AK24" s="404"/>
      <c r="AL24" s="405"/>
      <c r="AM24" s="403">
        <v>342616</v>
      </c>
      <c r="AN24" s="404"/>
      <c r="AO24" s="404"/>
      <c r="AP24" s="404"/>
      <c r="AQ24" s="404"/>
      <c r="AR24" s="405"/>
      <c r="AS24" s="403">
        <v>3032</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6270256</v>
      </c>
      <c r="BO24" s="428"/>
      <c r="BP24" s="428"/>
      <c r="BQ24" s="428"/>
      <c r="BR24" s="428"/>
      <c r="BS24" s="428"/>
      <c r="BT24" s="428"/>
      <c r="BU24" s="429"/>
      <c r="BV24" s="427">
        <v>6259786</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172</v>
      </c>
      <c r="F25" s="401"/>
      <c r="G25" s="401"/>
      <c r="H25" s="401"/>
      <c r="I25" s="401"/>
      <c r="J25" s="401"/>
      <c r="K25" s="402"/>
      <c r="L25" s="403">
        <v>1</v>
      </c>
      <c r="M25" s="404"/>
      <c r="N25" s="404"/>
      <c r="O25" s="404"/>
      <c r="P25" s="405"/>
      <c r="Q25" s="403">
        <v>6270</v>
      </c>
      <c r="R25" s="404"/>
      <c r="S25" s="404"/>
      <c r="T25" s="404"/>
      <c r="U25" s="404"/>
      <c r="V25" s="405"/>
      <c r="W25" s="469"/>
      <c r="X25" s="460"/>
      <c r="Y25" s="461"/>
      <c r="Z25" s="400" t="s">
        <v>173</v>
      </c>
      <c r="AA25" s="401"/>
      <c r="AB25" s="401"/>
      <c r="AC25" s="401"/>
      <c r="AD25" s="401"/>
      <c r="AE25" s="401"/>
      <c r="AF25" s="401"/>
      <c r="AG25" s="402"/>
      <c r="AH25" s="403" t="s">
        <v>127</v>
      </c>
      <c r="AI25" s="404"/>
      <c r="AJ25" s="404"/>
      <c r="AK25" s="404"/>
      <c r="AL25" s="405"/>
      <c r="AM25" s="403" t="s">
        <v>136</v>
      </c>
      <c r="AN25" s="404"/>
      <c r="AO25" s="404"/>
      <c r="AP25" s="404"/>
      <c r="AQ25" s="404"/>
      <c r="AR25" s="405"/>
      <c r="AS25" s="403" t="s">
        <v>136</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v>520662</v>
      </c>
      <c r="BO25" s="423"/>
      <c r="BP25" s="423"/>
      <c r="BQ25" s="423"/>
      <c r="BR25" s="423"/>
      <c r="BS25" s="423"/>
      <c r="BT25" s="423"/>
      <c r="BU25" s="424"/>
      <c r="BV25" s="422">
        <v>460271</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175</v>
      </c>
      <c r="F26" s="401"/>
      <c r="G26" s="401"/>
      <c r="H26" s="401"/>
      <c r="I26" s="401"/>
      <c r="J26" s="401"/>
      <c r="K26" s="402"/>
      <c r="L26" s="403">
        <v>1</v>
      </c>
      <c r="M26" s="404"/>
      <c r="N26" s="404"/>
      <c r="O26" s="404"/>
      <c r="P26" s="405"/>
      <c r="Q26" s="403">
        <v>5900</v>
      </c>
      <c r="R26" s="404"/>
      <c r="S26" s="404"/>
      <c r="T26" s="404"/>
      <c r="U26" s="404"/>
      <c r="V26" s="405"/>
      <c r="W26" s="469"/>
      <c r="X26" s="460"/>
      <c r="Y26" s="461"/>
      <c r="Z26" s="400" t="s">
        <v>176</v>
      </c>
      <c r="AA26" s="482"/>
      <c r="AB26" s="482"/>
      <c r="AC26" s="482"/>
      <c r="AD26" s="482"/>
      <c r="AE26" s="482"/>
      <c r="AF26" s="482"/>
      <c r="AG26" s="483"/>
      <c r="AH26" s="403" t="s">
        <v>127</v>
      </c>
      <c r="AI26" s="404"/>
      <c r="AJ26" s="404"/>
      <c r="AK26" s="404"/>
      <c r="AL26" s="405"/>
      <c r="AM26" s="403" t="s">
        <v>136</v>
      </c>
      <c r="AN26" s="404"/>
      <c r="AO26" s="404"/>
      <c r="AP26" s="404"/>
      <c r="AQ26" s="404"/>
      <c r="AR26" s="405"/>
      <c r="AS26" s="403" t="s">
        <v>136</v>
      </c>
      <c r="AT26" s="404"/>
      <c r="AU26" s="404"/>
      <c r="AV26" s="404"/>
      <c r="AW26" s="404"/>
      <c r="AX26" s="406"/>
      <c r="AY26" s="436" t="s">
        <v>177</v>
      </c>
      <c r="AZ26" s="437"/>
      <c r="BA26" s="437"/>
      <c r="BB26" s="437"/>
      <c r="BC26" s="437"/>
      <c r="BD26" s="437"/>
      <c r="BE26" s="437"/>
      <c r="BF26" s="437"/>
      <c r="BG26" s="437"/>
      <c r="BH26" s="437"/>
      <c r="BI26" s="437"/>
      <c r="BJ26" s="437"/>
      <c r="BK26" s="437"/>
      <c r="BL26" s="437"/>
      <c r="BM26" s="438"/>
      <c r="BN26" s="427" t="s">
        <v>136</v>
      </c>
      <c r="BO26" s="428"/>
      <c r="BP26" s="428"/>
      <c r="BQ26" s="428"/>
      <c r="BR26" s="428"/>
      <c r="BS26" s="428"/>
      <c r="BT26" s="428"/>
      <c r="BU26" s="429"/>
      <c r="BV26" s="427" t="s">
        <v>136</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178</v>
      </c>
      <c r="F27" s="401"/>
      <c r="G27" s="401"/>
      <c r="H27" s="401"/>
      <c r="I27" s="401"/>
      <c r="J27" s="401"/>
      <c r="K27" s="402"/>
      <c r="L27" s="403">
        <v>1</v>
      </c>
      <c r="M27" s="404"/>
      <c r="N27" s="404"/>
      <c r="O27" s="404"/>
      <c r="P27" s="405"/>
      <c r="Q27" s="403">
        <v>3460</v>
      </c>
      <c r="R27" s="404"/>
      <c r="S27" s="404"/>
      <c r="T27" s="404"/>
      <c r="U27" s="404"/>
      <c r="V27" s="405"/>
      <c r="W27" s="469"/>
      <c r="X27" s="460"/>
      <c r="Y27" s="461"/>
      <c r="Z27" s="400" t="s">
        <v>179</v>
      </c>
      <c r="AA27" s="401"/>
      <c r="AB27" s="401"/>
      <c r="AC27" s="401"/>
      <c r="AD27" s="401"/>
      <c r="AE27" s="401"/>
      <c r="AF27" s="401"/>
      <c r="AG27" s="402"/>
      <c r="AH27" s="403" t="s">
        <v>127</v>
      </c>
      <c r="AI27" s="404"/>
      <c r="AJ27" s="404"/>
      <c r="AK27" s="404"/>
      <c r="AL27" s="405"/>
      <c r="AM27" s="403" t="s">
        <v>136</v>
      </c>
      <c r="AN27" s="404"/>
      <c r="AO27" s="404"/>
      <c r="AP27" s="404"/>
      <c r="AQ27" s="404"/>
      <c r="AR27" s="405"/>
      <c r="AS27" s="403" t="s">
        <v>136</v>
      </c>
      <c r="AT27" s="404"/>
      <c r="AU27" s="404"/>
      <c r="AV27" s="404"/>
      <c r="AW27" s="404"/>
      <c r="AX27" s="406"/>
      <c r="AY27" s="433" t="s">
        <v>180</v>
      </c>
      <c r="AZ27" s="434"/>
      <c r="BA27" s="434"/>
      <c r="BB27" s="434"/>
      <c r="BC27" s="434"/>
      <c r="BD27" s="434"/>
      <c r="BE27" s="434"/>
      <c r="BF27" s="434"/>
      <c r="BG27" s="434"/>
      <c r="BH27" s="434"/>
      <c r="BI27" s="434"/>
      <c r="BJ27" s="434"/>
      <c r="BK27" s="434"/>
      <c r="BL27" s="434"/>
      <c r="BM27" s="435"/>
      <c r="BN27" s="430">
        <v>305080</v>
      </c>
      <c r="BO27" s="431"/>
      <c r="BP27" s="431"/>
      <c r="BQ27" s="431"/>
      <c r="BR27" s="431"/>
      <c r="BS27" s="431"/>
      <c r="BT27" s="431"/>
      <c r="BU27" s="432"/>
      <c r="BV27" s="430">
        <v>303354</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181</v>
      </c>
      <c r="F28" s="401"/>
      <c r="G28" s="401"/>
      <c r="H28" s="401"/>
      <c r="I28" s="401"/>
      <c r="J28" s="401"/>
      <c r="K28" s="402"/>
      <c r="L28" s="403">
        <v>1</v>
      </c>
      <c r="M28" s="404"/>
      <c r="N28" s="404"/>
      <c r="O28" s="404"/>
      <c r="P28" s="405"/>
      <c r="Q28" s="403">
        <v>2910</v>
      </c>
      <c r="R28" s="404"/>
      <c r="S28" s="404"/>
      <c r="T28" s="404"/>
      <c r="U28" s="404"/>
      <c r="V28" s="405"/>
      <c r="W28" s="469"/>
      <c r="X28" s="460"/>
      <c r="Y28" s="461"/>
      <c r="Z28" s="400" t="s">
        <v>182</v>
      </c>
      <c r="AA28" s="401"/>
      <c r="AB28" s="401"/>
      <c r="AC28" s="401"/>
      <c r="AD28" s="401"/>
      <c r="AE28" s="401"/>
      <c r="AF28" s="401"/>
      <c r="AG28" s="402"/>
      <c r="AH28" s="403" t="s">
        <v>136</v>
      </c>
      <c r="AI28" s="404"/>
      <c r="AJ28" s="404"/>
      <c r="AK28" s="404"/>
      <c r="AL28" s="405"/>
      <c r="AM28" s="403" t="s">
        <v>136</v>
      </c>
      <c r="AN28" s="404"/>
      <c r="AO28" s="404"/>
      <c r="AP28" s="404"/>
      <c r="AQ28" s="404"/>
      <c r="AR28" s="405"/>
      <c r="AS28" s="403" t="s">
        <v>136</v>
      </c>
      <c r="AT28" s="404"/>
      <c r="AU28" s="404"/>
      <c r="AV28" s="404"/>
      <c r="AW28" s="404"/>
      <c r="AX28" s="406"/>
      <c r="AY28" s="410" t="s">
        <v>183</v>
      </c>
      <c r="AZ28" s="411"/>
      <c r="BA28" s="411"/>
      <c r="BB28" s="412"/>
      <c r="BC28" s="419" t="s">
        <v>48</v>
      </c>
      <c r="BD28" s="420"/>
      <c r="BE28" s="420"/>
      <c r="BF28" s="420"/>
      <c r="BG28" s="420"/>
      <c r="BH28" s="420"/>
      <c r="BI28" s="420"/>
      <c r="BJ28" s="420"/>
      <c r="BK28" s="420"/>
      <c r="BL28" s="420"/>
      <c r="BM28" s="421"/>
      <c r="BN28" s="422">
        <v>906288</v>
      </c>
      <c r="BO28" s="423"/>
      <c r="BP28" s="423"/>
      <c r="BQ28" s="423"/>
      <c r="BR28" s="423"/>
      <c r="BS28" s="423"/>
      <c r="BT28" s="423"/>
      <c r="BU28" s="424"/>
      <c r="BV28" s="422">
        <v>1100695</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184</v>
      </c>
      <c r="F29" s="401"/>
      <c r="G29" s="401"/>
      <c r="H29" s="401"/>
      <c r="I29" s="401"/>
      <c r="J29" s="401"/>
      <c r="K29" s="402"/>
      <c r="L29" s="403">
        <v>11</v>
      </c>
      <c r="M29" s="404"/>
      <c r="N29" s="404"/>
      <c r="O29" s="404"/>
      <c r="P29" s="405"/>
      <c r="Q29" s="403">
        <v>2720</v>
      </c>
      <c r="R29" s="404"/>
      <c r="S29" s="404"/>
      <c r="T29" s="404"/>
      <c r="U29" s="404"/>
      <c r="V29" s="405"/>
      <c r="W29" s="470"/>
      <c r="X29" s="471"/>
      <c r="Y29" s="472"/>
      <c r="Z29" s="400" t="s">
        <v>185</v>
      </c>
      <c r="AA29" s="401"/>
      <c r="AB29" s="401"/>
      <c r="AC29" s="401"/>
      <c r="AD29" s="401"/>
      <c r="AE29" s="401"/>
      <c r="AF29" s="401"/>
      <c r="AG29" s="402"/>
      <c r="AH29" s="403">
        <v>113</v>
      </c>
      <c r="AI29" s="404"/>
      <c r="AJ29" s="404"/>
      <c r="AK29" s="404"/>
      <c r="AL29" s="405"/>
      <c r="AM29" s="403">
        <v>342616</v>
      </c>
      <c r="AN29" s="404"/>
      <c r="AO29" s="404"/>
      <c r="AP29" s="404"/>
      <c r="AQ29" s="404"/>
      <c r="AR29" s="405"/>
      <c r="AS29" s="403">
        <v>3032</v>
      </c>
      <c r="AT29" s="404"/>
      <c r="AU29" s="404"/>
      <c r="AV29" s="404"/>
      <c r="AW29" s="404"/>
      <c r="AX29" s="406"/>
      <c r="AY29" s="413"/>
      <c r="AZ29" s="414"/>
      <c r="BA29" s="414"/>
      <c r="BB29" s="415"/>
      <c r="BC29" s="407" t="s">
        <v>186</v>
      </c>
      <c r="BD29" s="408"/>
      <c r="BE29" s="408"/>
      <c r="BF29" s="408"/>
      <c r="BG29" s="408"/>
      <c r="BH29" s="408"/>
      <c r="BI29" s="408"/>
      <c r="BJ29" s="408"/>
      <c r="BK29" s="408"/>
      <c r="BL29" s="408"/>
      <c r="BM29" s="409"/>
      <c r="BN29" s="427">
        <v>558795</v>
      </c>
      <c r="BO29" s="428"/>
      <c r="BP29" s="428"/>
      <c r="BQ29" s="428"/>
      <c r="BR29" s="428"/>
      <c r="BS29" s="428"/>
      <c r="BT29" s="428"/>
      <c r="BU29" s="429"/>
      <c r="BV29" s="427">
        <v>558132</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187</v>
      </c>
      <c r="X30" s="480"/>
      <c r="Y30" s="480"/>
      <c r="Z30" s="480"/>
      <c r="AA30" s="480"/>
      <c r="AB30" s="480"/>
      <c r="AC30" s="480"/>
      <c r="AD30" s="480"/>
      <c r="AE30" s="480"/>
      <c r="AF30" s="480"/>
      <c r="AG30" s="481"/>
      <c r="AH30" s="391">
        <v>96.4</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2796621</v>
      </c>
      <c r="BO30" s="431"/>
      <c r="BP30" s="431"/>
      <c r="BQ30" s="431"/>
      <c r="BR30" s="431"/>
      <c r="BS30" s="431"/>
      <c r="BT30" s="431"/>
      <c r="BU30" s="432"/>
      <c r="BV30" s="430">
        <v>2887183</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194</v>
      </c>
      <c r="D33" s="390"/>
      <c r="E33" s="389" t="s">
        <v>195</v>
      </c>
      <c r="F33" s="389"/>
      <c r="G33" s="389"/>
      <c r="H33" s="389"/>
      <c r="I33" s="389"/>
      <c r="J33" s="389"/>
      <c r="K33" s="389"/>
      <c r="L33" s="389"/>
      <c r="M33" s="389"/>
      <c r="N33" s="389"/>
      <c r="O33" s="389"/>
      <c r="P33" s="389"/>
      <c r="Q33" s="389"/>
      <c r="R33" s="389"/>
      <c r="S33" s="389"/>
      <c r="T33" s="215"/>
      <c r="U33" s="390" t="s">
        <v>194</v>
      </c>
      <c r="V33" s="390"/>
      <c r="W33" s="389" t="s">
        <v>195</v>
      </c>
      <c r="X33" s="389"/>
      <c r="Y33" s="389"/>
      <c r="Z33" s="389"/>
      <c r="AA33" s="389"/>
      <c r="AB33" s="389"/>
      <c r="AC33" s="389"/>
      <c r="AD33" s="389"/>
      <c r="AE33" s="389"/>
      <c r="AF33" s="389"/>
      <c r="AG33" s="389"/>
      <c r="AH33" s="389"/>
      <c r="AI33" s="389"/>
      <c r="AJ33" s="389"/>
      <c r="AK33" s="389"/>
      <c r="AL33" s="215"/>
      <c r="AM33" s="390" t="s">
        <v>194</v>
      </c>
      <c r="AN33" s="390"/>
      <c r="AO33" s="389" t="s">
        <v>195</v>
      </c>
      <c r="AP33" s="389"/>
      <c r="AQ33" s="389"/>
      <c r="AR33" s="389"/>
      <c r="AS33" s="389"/>
      <c r="AT33" s="389"/>
      <c r="AU33" s="389"/>
      <c r="AV33" s="389"/>
      <c r="AW33" s="389"/>
      <c r="AX33" s="389"/>
      <c r="AY33" s="389"/>
      <c r="AZ33" s="389"/>
      <c r="BA33" s="389"/>
      <c r="BB33" s="389"/>
      <c r="BC33" s="389"/>
      <c r="BD33" s="216"/>
      <c r="BE33" s="389" t="s">
        <v>196</v>
      </c>
      <c r="BF33" s="389"/>
      <c r="BG33" s="389" t="s">
        <v>197</v>
      </c>
      <c r="BH33" s="389"/>
      <c r="BI33" s="389"/>
      <c r="BJ33" s="389"/>
      <c r="BK33" s="389"/>
      <c r="BL33" s="389"/>
      <c r="BM33" s="389"/>
      <c r="BN33" s="389"/>
      <c r="BO33" s="389"/>
      <c r="BP33" s="389"/>
      <c r="BQ33" s="389"/>
      <c r="BR33" s="389"/>
      <c r="BS33" s="389"/>
      <c r="BT33" s="389"/>
      <c r="BU33" s="389"/>
      <c r="BV33" s="216"/>
      <c r="BW33" s="390" t="s">
        <v>196</v>
      </c>
      <c r="BX33" s="390"/>
      <c r="BY33" s="389" t="s">
        <v>198</v>
      </c>
      <c r="BZ33" s="389"/>
      <c r="CA33" s="389"/>
      <c r="CB33" s="389"/>
      <c r="CC33" s="389"/>
      <c r="CD33" s="389"/>
      <c r="CE33" s="389"/>
      <c r="CF33" s="389"/>
      <c r="CG33" s="389"/>
      <c r="CH33" s="389"/>
      <c r="CI33" s="389"/>
      <c r="CJ33" s="389"/>
      <c r="CK33" s="389"/>
      <c r="CL33" s="389"/>
      <c r="CM33" s="389"/>
      <c r="CN33" s="215"/>
      <c r="CO33" s="390" t="s">
        <v>194</v>
      </c>
      <c r="CP33" s="390"/>
      <c r="CQ33" s="389" t="s">
        <v>199</v>
      </c>
      <c r="CR33" s="389"/>
      <c r="CS33" s="389"/>
      <c r="CT33" s="389"/>
      <c r="CU33" s="389"/>
      <c r="CV33" s="389"/>
      <c r="CW33" s="389"/>
      <c r="CX33" s="389"/>
      <c r="CY33" s="389"/>
      <c r="CZ33" s="389"/>
      <c r="DA33" s="389"/>
      <c r="DB33" s="389"/>
      <c r="DC33" s="389"/>
      <c r="DD33" s="389"/>
      <c r="DE33" s="389"/>
      <c r="DF33" s="215"/>
      <c r="DG33" s="388" t="s">
        <v>200</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7</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9</v>
      </c>
      <c r="BF34" s="386"/>
      <c r="BG34" s="385" t="str">
        <f>IF('各会計、関係団体の財政状況及び健全化判断比率'!B30="","",'各会計、関係団体の財政状況及び健全化判断比率'!B30)</f>
        <v>公共下水道事業特別会計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11</v>
      </c>
      <c r="BX34" s="386"/>
      <c r="BY34" s="385" t="str">
        <f>IF('各会計、関係団体の財政状況及び健全化判断比率'!B68="","",'各会計、関係団体の財政状況及び健全化判断比率'!B68)</f>
        <v>福岡県中間市外二ヶ町山田川水利組合(一般会計)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21</v>
      </c>
      <c r="CP34" s="386"/>
      <c r="CQ34" s="385" t="str">
        <f>IF('各会計、関係団体の財政状況及び健全化判断比率'!BS7="","",'各会計、関係団体の財政状況及び健全化判断比率'!BS7)</f>
        <v>遠賀町土地開発公社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v>
      </c>
      <c r="DH34" s="387"/>
      <c r="DI34" s="217"/>
      <c r="DJ34" s="185"/>
      <c r="DK34" s="185"/>
      <c r="DL34" s="185"/>
      <c r="DM34" s="185"/>
      <c r="DN34" s="185"/>
      <c r="DO34" s="185"/>
    </row>
    <row r="35" spans="1:119" ht="32.25" customHeight="1">
      <c r="A35" s="186"/>
      <c r="B35" s="212"/>
      <c r="C35" s="386">
        <f>IF(E35="","",C34+1)</f>
        <v>2</v>
      </c>
      <c r="D35" s="386"/>
      <c r="E35" s="385" t="str">
        <f>IF('各会計、関係団体の財政状況及び健全化判断比率'!B8="","",'各会計、関係団体の財政状況及び健全化判断比率'!B8)</f>
        <v>遠賀町住宅新築資金等貸付事業会計</v>
      </c>
      <c r="F35" s="385"/>
      <c r="G35" s="385"/>
      <c r="H35" s="385"/>
      <c r="I35" s="385"/>
      <c r="J35" s="385"/>
      <c r="K35" s="385"/>
      <c r="L35" s="385"/>
      <c r="M35" s="385"/>
      <c r="N35" s="385"/>
      <c r="O35" s="385"/>
      <c r="P35" s="385"/>
      <c r="Q35" s="385"/>
      <c r="R35" s="385"/>
      <c r="S35" s="385"/>
      <c r="T35" s="213"/>
      <c r="U35" s="386">
        <f>IF(W35="","",U34+1)</f>
        <v>8</v>
      </c>
      <c r="V35" s="386"/>
      <c r="W35" s="385" t="str">
        <f>IF('各会計、関係団体の財政状況及び健全化判断比率'!B29="","",'各会計、関係団体の財政状況及び健全化判断比率'!B29)</f>
        <v>後期高齢者医療特別会計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10</v>
      </c>
      <c r="BF35" s="386"/>
      <c r="BG35" s="385" t="str">
        <f>IF('各会計、関係団体の財政状況及び健全化判断比率'!B31="","",'各会計、関係団体の財政状況及び健全化判断比率'!B31)</f>
        <v>農業集落排水事業特別会計</v>
      </c>
      <c r="BH35" s="385"/>
      <c r="BI35" s="385"/>
      <c r="BJ35" s="385"/>
      <c r="BK35" s="385"/>
      <c r="BL35" s="385"/>
      <c r="BM35" s="385"/>
      <c r="BN35" s="385"/>
      <c r="BO35" s="385"/>
      <c r="BP35" s="385"/>
      <c r="BQ35" s="385"/>
      <c r="BR35" s="385"/>
      <c r="BS35" s="385"/>
      <c r="BT35" s="385"/>
      <c r="BU35" s="385"/>
      <c r="BV35" s="213"/>
      <c r="BW35" s="386">
        <f t="shared" ref="BW35:BW43" si="2">IF(BY35="","",BW34+1)</f>
        <v>12</v>
      </c>
      <c r="BX35" s="386"/>
      <c r="BY35" s="385" t="str">
        <f>IF('各会計、関係団体の財政状況及び健全化判断比率'!B69="","",'各会計、関係団体の財政状況及び健全化判断比率'!B69)</f>
        <v>福岡県市町村消防団員等公務災害補償組合(一般会計)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f>IF(E36="","",C35+1)</f>
        <v>3</v>
      </c>
      <c r="D36" s="386"/>
      <c r="E36" s="385" t="str">
        <f>IF('各会計、関係団体の財政状況及び健全化判断比率'!B9="","",'各会計、関係団体の財政状況及び健全化判断比率'!B9)</f>
        <v>遠賀霊園事業特別会計</v>
      </c>
      <c r="F36" s="385"/>
      <c r="G36" s="385"/>
      <c r="H36" s="385"/>
      <c r="I36" s="385"/>
      <c r="J36" s="385"/>
      <c r="K36" s="385"/>
      <c r="L36" s="385"/>
      <c r="M36" s="385"/>
      <c r="N36" s="385"/>
      <c r="O36" s="385"/>
      <c r="P36" s="385"/>
      <c r="Q36" s="385"/>
      <c r="R36" s="385"/>
      <c r="S36" s="385"/>
      <c r="T36" s="213"/>
      <c r="U36" s="386" t="str">
        <f t="shared" ref="U36:U43" si="4">IF(W36="","",U35+1)</f>
        <v/>
      </c>
      <c r="V36" s="386"/>
      <c r="W36" s="385"/>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13</v>
      </c>
      <c r="BX36" s="386"/>
      <c r="BY36" s="385" t="str">
        <f>IF('各会計、関係団体の財政状況及び健全化判断比率'!B70="","",'各会計、関係団体の財政状況及び健全化判断比率'!B70)</f>
        <v>福岡県自治会館管理組合(一般会計)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f>IF(E37="","",C36+1)</f>
        <v>4</v>
      </c>
      <c r="D37" s="386"/>
      <c r="E37" s="385" t="str">
        <f>IF('各会計、関係団体の財政状況及び健全化判断比率'!B10="","",'各会計、関係団体の財政状況及び健全化判断比率'!B10)</f>
        <v>遠賀町給食事業特別会計</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14</v>
      </c>
      <c r="BX37" s="386"/>
      <c r="BY37" s="385" t="str">
        <f>IF('各会計、関係団体の財政状況及び健全化判断比率'!B71="","",'各会計、関係団体の財政状況及び健全化判断比率'!B71)</f>
        <v>遠賀・中間地域広域行政事務組合(一般会計)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f t="shared" ref="C38:C43" si="5">IF(E38="","",C37+1)</f>
        <v>5</v>
      </c>
      <c r="D38" s="386"/>
      <c r="E38" s="385" t="str">
        <f>IF('各会計、関係団体の財政状況及び健全化判断比率'!B11="","",'各会計、関係団体の財政状況及び健全化判断比率'!B11)</f>
        <v>地域下水道事業特別会計</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15</v>
      </c>
      <c r="BX38" s="386"/>
      <c r="BY38" s="385" t="str">
        <f>IF('各会計、関係団体の財政状況及び健全化判断比率'!B72="","",'各会計、関係団体の財政状況及び健全化判断比率'!B72)</f>
        <v>遠賀・中間地域広域行政事務組合（公共用地先行取得事業特別会計）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f t="shared" si="5"/>
        <v>6</v>
      </c>
      <c r="D39" s="386"/>
      <c r="E39" s="385" t="str">
        <f>IF('各会計、関係団体の財政状況及び健全化判断比率'!B12="","",'各会計、関係団体の財政状況及び健全化判断比率'!B12)</f>
        <v>遠賀町土地取得会計</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16</v>
      </c>
      <c r="BX39" s="386"/>
      <c r="BY39" s="385" t="str">
        <f>IF('各会計、関係団体の財政状況及び健全化判断比率'!B73="","",'各会計、関係団体の財政状況及び健全化判断比率'!B73)</f>
        <v>福岡県自治振興組合(一般会計)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17</v>
      </c>
      <c r="BX40" s="386"/>
      <c r="BY40" s="385" t="str">
        <f>IF('各会計、関係団体の財政状況及び健全化判断比率'!B74="","",'各会計、関係団体の財政状況及び健全化判断比率'!B74)</f>
        <v>福岡県自治振興組合(公文書館事業特別会計)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18</v>
      </c>
      <c r="BX41" s="386"/>
      <c r="BY41" s="385" t="str">
        <f>IF('各会計、関係団体の財政状況及び健全化判断比率'!B75="","",'各会計、関係団体の財政状況及び健全化判断比率'!B75)</f>
        <v>福岡県介護保険広域連合（一般会計）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19</v>
      </c>
      <c r="BX42" s="386"/>
      <c r="BY42" s="385" t="str">
        <f>IF('各会計、関係団体の財政状況及び健全化判断比率'!B76="","",'各会計、関係団体の財政状況及び健全化判断比率'!B76)</f>
        <v>福岡県介護保険広域連合（介護保険事業特別会計）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20</v>
      </c>
      <c r="BX43" s="386"/>
      <c r="BY43" s="385" t="str">
        <f>IF('各会計、関係団体の財政状況及び健全化判断比率'!B77="","",'各会計、関係団体の財政状況及び健全化判断比率'!B77)</f>
        <v>福岡県後期高齢者医療広域連合（一般会計）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205</v>
      </c>
    </row>
    <row r="50" spans="5:5">
      <c r="E50" s="187" t="s">
        <v>206</v>
      </c>
    </row>
    <row r="51" spans="5:5">
      <c r="E51" s="187" t="s">
        <v>207</v>
      </c>
    </row>
    <row r="52" spans="5:5">
      <c r="E52" s="187" t="s">
        <v>208</v>
      </c>
    </row>
    <row r="53" spans="5:5"/>
    <row r="54" spans="5:5"/>
    <row r="55" spans="5:5"/>
    <row r="56" spans="5:5"/>
    <row r="57" spans="5:5" hidden="1"/>
    <row r="58" spans="5:5" hidden="1"/>
    <row r="59" spans="5:5" hidden="1"/>
  </sheetData>
  <sheetProtection algorithmName="SHA-512" hashValue="3mSfdnecoOivGo1P00VFuYG+H4/uT+Phi2f+pWM2iiMZqpCF8lD/g5BAdzNc9I7Avcl8vHPcBQQXcj/DND8ejw==" saltValue="h6M3Qp4HMHUn6uwKieMMV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3" zoomScale="90" zoomScaleNormal="90" zoomScaleSheetLayoutView="100" workbookViewId="0">
      <selection activeCell="AH101" sqref="AH10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06" t="s">
        <v>561</v>
      </c>
      <c r="D34" s="1206"/>
      <c r="E34" s="1207"/>
      <c r="F34" s="32">
        <v>5.36</v>
      </c>
      <c r="G34" s="33">
        <v>4.54</v>
      </c>
      <c r="H34" s="33">
        <v>3.34</v>
      </c>
      <c r="I34" s="33">
        <v>4.8600000000000003</v>
      </c>
      <c r="J34" s="34">
        <v>3.61</v>
      </c>
      <c r="K34" s="22"/>
      <c r="L34" s="22"/>
      <c r="M34" s="22"/>
      <c r="N34" s="22"/>
      <c r="O34" s="22"/>
      <c r="P34" s="22"/>
    </row>
    <row r="35" spans="1:16" ht="39" customHeight="1">
      <c r="A35" s="22"/>
      <c r="B35" s="35"/>
      <c r="C35" s="1200" t="s">
        <v>562</v>
      </c>
      <c r="D35" s="1201"/>
      <c r="E35" s="1202"/>
      <c r="F35" s="36">
        <v>1.1499999999999999</v>
      </c>
      <c r="G35" s="37">
        <v>1.24</v>
      </c>
      <c r="H35" s="37">
        <v>1.54</v>
      </c>
      <c r="I35" s="37">
        <v>1.83</v>
      </c>
      <c r="J35" s="38">
        <v>0.93</v>
      </c>
      <c r="K35" s="22"/>
      <c r="L35" s="22"/>
      <c r="M35" s="22"/>
      <c r="N35" s="22"/>
      <c r="O35" s="22"/>
      <c r="P35" s="22"/>
    </row>
    <row r="36" spans="1:16" ht="39" customHeight="1">
      <c r="A36" s="22"/>
      <c r="B36" s="35"/>
      <c r="C36" s="1200" t="s">
        <v>563</v>
      </c>
      <c r="D36" s="1201"/>
      <c r="E36" s="1202"/>
      <c r="F36" s="36">
        <v>0.37</v>
      </c>
      <c r="G36" s="37">
        <v>0.28000000000000003</v>
      </c>
      <c r="H36" s="37">
        <v>0.22</v>
      </c>
      <c r="I36" s="37">
        <v>0.28999999999999998</v>
      </c>
      <c r="J36" s="38">
        <v>0.8</v>
      </c>
      <c r="K36" s="22"/>
      <c r="L36" s="22"/>
      <c r="M36" s="22"/>
      <c r="N36" s="22"/>
      <c r="O36" s="22"/>
      <c r="P36" s="22"/>
    </row>
    <row r="37" spans="1:16" ht="39" customHeight="1">
      <c r="A37" s="22"/>
      <c r="B37" s="35"/>
      <c r="C37" s="1200" t="s">
        <v>564</v>
      </c>
      <c r="D37" s="1201"/>
      <c r="E37" s="1202"/>
      <c r="F37" s="36">
        <v>0.13</v>
      </c>
      <c r="G37" s="37">
        <v>0.06</v>
      </c>
      <c r="H37" s="37">
        <v>0.23</v>
      </c>
      <c r="I37" s="37">
        <v>0.17</v>
      </c>
      <c r="J37" s="38">
        <v>0.12</v>
      </c>
      <c r="K37" s="22"/>
      <c r="L37" s="22"/>
      <c r="M37" s="22"/>
      <c r="N37" s="22"/>
      <c r="O37" s="22"/>
      <c r="P37" s="22"/>
    </row>
    <row r="38" spans="1:16" ht="39" customHeight="1">
      <c r="A38" s="22"/>
      <c r="B38" s="35"/>
      <c r="C38" s="1200" t="s">
        <v>565</v>
      </c>
      <c r="D38" s="1201"/>
      <c r="E38" s="1202"/>
      <c r="F38" s="36">
        <v>0.13</v>
      </c>
      <c r="G38" s="37">
        <v>0.14000000000000001</v>
      </c>
      <c r="H38" s="37">
        <v>0.1</v>
      </c>
      <c r="I38" s="37">
        <v>0.17</v>
      </c>
      <c r="J38" s="38">
        <v>0.08</v>
      </c>
      <c r="K38" s="22"/>
      <c r="L38" s="22"/>
      <c r="M38" s="22"/>
      <c r="N38" s="22"/>
      <c r="O38" s="22"/>
      <c r="P38" s="22"/>
    </row>
    <row r="39" spans="1:16" ht="39" customHeight="1">
      <c r="A39" s="22"/>
      <c r="B39" s="35"/>
      <c r="C39" s="1200" t="s">
        <v>566</v>
      </c>
      <c r="D39" s="1201"/>
      <c r="E39" s="1202"/>
      <c r="F39" s="36">
        <v>0.09</v>
      </c>
      <c r="G39" s="37">
        <v>0.06</v>
      </c>
      <c r="H39" s="37">
        <v>0.05</v>
      </c>
      <c r="I39" s="37">
        <v>7.0000000000000007E-2</v>
      </c>
      <c r="J39" s="38">
        <v>7.0000000000000007E-2</v>
      </c>
      <c r="K39" s="22"/>
      <c r="L39" s="22"/>
      <c r="M39" s="22"/>
      <c r="N39" s="22"/>
      <c r="O39" s="22"/>
      <c r="P39" s="22"/>
    </row>
    <row r="40" spans="1:16" ht="39" customHeight="1">
      <c r="A40" s="22"/>
      <c r="B40" s="35"/>
      <c r="C40" s="1200" t="s">
        <v>567</v>
      </c>
      <c r="D40" s="1201"/>
      <c r="E40" s="1202"/>
      <c r="F40" s="36">
        <v>0.14000000000000001</v>
      </c>
      <c r="G40" s="37">
        <v>0.11</v>
      </c>
      <c r="H40" s="37">
        <v>0.09</v>
      </c>
      <c r="I40" s="37">
        <v>0.04</v>
      </c>
      <c r="J40" s="38">
        <v>0.01</v>
      </c>
      <c r="K40" s="22"/>
      <c r="L40" s="22"/>
      <c r="M40" s="22"/>
      <c r="N40" s="22"/>
      <c r="O40" s="22"/>
      <c r="P40" s="22"/>
    </row>
    <row r="41" spans="1:16" ht="39" customHeight="1">
      <c r="A41" s="22"/>
      <c r="B41" s="35"/>
      <c r="C41" s="1200" t="s">
        <v>568</v>
      </c>
      <c r="D41" s="1201"/>
      <c r="E41" s="1202"/>
      <c r="F41" s="36">
        <v>0.01</v>
      </c>
      <c r="G41" s="37">
        <v>0.01</v>
      </c>
      <c r="H41" s="37">
        <v>0</v>
      </c>
      <c r="I41" s="37">
        <v>0</v>
      </c>
      <c r="J41" s="38">
        <v>0</v>
      </c>
      <c r="K41" s="22"/>
      <c r="L41" s="22"/>
      <c r="M41" s="22"/>
      <c r="N41" s="22"/>
      <c r="O41" s="22"/>
      <c r="P41" s="22"/>
    </row>
    <row r="42" spans="1:16" ht="39" customHeight="1">
      <c r="A42" s="22"/>
      <c r="B42" s="39"/>
      <c r="C42" s="1200" t="s">
        <v>569</v>
      </c>
      <c r="D42" s="1201"/>
      <c r="E42" s="1202"/>
      <c r="F42" s="36" t="s">
        <v>511</v>
      </c>
      <c r="G42" s="37" t="s">
        <v>511</v>
      </c>
      <c r="H42" s="37" t="s">
        <v>511</v>
      </c>
      <c r="I42" s="37" t="s">
        <v>511</v>
      </c>
      <c r="J42" s="38" t="s">
        <v>511</v>
      </c>
      <c r="K42" s="22"/>
      <c r="L42" s="22"/>
      <c r="M42" s="22"/>
      <c r="N42" s="22"/>
      <c r="O42" s="22"/>
      <c r="P42" s="22"/>
    </row>
    <row r="43" spans="1:16" ht="39" customHeight="1" thickBot="1">
      <c r="A43" s="22"/>
      <c r="B43" s="40"/>
      <c r="C43" s="1203" t="s">
        <v>570</v>
      </c>
      <c r="D43" s="1204"/>
      <c r="E43" s="1205"/>
      <c r="F43" s="41">
        <v>0</v>
      </c>
      <c r="G43" s="42">
        <v>0</v>
      </c>
      <c r="H43" s="42">
        <v>0.04</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zbJ2J6386ipY0U4TmhxMLWhQhQVqpJuzKrnNPB2HOAHau6x7DvkLzEj+U060j/BmadsszF/3GsD29wQt7Xbjw==" saltValue="efm3k/JSQpJrI7sy29WL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F29" zoomScale="90" zoomScaleNormal="90" zoomScaleSheetLayoutView="55" workbookViewId="0">
      <selection activeCell="AH101" sqref="AH10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26" t="s">
        <v>11</v>
      </c>
      <c r="C45" s="1227"/>
      <c r="D45" s="58"/>
      <c r="E45" s="1232" t="s">
        <v>12</v>
      </c>
      <c r="F45" s="1232"/>
      <c r="G45" s="1232"/>
      <c r="H45" s="1232"/>
      <c r="I45" s="1232"/>
      <c r="J45" s="1233"/>
      <c r="K45" s="59">
        <v>569</v>
      </c>
      <c r="L45" s="60">
        <v>527</v>
      </c>
      <c r="M45" s="60">
        <v>531</v>
      </c>
      <c r="N45" s="60">
        <v>544</v>
      </c>
      <c r="O45" s="61">
        <v>550</v>
      </c>
      <c r="P45" s="48"/>
      <c r="Q45" s="48"/>
      <c r="R45" s="48"/>
      <c r="S45" s="48"/>
      <c r="T45" s="48"/>
      <c r="U45" s="48"/>
    </row>
    <row r="46" spans="1:21" ht="30.75" customHeight="1">
      <c r="A46" s="48"/>
      <c r="B46" s="1228"/>
      <c r="C46" s="1229"/>
      <c r="D46" s="62"/>
      <c r="E46" s="1210" t="s">
        <v>13</v>
      </c>
      <c r="F46" s="1210"/>
      <c r="G46" s="1210"/>
      <c r="H46" s="1210"/>
      <c r="I46" s="1210"/>
      <c r="J46" s="1211"/>
      <c r="K46" s="63" t="s">
        <v>511</v>
      </c>
      <c r="L46" s="64" t="s">
        <v>511</v>
      </c>
      <c r="M46" s="64" t="s">
        <v>511</v>
      </c>
      <c r="N46" s="64" t="s">
        <v>511</v>
      </c>
      <c r="O46" s="65" t="s">
        <v>511</v>
      </c>
      <c r="P46" s="48"/>
      <c r="Q46" s="48"/>
      <c r="R46" s="48"/>
      <c r="S46" s="48"/>
      <c r="T46" s="48"/>
      <c r="U46" s="48"/>
    </row>
    <row r="47" spans="1:21" ht="30.75" customHeight="1">
      <c r="A47" s="48"/>
      <c r="B47" s="1228"/>
      <c r="C47" s="1229"/>
      <c r="D47" s="62"/>
      <c r="E47" s="1210" t="s">
        <v>14</v>
      </c>
      <c r="F47" s="1210"/>
      <c r="G47" s="1210"/>
      <c r="H47" s="1210"/>
      <c r="I47" s="1210"/>
      <c r="J47" s="1211"/>
      <c r="K47" s="63" t="s">
        <v>511</v>
      </c>
      <c r="L47" s="64" t="s">
        <v>511</v>
      </c>
      <c r="M47" s="64" t="s">
        <v>511</v>
      </c>
      <c r="N47" s="64" t="s">
        <v>511</v>
      </c>
      <c r="O47" s="65" t="s">
        <v>511</v>
      </c>
      <c r="P47" s="48"/>
      <c r="Q47" s="48"/>
      <c r="R47" s="48"/>
      <c r="S47" s="48"/>
      <c r="T47" s="48"/>
      <c r="U47" s="48"/>
    </row>
    <row r="48" spans="1:21" ht="30.75" customHeight="1">
      <c r="A48" s="48"/>
      <c r="B48" s="1228"/>
      <c r="C48" s="1229"/>
      <c r="D48" s="62"/>
      <c r="E48" s="1210" t="s">
        <v>15</v>
      </c>
      <c r="F48" s="1210"/>
      <c r="G48" s="1210"/>
      <c r="H48" s="1210"/>
      <c r="I48" s="1210"/>
      <c r="J48" s="1211"/>
      <c r="K48" s="63">
        <v>146</v>
      </c>
      <c r="L48" s="64">
        <v>155</v>
      </c>
      <c r="M48" s="64">
        <v>165</v>
      </c>
      <c r="N48" s="64">
        <v>175</v>
      </c>
      <c r="O48" s="65">
        <v>191</v>
      </c>
      <c r="P48" s="48"/>
      <c r="Q48" s="48"/>
      <c r="R48" s="48"/>
      <c r="S48" s="48"/>
      <c r="T48" s="48"/>
      <c r="U48" s="48"/>
    </row>
    <row r="49" spans="1:21" ht="30.75" customHeight="1">
      <c r="A49" s="48"/>
      <c r="B49" s="1228"/>
      <c r="C49" s="1229"/>
      <c r="D49" s="62"/>
      <c r="E49" s="1210" t="s">
        <v>16</v>
      </c>
      <c r="F49" s="1210"/>
      <c r="G49" s="1210"/>
      <c r="H49" s="1210"/>
      <c r="I49" s="1210"/>
      <c r="J49" s="1211"/>
      <c r="K49" s="63">
        <v>68</v>
      </c>
      <c r="L49" s="64">
        <v>68</v>
      </c>
      <c r="M49" s="64">
        <v>70</v>
      </c>
      <c r="N49" s="64">
        <v>70</v>
      </c>
      <c r="O49" s="65">
        <v>83</v>
      </c>
      <c r="P49" s="48"/>
      <c r="Q49" s="48"/>
      <c r="R49" s="48"/>
      <c r="S49" s="48"/>
      <c r="T49" s="48"/>
      <c r="U49" s="48"/>
    </row>
    <row r="50" spans="1:21" ht="30.75" customHeight="1">
      <c r="A50" s="48"/>
      <c r="B50" s="1228"/>
      <c r="C50" s="1229"/>
      <c r="D50" s="62"/>
      <c r="E50" s="1210" t="s">
        <v>17</v>
      </c>
      <c r="F50" s="1210"/>
      <c r="G50" s="1210"/>
      <c r="H50" s="1210"/>
      <c r="I50" s="1210"/>
      <c r="J50" s="1211"/>
      <c r="K50" s="63" t="s">
        <v>511</v>
      </c>
      <c r="L50" s="64" t="s">
        <v>511</v>
      </c>
      <c r="M50" s="64">
        <v>0</v>
      </c>
      <c r="N50" s="64" t="s">
        <v>511</v>
      </c>
      <c r="O50" s="65">
        <v>4</v>
      </c>
      <c r="P50" s="48"/>
      <c r="Q50" s="48"/>
      <c r="R50" s="48"/>
      <c r="S50" s="48"/>
      <c r="T50" s="48"/>
      <c r="U50" s="48"/>
    </row>
    <row r="51" spans="1:21" ht="30.75" customHeight="1">
      <c r="A51" s="48"/>
      <c r="B51" s="1230"/>
      <c r="C51" s="1231"/>
      <c r="D51" s="66"/>
      <c r="E51" s="1210" t="s">
        <v>18</v>
      </c>
      <c r="F51" s="1210"/>
      <c r="G51" s="1210"/>
      <c r="H51" s="1210"/>
      <c r="I51" s="1210"/>
      <c r="J51" s="1211"/>
      <c r="K51" s="63">
        <v>0</v>
      </c>
      <c r="L51" s="64">
        <v>0</v>
      </c>
      <c r="M51" s="64">
        <v>0</v>
      </c>
      <c r="N51" s="64">
        <v>0</v>
      </c>
      <c r="O51" s="65">
        <v>0</v>
      </c>
      <c r="P51" s="48"/>
      <c r="Q51" s="48"/>
      <c r="R51" s="48"/>
      <c r="S51" s="48"/>
      <c r="T51" s="48"/>
      <c r="U51" s="48"/>
    </row>
    <row r="52" spans="1:21" ht="30.75" customHeight="1">
      <c r="A52" s="48"/>
      <c r="B52" s="1208" t="s">
        <v>19</v>
      </c>
      <c r="C52" s="1209"/>
      <c r="D52" s="66"/>
      <c r="E52" s="1210" t="s">
        <v>20</v>
      </c>
      <c r="F52" s="1210"/>
      <c r="G52" s="1210"/>
      <c r="H52" s="1210"/>
      <c r="I52" s="1210"/>
      <c r="J52" s="1211"/>
      <c r="K52" s="63">
        <v>560</v>
      </c>
      <c r="L52" s="64">
        <v>526</v>
      </c>
      <c r="M52" s="64">
        <v>514</v>
      </c>
      <c r="N52" s="64">
        <v>561</v>
      </c>
      <c r="O52" s="65">
        <v>550</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223</v>
      </c>
      <c r="L53" s="69">
        <v>224</v>
      </c>
      <c r="M53" s="69">
        <v>252</v>
      </c>
      <c r="N53" s="69">
        <v>228</v>
      </c>
      <c r="O53" s="70">
        <v>278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c r="B57" s="1216" t="s">
        <v>25</v>
      </c>
      <c r="C57" s="1217"/>
      <c r="D57" s="1220" t="s">
        <v>26</v>
      </c>
      <c r="E57" s="1221"/>
      <c r="F57" s="1221"/>
      <c r="G57" s="1221"/>
      <c r="H57" s="1221"/>
      <c r="I57" s="1221"/>
      <c r="J57" s="1222"/>
      <c r="K57" s="82" t="s">
        <v>593</v>
      </c>
      <c r="L57" s="83" t="s">
        <v>593</v>
      </c>
      <c r="M57" s="83" t="s">
        <v>593</v>
      </c>
      <c r="N57" s="83" t="s">
        <v>594</v>
      </c>
      <c r="O57" s="84" t="s">
        <v>594</v>
      </c>
    </row>
    <row r="58" spans="1:21" ht="31.5" customHeight="1" thickBot="1">
      <c r="B58" s="1218"/>
      <c r="C58" s="1219"/>
      <c r="D58" s="1223" t="s">
        <v>27</v>
      </c>
      <c r="E58" s="1224"/>
      <c r="F58" s="1224"/>
      <c r="G58" s="1224"/>
      <c r="H58" s="1224"/>
      <c r="I58" s="1224"/>
      <c r="J58" s="1225"/>
      <c r="K58" s="85" t="s">
        <v>593</v>
      </c>
      <c r="L58" s="86" t="s">
        <v>593</v>
      </c>
      <c r="M58" s="86" t="s">
        <v>593</v>
      </c>
      <c r="N58" s="86" t="s">
        <v>593</v>
      </c>
      <c r="O58" s="87" t="s">
        <v>593</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bcTXJELy4KE+LVJ3FU/roaowi2iPmBzrBqUDPXJorZfLndxeCZmZ+a++oi9aoyjZQxTEhp2cPMSDSuOb3yBzg==" saltValue="nLsh+uE/wFuspys9y0lZb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1" zoomScaleNormal="100" zoomScaleSheetLayoutView="100" workbookViewId="0">
      <selection activeCell="AH101" sqref="AH101"/>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553</v>
      </c>
      <c r="J40" s="99" t="s">
        <v>554</v>
      </c>
      <c r="K40" s="99" t="s">
        <v>555</v>
      </c>
      <c r="L40" s="99" t="s">
        <v>556</v>
      </c>
      <c r="M40" s="100" t="s">
        <v>557</v>
      </c>
    </row>
    <row r="41" spans="2:13" ht="27.75" customHeight="1">
      <c r="B41" s="1246" t="s">
        <v>30</v>
      </c>
      <c r="C41" s="1247"/>
      <c r="D41" s="101"/>
      <c r="E41" s="1248" t="s">
        <v>31</v>
      </c>
      <c r="F41" s="1248"/>
      <c r="G41" s="1248"/>
      <c r="H41" s="1249"/>
      <c r="I41" s="102">
        <v>6107</v>
      </c>
      <c r="J41" s="103">
        <v>6137</v>
      </c>
      <c r="K41" s="103">
        <v>6413</v>
      </c>
      <c r="L41" s="103">
        <v>6560</v>
      </c>
      <c r="M41" s="104">
        <v>6601</v>
      </c>
    </row>
    <row r="42" spans="2:13" ht="27.75" customHeight="1">
      <c r="B42" s="1236"/>
      <c r="C42" s="1237"/>
      <c r="D42" s="105"/>
      <c r="E42" s="1240" t="s">
        <v>32</v>
      </c>
      <c r="F42" s="1240"/>
      <c r="G42" s="1240"/>
      <c r="H42" s="1241"/>
      <c r="I42" s="106">
        <v>203</v>
      </c>
      <c r="J42" s="107">
        <v>204</v>
      </c>
      <c r="K42" s="107">
        <v>41</v>
      </c>
      <c r="L42" s="107">
        <v>41</v>
      </c>
      <c r="M42" s="108">
        <v>86</v>
      </c>
    </row>
    <row r="43" spans="2:13" ht="27.75" customHeight="1">
      <c r="B43" s="1236"/>
      <c r="C43" s="1237"/>
      <c r="D43" s="105"/>
      <c r="E43" s="1240" t="s">
        <v>33</v>
      </c>
      <c r="F43" s="1240"/>
      <c r="G43" s="1240"/>
      <c r="H43" s="1241"/>
      <c r="I43" s="106">
        <v>2637</v>
      </c>
      <c r="J43" s="107">
        <v>2492</v>
      </c>
      <c r="K43" s="107">
        <v>2543</v>
      </c>
      <c r="L43" s="107">
        <v>2607</v>
      </c>
      <c r="M43" s="108">
        <v>2680</v>
      </c>
    </row>
    <row r="44" spans="2:13" ht="27.75" customHeight="1">
      <c r="B44" s="1236"/>
      <c r="C44" s="1237"/>
      <c r="D44" s="105"/>
      <c r="E44" s="1240" t="s">
        <v>34</v>
      </c>
      <c r="F44" s="1240"/>
      <c r="G44" s="1240"/>
      <c r="H44" s="1241"/>
      <c r="I44" s="106">
        <v>609</v>
      </c>
      <c r="J44" s="107">
        <v>562</v>
      </c>
      <c r="K44" s="107">
        <v>499</v>
      </c>
      <c r="L44" s="107">
        <v>433</v>
      </c>
      <c r="M44" s="108">
        <v>406</v>
      </c>
    </row>
    <row r="45" spans="2:13" ht="27.75" customHeight="1">
      <c r="B45" s="1236"/>
      <c r="C45" s="1237"/>
      <c r="D45" s="105"/>
      <c r="E45" s="1240" t="s">
        <v>35</v>
      </c>
      <c r="F45" s="1240"/>
      <c r="G45" s="1240"/>
      <c r="H45" s="1241"/>
      <c r="I45" s="106">
        <v>781</v>
      </c>
      <c r="J45" s="107">
        <v>814</v>
      </c>
      <c r="K45" s="107">
        <v>790</v>
      </c>
      <c r="L45" s="107">
        <v>795</v>
      </c>
      <c r="M45" s="108">
        <v>786</v>
      </c>
    </row>
    <row r="46" spans="2:13" ht="27.75" customHeight="1">
      <c r="B46" s="1236"/>
      <c r="C46" s="1237"/>
      <c r="D46" s="109"/>
      <c r="E46" s="1240" t="s">
        <v>36</v>
      </c>
      <c r="F46" s="1240"/>
      <c r="G46" s="1240"/>
      <c r="H46" s="1241"/>
      <c r="I46" s="106" t="s">
        <v>511</v>
      </c>
      <c r="J46" s="107" t="s">
        <v>511</v>
      </c>
      <c r="K46" s="107" t="s">
        <v>511</v>
      </c>
      <c r="L46" s="107" t="s">
        <v>511</v>
      </c>
      <c r="M46" s="108" t="s">
        <v>511</v>
      </c>
    </row>
    <row r="47" spans="2:13" ht="27.75" customHeight="1">
      <c r="B47" s="1236"/>
      <c r="C47" s="1237"/>
      <c r="D47" s="110"/>
      <c r="E47" s="1250" t="s">
        <v>37</v>
      </c>
      <c r="F47" s="1251"/>
      <c r="G47" s="1251"/>
      <c r="H47" s="1252"/>
      <c r="I47" s="106" t="s">
        <v>511</v>
      </c>
      <c r="J47" s="107" t="s">
        <v>511</v>
      </c>
      <c r="K47" s="107" t="s">
        <v>511</v>
      </c>
      <c r="L47" s="107" t="s">
        <v>511</v>
      </c>
      <c r="M47" s="108" t="s">
        <v>511</v>
      </c>
    </row>
    <row r="48" spans="2:13" ht="27.75" customHeight="1">
      <c r="B48" s="1236"/>
      <c r="C48" s="1237"/>
      <c r="D48" s="105"/>
      <c r="E48" s="1240" t="s">
        <v>38</v>
      </c>
      <c r="F48" s="1240"/>
      <c r="G48" s="1240"/>
      <c r="H48" s="1241"/>
      <c r="I48" s="106" t="s">
        <v>511</v>
      </c>
      <c r="J48" s="107" t="s">
        <v>511</v>
      </c>
      <c r="K48" s="107" t="s">
        <v>511</v>
      </c>
      <c r="L48" s="107" t="s">
        <v>511</v>
      </c>
      <c r="M48" s="108" t="s">
        <v>511</v>
      </c>
    </row>
    <row r="49" spans="2:13" ht="27.75" customHeight="1">
      <c r="B49" s="1238"/>
      <c r="C49" s="1239"/>
      <c r="D49" s="105"/>
      <c r="E49" s="1240" t="s">
        <v>39</v>
      </c>
      <c r="F49" s="1240"/>
      <c r="G49" s="1240"/>
      <c r="H49" s="1241"/>
      <c r="I49" s="106" t="s">
        <v>511</v>
      </c>
      <c r="J49" s="107" t="s">
        <v>511</v>
      </c>
      <c r="K49" s="107" t="s">
        <v>511</v>
      </c>
      <c r="L49" s="107" t="s">
        <v>511</v>
      </c>
      <c r="M49" s="108" t="s">
        <v>511</v>
      </c>
    </row>
    <row r="50" spans="2:13" ht="27.75" customHeight="1">
      <c r="B50" s="1234" t="s">
        <v>40</v>
      </c>
      <c r="C50" s="1235"/>
      <c r="D50" s="111"/>
      <c r="E50" s="1240" t="s">
        <v>41</v>
      </c>
      <c r="F50" s="1240"/>
      <c r="G50" s="1240"/>
      <c r="H50" s="1241"/>
      <c r="I50" s="106">
        <v>4257</v>
      </c>
      <c r="J50" s="107">
        <v>4343</v>
      </c>
      <c r="K50" s="107">
        <v>4138</v>
      </c>
      <c r="L50" s="107">
        <v>4046</v>
      </c>
      <c r="M50" s="108">
        <v>3768</v>
      </c>
    </row>
    <row r="51" spans="2:13" ht="27.75" customHeight="1">
      <c r="B51" s="1236"/>
      <c r="C51" s="1237"/>
      <c r="D51" s="105"/>
      <c r="E51" s="1240" t="s">
        <v>42</v>
      </c>
      <c r="F51" s="1240"/>
      <c r="G51" s="1240"/>
      <c r="H51" s="1241"/>
      <c r="I51" s="106">
        <v>310</v>
      </c>
      <c r="J51" s="107">
        <v>258</v>
      </c>
      <c r="K51" s="107">
        <v>101</v>
      </c>
      <c r="L51" s="107">
        <v>90</v>
      </c>
      <c r="M51" s="108">
        <v>143</v>
      </c>
    </row>
    <row r="52" spans="2:13" ht="27.75" customHeight="1">
      <c r="B52" s="1238"/>
      <c r="C52" s="1239"/>
      <c r="D52" s="105"/>
      <c r="E52" s="1240" t="s">
        <v>43</v>
      </c>
      <c r="F52" s="1240"/>
      <c r="G52" s="1240"/>
      <c r="H52" s="1241"/>
      <c r="I52" s="106">
        <v>6354</v>
      </c>
      <c r="J52" s="107">
        <v>6354</v>
      </c>
      <c r="K52" s="107">
        <v>6618</v>
      </c>
      <c r="L52" s="107">
        <v>6542</v>
      </c>
      <c r="M52" s="108">
        <v>6430</v>
      </c>
    </row>
    <row r="53" spans="2:13" ht="27.75" customHeight="1" thickBot="1">
      <c r="B53" s="1242" t="s">
        <v>44</v>
      </c>
      <c r="C53" s="1243"/>
      <c r="D53" s="112"/>
      <c r="E53" s="1244" t="s">
        <v>45</v>
      </c>
      <c r="F53" s="1244"/>
      <c r="G53" s="1244"/>
      <c r="H53" s="1245"/>
      <c r="I53" s="113">
        <v>-583</v>
      </c>
      <c r="J53" s="114">
        <v>-747</v>
      </c>
      <c r="K53" s="114">
        <v>-571</v>
      </c>
      <c r="L53" s="114">
        <v>-241</v>
      </c>
      <c r="M53" s="115">
        <v>217</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pV9cYfTIndHA8gdAzozKVxuq6h5T9jC2BCvbctAdGzaNn92YkZdY5EqYkiB2EZaDHnOV9ZuHTBQc8iBtpp3IA==" saltValue="6+HRThLUqR/CR7ZT7WXn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H55" zoomScale="80" zoomScaleNormal="80" zoomScaleSheetLayoutView="100" workbookViewId="0">
      <selection activeCell="H55" sqref="H55"/>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555</v>
      </c>
      <c r="G54" s="124" t="s">
        <v>556</v>
      </c>
      <c r="H54" s="125" t="s">
        <v>557</v>
      </c>
    </row>
    <row r="55" spans="2:8" ht="52.5" customHeight="1">
      <c r="B55" s="126"/>
      <c r="C55" s="1261" t="s">
        <v>48</v>
      </c>
      <c r="D55" s="1261"/>
      <c r="E55" s="1262"/>
      <c r="F55" s="127">
        <v>1202</v>
      </c>
      <c r="G55" s="127">
        <v>1101</v>
      </c>
      <c r="H55" s="128">
        <v>906</v>
      </c>
    </row>
    <row r="56" spans="2:8" ht="52.5" customHeight="1">
      <c r="B56" s="129"/>
      <c r="C56" s="1263" t="s">
        <v>49</v>
      </c>
      <c r="D56" s="1263"/>
      <c r="E56" s="1264"/>
      <c r="F56" s="130">
        <v>557</v>
      </c>
      <c r="G56" s="130">
        <v>558</v>
      </c>
      <c r="H56" s="131">
        <v>559</v>
      </c>
    </row>
    <row r="57" spans="2:8" ht="53.25" customHeight="1">
      <c r="B57" s="129"/>
      <c r="C57" s="1265" t="s">
        <v>50</v>
      </c>
      <c r="D57" s="1265"/>
      <c r="E57" s="1266"/>
      <c r="F57" s="132">
        <v>2947</v>
      </c>
      <c r="G57" s="132">
        <v>2887</v>
      </c>
      <c r="H57" s="133">
        <v>2797</v>
      </c>
    </row>
    <row r="58" spans="2:8" ht="45.75" customHeight="1">
      <c r="B58" s="134"/>
      <c r="C58" s="1253" t="s">
        <v>595</v>
      </c>
      <c r="D58" s="1254"/>
      <c r="E58" s="1255"/>
      <c r="F58" s="135">
        <v>1200</v>
      </c>
      <c r="G58" s="135">
        <v>1165</v>
      </c>
      <c r="H58" s="136">
        <v>1099</v>
      </c>
    </row>
    <row r="59" spans="2:8" ht="45.75" customHeight="1">
      <c r="B59" s="134"/>
      <c r="C59" s="1253" t="s">
        <v>596</v>
      </c>
      <c r="D59" s="1254"/>
      <c r="E59" s="1255"/>
      <c r="F59" s="135">
        <v>794</v>
      </c>
      <c r="G59" s="135">
        <v>803</v>
      </c>
      <c r="H59" s="136">
        <v>798</v>
      </c>
    </row>
    <row r="60" spans="2:8" ht="45.75" customHeight="1">
      <c r="B60" s="134"/>
      <c r="C60" s="1253" t="s">
        <v>597</v>
      </c>
      <c r="D60" s="1254"/>
      <c r="E60" s="1255"/>
      <c r="F60" s="135">
        <v>228</v>
      </c>
      <c r="G60" s="135">
        <v>266</v>
      </c>
      <c r="H60" s="136">
        <v>266</v>
      </c>
    </row>
    <row r="61" spans="2:8" ht="45.75" customHeight="1">
      <c r="B61" s="134"/>
      <c r="C61" s="1253" t="s">
        <v>598</v>
      </c>
      <c r="D61" s="1254"/>
      <c r="E61" s="1255"/>
      <c r="F61" s="135">
        <v>190</v>
      </c>
      <c r="G61" s="135">
        <v>190</v>
      </c>
      <c r="H61" s="136">
        <v>180</v>
      </c>
    </row>
    <row r="62" spans="2:8" ht="45.75" customHeight="1" thickBot="1">
      <c r="B62" s="137"/>
      <c r="C62" s="1256" t="s">
        <v>599</v>
      </c>
      <c r="D62" s="1257"/>
      <c r="E62" s="1258"/>
      <c r="F62" s="138">
        <v>184</v>
      </c>
      <c r="G62" s="138">
        <v>185</v>
      </c>
      <c r="H62" s="139">
        <v>160</v>
      </c>
    </row>
    <row r="63" spans="2:8" ht="52.5" customHeight="1" thickBot="1">
      <c r="B63" s="140"/>
      <c r="C63" s="1259" t="s">
        <v>51</v>
      </c>
      <c r="D63" s="1259"/>
      <c r="E63" s="1260"/>
      <c r="F63" s="141">
        <v>4706</v>
      </c>
      <c r="G63" s="141">
        <v>4546</v>
      </c>
      <c r="H63" s="142">
        <v>4262</v>
      </c>
    </row>
    <row r="64" spans="2:8" ht="15" customHeight="1"/>
    <row r="65" ht="0" hidden="1" customHeight="1"/>
    <row r="66" ht="0" hidden="1" customHeight="1"/>
  </sheetData>
  <sheetProtection algorithmName="SHA-512" hashValue="dPE2AUZBgRLAZNdP0bArQNKSHul1W+lLgr44KYGOBYdUywq2ConQ4ZQb8s1eMlnlhkF8XT0qPhITpFh85zWkYw==" saltValue="RKJBKUo0CBPka37fhI4G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7" zoomScale="80" zoomScaleNormal="80" zoomScaleSheetLayoutView="55" workbookViewId="0">
      <selection activeCell="BD37" sqref="BD37"/>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601</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602</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603</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604</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553</v>
      </c>
      <c r="BQ50" s="1301"/>
      <c r="BR50" s="1301"/>
      <c r="BS50" s="1301"/>
      <c r="BT50" s="1301"/>
      <c r="BU50" s="1301"/>
      <c r="BV50" s="1301"/>
      <c r="BW50" s="1301"/>
      <c r="BX50" s="1301" t="s">
        <v>554</v>
      </c>
      <c r="BY50" s="1301"/>
      <c r="BZ50" s="1301"/>
      <c r="CA50" s="1301"/>
      <c r="CB50" s="1301"/>
      <c r="CC50" s="1301"/>
      <c r="CD50" s="1301"/>
      <c r="CE50" s="1301"/>
      <c r="CF50" s="1301" t="s">
        <v>555</v>
      </c>
      <c r="CG50" s="1301"/>
      <c r="CH50" s="1301"/>
      <c r="CI50" s="1301"/>
      <c r="CJ50" s="1301"/>
      <c r="CK50" s="1301"/>
      <c r="CL50" s="1301"/>
      <c r="CM50" s="1301"/>
      <c r="CN50" s="1301" t="s">
        <v>556</v>
      </c>
      <c r="CO50" s="1301"/>
      <c r="CP50" s="1301"/>
      <c r="CQ50" s="1301"/>
      <c r="CR50" s="1301"/>
      <c r="CS50" s="1301"/>
      <c r="CT50" s="1301"/>
      <c r="CU50" s="1301"/>
      <c r="CV50" s="1301" t="s">
        <v>557</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605</v>
      </c>
      <c r="AO51" s="1305"/>
      <c r="AP51" s="1305"/>
      <c r="AQ51" s="1305"/>
      <c r="AR51" s="1305"/>
      <c r="AS51" s="1305"/>
      <c r="AT51" s="1305"/>
      <c r="AU51" s="1305"/>
      <c r="AV51" s="1305"/>
      <c r="AW51" s="1305"/>
      <c r="AX51" s="1305"/>
      <c r="AY51" s="1305"/>
      <c r="AZ51" s="1305"/>
      <c r="BA51" s="1305"/>
      <c r="BB51" s="1305" t="s">
        <v>606</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v>6</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607</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60.8</v>
      </c>
      <c r="BY53" s="1307"/>
      <c r="BZ53" s="1307"/>
      <c r="CA53" s="1307"/>
      <c r="CB53" s="1307"/>
      <c r="CC53" s="1307"/>
      <c r="CD53" s="1307"/>
      <c r="CE53" s="1307"/>
      <c r="CF53" s="1307">
        <v>60.6</v>
      </c>
      <c r="CG53" s="1307"/>
      <c r="CH53" s="1307"/>
      <c r="CI53" s="1307"/>
      <c r="CJ53" s="1307"/>
      <c r="CK53" s="1307"/>
      <c r="CL53" s="1307"/>
      <c r="CM53" s="1307"/>
      <c r="CN53" s="1307">
        <v>61.2</v>
      </c>
      <c r="CO53" s="1307"/>
      <c r="CP53" s="1307"/>
      <c r="CQ53" s="1307"/>
      <c r="CR53" s="1307"/>
      <c r="CS53" s="1307"/>
      <c r="CT53" s="1307"/>
      <c r="CU53" s="1307"/>
      <c r="CV53" s="1307">
        <v>57.1</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608</v>
      </c>
      <c r="AO55" s="1301"/>
      <c r="AP55" s="1301"/>
      <c r="AQ55" s="1301"/>
      <c r="AR55" s="1301"/>
      <c r="AS55" s="1301"/>
      <c r="AT55" s="1301"/>
      <c r="AU55" s="1301"/>
      <c r="AV55" s="1301"/>
      <c r="AW55" s="1301"/>
      <c r="AX55" s="1301"/>
      <c r="AY55" s="1301"/>
      <c r="AZ55" s="1301"/>
      <c r="BA55" s="1301"/>
      <c r="BB55" s="1305" t="s">
        <v>606</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36.5</v>
      </c>
      <c r="BY55" s="1307"/>
      <c r="BZ55" s="1307"/>
      <c r="CA55" s="1307"/>
      <c r="CB55" s="1307"/>
      <c r="CC55" s="1307"/>
      <c r="CD55" s="1307"/>
      <c r="CE55" s="1307"/>
      <c r="CF55" s="1307">
        <v>32.9</v>
      </c>
      <c r="CG55" s="1307"/>
      <c r="CH55" s="1307"/>
      <c r="CI55" s="1307"/>
      <c r="CJ55" s="1307"/>
      <c r="CK55" s="1307"/>
      <c r="CL55" s="1307"/>
      <c r="CM55" s="1307"/>
      <c r="CN55" s="1307">
        <v>28.5</v>
      </c>
      <c r="CO55" s="1307"/>
      <c r="CP55" s="1307"/>
      <c r="CQ55" s="1307"/>
      <c r="CR55" s="1307"/>
      <c r="CS55" s="1307"/>
      <c r="CT55" s="1307"/>
      <c r="CU55" s="1307"/>
      <c r="CV55" s="1307">
        <v>20.5</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607</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54.1</v>
      </c>
      <c r="BY57" s="1307"/>
      <c r="BZ57" s="1307"/>
      <c r="CA57" s="1307"/>
      <c r="CB57" s="1307"/>
      <c r="CC57" s="1307"/>
      <c r="CD57" s="1307"/>
      <c r="CE57" s="1307"/>
      <c r="CF57" s="1307">
        <v>57</v>
      </c>
      <c r="CG57" s="1307"/>
      <c r="CH57" s="1307"/>
      <c r="CI57" s="1307"/>
      <c r="CJ57" s="1307"/>
      <c r="CK57" s="1307"/>
      <c r="CL57" s="1307"/>
      <c r="CM57" s="1307"/>
      <c r="CN57" s="1307">
        <v>59.7</v>
      </c>
      <c r="CO57" s="1307"/>
      <c r="CP57" s="1307"/>
      <c r="CQ57" s="1307"/>
      <c r="CR57" s="1307"/>
      <c r="CS57" s="1307"/>
      <c r="CT57" s="1307"/>
      <c r="CU57" s="1307"/>
      <c r="CV57" s="1307">
        <v>59.1</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609</v>
      </c>
    </row>
    <row r="64" spans="1:109">
      <c r="B64" s="1276"/>
      <c r="G64" s="1283"/>
      <c r="I64" s="1317"/>
      <c r="J64" s="1317"/>
      <c r="K64" s="1317"/>
      <c r="L64" s="1317"/>
      <c r="M64" s="1317"/>
      <c r="N64" s="1318"/>
      <c r="AM64" s="1283"/>
      <c r="AN64" s="1283" t="s">
        <v>602</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610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604</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553</v>
      </c>
      <c r="BQ72" s="1301"/>
      <c r="BR72" s="1301"/>
      <c r="BS72" s="1301"/>
      <c r="BT72" s="1301"/>
      <c r="BU72" s="1301"/>
      <c r="BV72" s="1301"/>
      <c r="BW72" s="1301"/>
      <c r="BX72" s="1301" t="s">
        <v>554</v>
      </c>
      <c r="BY72" s="1301"/>
      <c r="BZ72" s="1301"/>
      <c r="CA72" s="1301"/>
      <c r="CB72" s="1301"/>
      <c r="CC72" s="1301"/>
      <c r="CD72" s="1301"/>
      <c r="CE72" s="1301"/>
      <c r="CF72" s="1301" t="s">
        <v>555</v>
      </c>
      <c r="CG72" s="1301"/>
      <c r="CH72" s="1301"/>
      <c r="CI72" s="1301"/>
      <c r="CJ72" s="1301"/>
      <c r="CK72" s="1301"/>
      <c r="CL72" s="1301"/>
      <c r="CM72" s="1301"/>
      <c r="CN72" s="1301" t="s">
        <v>556</v>
      </c>
      <c r="CO72" s="1301"/>
      <c r="CP72" s="1301"/>
      <c r="CQ72" s="1301"/>
      <c r="CR72" s="1301"/>
      <c r="CS72" s="1301"/>
      <c r="CT72" s="1301"/>
      <c r="CU72" s="1301"/>
      <c r="CV72" s="1301" t="s">
        <v>557</v>
      </c>
      <c r="CW72" s="1301"/>
      <c r="CX72" s="1301"/>
      <c r="CY72" s="1301"/>
      <c r="CZ72" s="1301"/>
      <c r="DA72" s="1301"/>
      <c r="DB72" s="1301"/>
      <c r="DC72" s="1301"/>
    </row>
    <row r="73" spans="2:107">
      <c r="B73" s="1276"/>
      <c r="G73" s="1302"/>
      <c r="H73" s="1302"/>
      <c r="I73" s="1302"/>
      <c r="J73" s="1302"/>
      <c r="K73" s="1324"/>
      <c r="L73" s="1324"/>
      <c r="M73" s="1324"/>
      <c r="N73" s="1324"/>
      <c r="AM73" s="1294"/>
      <c r="AN73" s="1305" t="s">
        <v>605</v>
      </c>
      <c r="AO73" s="1305"/>
      <c r="AP73" s="1305"/>
      <c r="AQ73" s="1305"/>
      <c r="AR73" s="1305"/>
      <c r="AS73" s="1305"/>
      <c r="AT73" s="1305"/>
      <c r="AU73" s="1305"/>
      <c r="AV73" s="1305"/>
      <c r="AW73" s="1305"/>
      <c r="AX73" s="1305"/>
      <c r="AY73" s="1305"/>
      <c r="AZ73" s="1305"/>
      <c r="BA73" s="1305"/>
      <c r="BB73" s="1305" t="s">
        <v>606</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v>6</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611</v>
      </c>
      <c r="BC75" s="1305"/>
      <c r="BD75" s="1305"/>
      <c r="BE75" s="1305"/>
      <c r="BF75" s="1305"/>
      <c r="BG75" s="1305"/>
      <c r="BH75" s="1305"/>
      <c r="BI75" s="1305"/>
      <c r="BJ75" s="1305"/>
      <c r="BK75" s="1305"/>
      <c r="BL75" s="1305"/>
      <c r="BM75" s="1305"/>
      <c r="BN75" s="1305"/>
      <c r="BO75" s="1305"/>
      <c r="BP75" s="1307">
        <v>7.5</v>
      </c>
      <c r="BQ75" s="1307"/>
      <c r="BR75" s="1307"/>
      <c r="BS75" s="1307"/>
      <c r="BT75" s="1307"/>
      <c r="BU75" s="1307"/>
      <c r="BV75" s="1307"/>
      <c r="BW75" s="1307"/>
      <c r="BX75" s="1307">
        <v>6.8</v>
      </c>
      <c r="BY75" s="1307"/>
      <c r="BZ75" s="1307"/>
      <c r="CA75" s="1307"/>
      <c r="CB75" s="1307"/>
      <c r="CC75" s="1307"/>
      <c r="CD75" s="1307"/>
      <c r="CE75" s="1307"/>
      <c r="CF75" s="1307">
        <v>6.5</v>
      </c>
      <c r="CG75" s="1307"/>
      <c r="CH75" s="1307"/>
      <c r="CI75" s="1307"/>
      <c r="CJ75" s="1307"/>
      <c r="CK75" s="1307"/>
      <c r="CL75" s="1307"/>
      <c r="CM75" s="1307"/>
      <c r="CN75" s="1307">
        <v>6.5</v>
      </c>
      <c r="CO75" s="1307"/>
      <c r="CP75" s="1307"/>
      <c r="CQ75" s="1307"/>
      <c r="CR75" s="1307"/>
      <c r="CS75" s="1307"/>
      <c r="CT75" s="1307"/>
      <c r="CU75" s="1307"/>
      <c r="CV75" s="1307">
        <v>7</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608</v>
      </c>
      <c r="AO77" s="1301"/>
      <c r="AP77" s="1301"/>
      <c r="AQ77" s="1301"/>
      <c r="AR77" s="1301"/>
      <c r="AS77" s="1301"/>
      <c r="AT77" s="1301"/>
      <c r="AU77" s="1301"/>
      <c r="AV77" s="1301"/>
      <c r="AW77" s="1301"/>
      <c r="AX77" s="1301"/>
      <c r="AY77" s="1301"/>
      <c r="AZ77" s="1301"/>
      <c r="BA77" s="1301"/>
      <c r="BB77" s="1305" t="s">
        <v>606</v>
      </c>
      <c r="BC77" s="1305"/>
      <c r="BD77" s="1305"/>
      <c r="BE77" s="1305"/>
      <c r="BF77" s="1305"/>
      <c r="BG77" s="1305"/>
      <c r="BH77" s="1305"/>
      <c r="BI77" s="1305"/>
      <c r="BJ77" s="1305"/>
      <c r="BK77" s="1305"/>
      <c r="BL77" s="1305"/>
      <c r="BM77" s="1305"/>
      <c r="BN77" s="1305"/>
      <c r="BO77" s="1305"/>
      <c r="BP77" s="1307">
        <v>48.7</v>
      </c>
      <c r="BQ77" s="1307"/>
      <c r="BR77" s="1307"/>
      <c r="BS77" s="1307"/>
      <c r="BT77" s="1307"/>
      <c r="BU77" s="1307"/>
      <c r="BV77" s="1307"/>
      <c r="BW77" s="1307"/>
      <c r="BX77" s="1307">
        <v>36.5</v>
      </c>
      <c r="BY77" s="1307"/>
      <c r="BZ77" s="1307"/>
      <c r="CA77" s="1307"/>
      <c r="CB77" s="1307"/>
      <c r="CC77" s="1307"/>
      <c r="CD77" s="1307"/>
      <c r="CE77" s="1307"/>
      <c r="CF77" s="1307">
        <v>32.9</v>
      </c>
      <c r="CG77" s="1307"/>
      <c r="CH77" s="1307"/>
      <c r="CI77" s="1307"/>
      <c r="CJ77" s="1307"/>
      <c r="CK77" s="1307"/>
      <c r="CL77" s="1307"/>
      <c r="CM77" s="1307"/>
      <c r="CN77" s="1307">
        <v>28.5</v>
      </c>
      <c r="CO77" s="1307"/>
      <c r="CP77" s="1307"/>
      <c r="CQ77" s="1307"/>
      <c r="CR77" s="1307"/>
      <c r="CS77" s="1307"/>
      <c r="CT77" s="1307"/>
      <c r="CU77" s="1307"/>
      <c r="CV77" s="1307">
        <v>20.5</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611</v>
      </c>
      <c r="BC79" s="1305"/>
      <c r="BD79" s="1305"/>
      <c r="BE79" s="1305"/>
      <c r="BF79" s="1305"/>
      <c r="BG79" s="1305"/>
      <c r="BH79" s="1305"/>
      <c r="BI79" s="1305"/>
      <c r="BJ79" s="1305"/>
      <c r="BK79" s="1305"/>
      <c r="BL79" s="1305"/>
      <c r="BM79" s="1305"/>
      <c r="BN79" s="1305"/>
      <c r="BO79" s="1305"/>
      <c r="BP79" s="1307">
        <v>10.4</v>
      </c>
      <c r="BQ79" s="1307"/>
      <c r="BR79" s="1307"/>
      <c r="BS79" s="1307"/>
      <c r="BT79" s="1307"/>
      <c r="BU79" s="1307"/>
      <c r="BV79" s="1307"/>
      <c r="BW79" s="1307"/>
      <c r="BX79" s="1307">
        <v>9</v>
      </c>
      <c r="BY79" s="1307"/>
      <c r="BZ79" s="1307"/>
      <c r="CA79" s="1307"/>
      <c r="CB79" s="1307"/>
      <c r="CC79" s="1307"/>
      <c r="CD79" s="1307"/>
      <c r="CE79" s="1307"/>
      <c r="CF79" s="1307">
        <v>8.1999999999999993</v>
      </c>
      <c r="CG79" s="1307"/>
      <c r="CH79" s="1307"/>
      <c r="CI79" s="1307"/>
      <c r="CJ79" s="1307"/>
      <c r="CK79" s="1307"/>
      <c r="CL79" s="1307"/>
      <c r="CM79" s="1307"/>
      <c r="CN79" s="1307">
        <v>8</v>
      </c>
      <c r="CO79" s="1307"/>
      <c r="CP79" s="1307"/>
      <c r="CQ79" s="1307"/>
      <c r="CR79" s="1307"/>
      <c r="CS79" s="1307"/>
      <c r="CT79" s="1307"/>
      <c r="CU79" s="1307"/>
      <c r="CV79" s="1307">
        <v>7.9</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wHz82M3K9N1ZQ/Mepl4AEhVodvOuZ3gH0mPIws3TalmtW6IED1f74myfurqf+eMJO1s+cKTZ0Yg1acQ7r7g==" saltValue="DtoUihmHZlSNnGng0wify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1" zoomScale="80" zoomScaleNormal="80" zoomScaleSheetLayoutView="70" workbookViewId="0">
      <selection activeCell="BD37" sqref="BD37"/>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DSF25al8/fFmucQwvZsxY/Rq0A0L4XPcpLadsrB5YW2ZesX8QkdzK8C7G07cYjkgcWjwDkyJw3psK0yAi4jw==" saltValue="eRIwp6qh0jpqVkGByfs0k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1" zoomScale="80" zoomScaleNormal="80" zoomScaleSheetLayoutView="55" workbookViewId="0">
      <selection activeCell="BD37" sqref="BD37"/>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FcoWtYlPm9rjWkKabxYIymKyCeGMUii83zmWNRDfFA71J8SA9QL1DPVZqiacgccsSwVsuWaUhVv20Ekzs9ZmQ==" saltValue="85EGQW3dfygRIR/nxEKeV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550</v>
      </c>
      <c r="G2" s="156"/>
      <c r="H2" s="157"/>
    </row>
    <row r="3" spans="1:8">
      <c r="A3" s="153" t="s">
        <v>543</v>
      </c>
      <c r="B3" s="158"/>
      <c r="C3" s="159"/>
      <c r="D3" s="160">
        <v>48136</v>
      </c>
      <c r="E3" s="161"/>
      <c r="F3" s="162">
        <v>85205</v>
      </c>
      <c r="G3" s="163"/>
      <c r="H3" s="164"/>
    </row>
    <row r="4" spans="1:8">
      <c r="A4" s="165"/>
      <c r="B4" s="166"/>
      <c r="C4" s="167"/>
      <c r="D4" s="168">
        <v>8898</v>
      </c>
      <c r="E4" s="169"/>
      <c r="F4" s="170">
        <v>38847</v>
      </c>
      <c r="G4" s="171"/>
      <c r="H4" s="172"/>
    </row>
    <row r="5" spans="1:8">
      <c r="A5" s="153" t="s">
        <v>545</v>
      </c>
      <c r="B5" s="158"/>
      <c r="C5" s="159"/>
      <c r="D5" s="160">
        <v>65495</v>
      </c>
      <c r="E5" s="161"/>
      <c r="F5" s="162">
        <v>69469</v>
      </c>
      <c r="G5" s="163"/>
      <c r="H5" s="164"/>
    </row>
    <row r="6" spans="1:8">
      <c r="A6" s="165"/>
      <c r="B6" s="166"/>
      <c r="C6" s="167"/>
      <c r="D6" s="168">
        <v>13089</v>
      </c>
      <c r="E6" s="169"/>
      <c r="F6" s="170">
        <v>38215</v>
      </c>
      <c r="G6" s="171"/>
      <c r="H6" s="172"/>
    </row>
    <row r="7" spans="1:8">
      <c r="A7" s="153" t="s">
        <v>546</v>
      </c>
      <c r="B7" s="158"/>
      <c r="C7" s="159"/>
      <c r="D7" s="160">
        <v>122233</v>
      </c>
      <c r="E7" s="161"/>
      <c r="F7" s="162">
        <v>67293</v>
      </c>
      <c r="G7" s="163"/>
      <c r="H7" s="164"/>
    </row>
    <row r="8" spans="1:8">
      <c r="A8" s="165"/>
      <c r="B8" s="166"/>
      <c r="C8" s="167"/>
      <c r="D8" s="168">
        <v>18127</v>
      </c>
      <c r="E8" s="169"/>
      <c r="F8" s="170">
        <v>35076</v>
      </c>
      <c r="G8" s="171"/>
      <c r="H8" s="172"/>
    </row>
    <row r="9" spans="1:8">
      <c r="A9" s="153" t="s">
        <v>547</v>
      </c>
      <c r="B9" s="158"/>
      <c r="C9" s="159"/>
      <c r="D9" s="160">
        <v>71677</v>
      </c>
      <c r="E9" s="161"/>
      <c r="F9" s="162">
        <v>67343</v>
      </c>
      <c r="G9" s="163"/>
      <c r="H9" s="164"/>
    </row>
    <row r="10" spans="1:8">
      <c r="A10" s="165"/>
      <c r="B10" s="166"/>
      <c r="C10" s="167"/>
      <c r="D10" s="168">
        <v>17553</v>
      </c>
      <c r="E10" s="169"/>
      <c r="F10" s="170">
        <v>32865</v>
      </c>
      <c r="G10" s="171"/>
      <c r="H10" s="172"/>
    </row>
    <row r="11" spans="1:8">
      <c r="A11" s="153" t="s">
        <v>548</v>
      </c>
      <c r="B11" s="158"/>
      <c r="C11" s="159"/>
      <c r="D11" s="160">
        <v>53047</v>
      </c>
      <c r="E11" s="161"/>
      <c r="F11" s="162">
        <v>73475</v>
      </c>
      <c r="G11" s="163"/>
      <c r="H11" s="164"/>
    </row>
    <row r="12" spans="1:8">
      <c r="A12" s="165"/>
      <c r="B12" s="166"/>
      <c r="C12" s="173"/>
      <c r="D12" s="168">
        <v>16652</v>
      </c>
      <c r="E12" s="169"/>
      <c r="F12" s="170">
        <v>43072</v>
      </c>
      <c r="G12" s="171"/>
      <c r="H12" s="172"/>
    </row>
    <row r="13" spans="1:8">
      <c r="A13" s="153"/>
      <c r="B13" s="158"/>
      <c r="C13" s="174"/>
      <c r="D13" s="175">
        <v>72118</v>
      </c>
      <c r="E13" s="176"/>
      <c r="F13" s="177">
        <v>72557</v>
      </c>
      <c r="G13" s="178"/>
      <c r="H13" s="164"/>
    </row>
    <row r="14" spans="1:8">
      <c r="A14" s="165"/>
      <c r="B14" s="166"/>
      <c r="C14" s="167"/>
      <c r="D14" s="168">
        <v>14864</v>
      </c>
      <c r="E14" s="169"/>
      <c r="F14" s="170">
        <v>37615</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5.67</v>
      </c>
      <c r="C19" s="179">
        <f>ROUND(VALUE(SUBSTITUTE(実質収支比率等に係る経年分析!G$48,"▲","-")),2)</f>
        <v>4.75</v>
      </c>
      <c r="D19" s="179">
        <f>ROUND(VALUE(SUBSTITUTE(実質収支比率等に係る経年分析!H$48,"▲","-")),2)</f>
        <v>3.72</v>
      </c>
      <c r="E19" s="179">
        <f>ROUND(VALUE(SUBSTITUTE(実質収支比率等に係る経年分析!I$48,"▲","-")),2)</f>
        <v>5.0999999999999996</v>
      </c>
      <c r="F19" s="179">
        <f>ROUND(VALUE(SUBSTITUTE(実質収支比率等に係る経年分析!J$48,"▲","-")),2)</f>
        <v>3.76</v>
      </c>
    </row>
    <row r="20" spans="1:11">
      <c r="A20" s="179" t="s">
        <v>55</v>
      </c>
      <c r="B20" s="179">
        <f>ROUND(VALUE(SUBSTITUTE(実質収支比率等に係る経年分析!F$47,"▲","-")),2)</f>
        <v>29.65</v>
      </c>
      <c r="C20" s="179">
        <f>ROUND(VALUE(SUBSTITUTE(実質収支比率等に係る経年分析!G$47,"▲","-")),2)</f>
        <v>31.83</v>
      </c>
      <c r="D20" s="179">
        <f>ROUND(VALUE(SUBSTITUTE(実質収支比率等に係る経年分析!H$47,"▲","-")),2)</f>
        <v>29.49</v>
      </c>
      <c r="E20" s="179">
        <f>ROUND(VALUE(SUBSTITUTE(実質収支比率等に係る経年分析!I$47,"▲","-")),2)</f>
        <v>26.84</v>
      </c>
      <c r="F20" s="179">
        <f>ROUND(VALUE(SUBSTITUTE(実質収支比率等に係る経年分析!J$47,"▲","-")),2)</f>
        <v>21.92</v>
      </c>
    </row>
    <row r="21" spans="1:11">
      <c r="A21" s="179" t="s">
        <v>56</v>
      </c>
      <c r="B21" s="179">
        <f>IF(ISNUMBER(VALUE(SUBSTITUTE(実質収支比率等に係る経年分析!F$49,"▲","-"))),ROUND(VALUE(SUBSTITUTE(実質収支比率等に係る経年分析!F$49,"▲","-")),2),NA())</f>
        <v>1.26</v>
      </c>
      <c r="C21" s="179">
        <f>IF(ISNUMBER(VALUE(SUBSTITUTE(実質収支比率等に係る経年分析!G$49,"▲","-"))),ROUND(VALUE(SUBSTITUTE(実質収支比率等に係る経年分析!G$49,"▲","-")),2),NA())</f>
        <v>2.36</v>
      </c>
      <c r="D21" s="179">
        <f>IF(ISNUMBER(VALUE(SUBSTITUTE(実質収支比率等に係る経年分析!H$49,"▲","-"))),ROUND(VALUE(SUBSTITUTE(実質収支比率等に係る経年分析!H$49,"▲","-")),2),NA())</f>
        <v>-3.6</v>
      </c>
      <c r="E21" s="179">
        <f>IF(ISNUMBER(VALUE(SUBSTITUTE(実質収支比率等に係る経年分析!I$49,"▲","-"))),ROUND(VALUE(SUBSTITUTE(実質収支比率等に係る経年分析!I$49,"▲","-")),2),NA())</f>
        <v>-1.05</v>
      </c>
      <c r="F21" s="179">
        <f>IF(ISNUMBER(VALUE(SUBSTITUTE(実質収支比率等に係る経年分析!J$49,"▲","-"))),ROUND(VALUE(SUBSTITUTE(実質収支比率等に係る経年分析!J$49,"▲","-")),2),NA())</f>
        <v>-6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0.04</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遠賀町住宅新築資金等貸付事業会計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地域下水道事業特別会計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0.14000000000000001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0.09</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7.0000000000000007E-2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0.14000000000000001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0.08</v>
      </c>
    </row>
    <row r="33" spans="1:16">
      <c r="A33" s="180" t="str">
        <f>IF(連結実質赤字比率に係る赤字・黒字の構成分析!C$37="",NA(),連結実質赤字比率に係る赤字・黒字の構成分析!C$37)</f>
        <v>遠賀霊園事業特別会計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0.12</v>
      </c>
    </row>
    <row r="34" spans="1:16">
      <c r="A34" s="180" t="str">
        <f>IF(連結実質赤字比率に係る赤字・黒字の構成分析!C$36="",NA(),連結実質赤字比率に係る赤字・黒字の構成分析!C$36)</f>
        <v>公共下水道事業特別会計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0.28000000000000003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0.28999999999999998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v>
      </c>
    </row>
    <row r="35" spans="1:16">
      <c r="A35" s="180" t="str">
        <f>IF(連結実質赤字比率に係る赤字・黒字の構成分析!C$35="",NA(),連結実質赤字比率に係る赤字・黒字の構成分析!C$35)</f>
        <v>国民健康保険事業特別会計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1.1499999999999999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1.54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1.83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0.93</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5.36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4.54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3.34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4.8600000000000003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3.61</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560</v>
      </c>
      <c r="E42" s="181"/>
      <c r="F42" s="181"/>
      <c r="G42" s="181">
        <f>'実質公債費比率（分子）の構造'!L$52</f>
        <v>526</v>
      </c>
      <c r="H42" s="181"/>
      <c r="I42" s="181"/>
      <c r="J42" s="181">
        <f>'実質公債費比率（分子）の構造'!M$52</f>
        <v>514</v>
      </c>
      <c r="K42" s="181"/>
      <c r="L42" s="181"/>
      <c r="M42" s="181">
        <f>'実質公債費比率（分子）の構造'!N$52</f>
        <v>561</v>
      </c>
      <c r="N42" s="181"/>
      <c r="O42" s="181"/>
      <c r="P42" s="181">
        <f>'実質公債費比率（分子）の構造'!O$52</f>
        <v>550</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t="str">
        <f>'実質公債費比率（分子）の構造'!K$50</f>
        <v>-</v>
      </c>
      <c r="C44" s="181"/>
      <c r="D44" s="181"/>
      <c r="E44" s="181" t="str">
        <f>'実質公債費比率（分子）の構造'!L$50</f>
        <v>-</v>
      </c>
      <c r="F44" s="181"/>
      <c r="G44" s="181"/>
      <c r="H44" s="181">
        <f>'実質公債費比率（分子）の構造'!M$50</f>
        <v>0</v>
      </c>
      <c r="I44" s="181"/>
      <c r="J44" s="181"/>
      <c r="K44" s="181" t="str">
        <f>'実質公債費比率（分子）の構造'!N$50</f>
        <v>-</v>
      </c>
      <c r="L44" s="181"/>
      <c r="M44" s="181"/>
      <c r="N44" s="181">
        <f>'実質公債費比率（分子）の構造'!O$50</f>
        <v>4</v>
      </c>
      <c r="O44" s="181"/>
      <c r="P44" s="181"/>
    </row>
    <row r="45" spans="1:16">
      <c r="A45" s="181" t="s">
        <v>66</v>
      </c>
      <c r="B45" s="181">
        <f>'実質公債費比率（分子）の構造'!K$49</f>
        <v>68</v>
      </c>
      <c r="C45" s="181"/>
      <c r="D45" s="181"/>
      <c r="E45" s="181">
        <f>'実質公債費比率（分子）の構造'!L$49</f>
        <v>68</v>
      </c>
      <c r="F45" s="181"/>
      <c r="G45" s="181"/>
      <c r="H45" s="181">
        <f>'実質公債費比率（分子）の構造'!M$49</f>
        <v>70</v>
      </c>
      <c r="I45" s="181"/>
      <c r="J45" s="181"/>
      <c r="K45" s="181">
        <f>'実質公債費比率（分子）の構造'!N$49</f>
        <v>70</v>
      </c>
      <c r="L45" s="181"/>
      <c r="M45" s="181"/>
      <c r="N45" s="181">
        <f>'実質公債費比率（分子）の構造'!O$49</f>
        <v>83</v>
      </c>
      <c r="O45" s="181"/>
      <c r="P45" s="181"/>
    </row>
    <row r="46" spans="1:16">
      <c r="A46" s="181" t="s">
        <v>67</v>
      </c>
      <c r="B46" s="181">
        <f>'実質公債費比率（分子）の構造'!K$48</f>
        <v>146</v>
      </c>
      <c r="C46" s="181"/>
      <c r="D46" s="181"/>
      <c r="E46" s="181">
        <f>'実質公債費比率（分子）の構造'!L$48</f>
        <v>155</v>
      </c>
      <c r="F46" s="181"/>
      <c r="G46" s="181"/>
      <c r="H46" s="181">
        <f>'実質公債費比率（分子）の構造'!M$48</f>
        <v>165</v>
      </c>
      <c r="I46" s="181"/>
      <c r="J46" s="181"/>
      <c r="K46" s="181">
        <f>'実質公債費比率（分子）の構造'!N$48</f>
        <v>175</v>
      </c>
      <c r="L46" s="181"/>
      <c r="M46" s="181"/>
      <c r="N46" s="181">
        <f>'実質公債費比率（分子）の構造'!O$48</f>
        <v>191</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569</v>
      </c>
      <c r="C49" s="181"/>
      <c r="D49" s="181"/>
      <c r="E49" s="181">
        <f>'実質公債費比率（分子）の構造'!L$45</f>
        <v>527</v>
      </c>
      <c r="F49" s="181"/>
      <c r="G49" s="181"/>
      <c r="H49" s="181">
        <f>'実質公債費比率（分子）の構造'!M$45</f>
        <v>531</v>
      </c>
      <c r="I49" s="181"/>
      <c r="J49" s="181"/>
      <c r="K49" s="181">
        <f>'実質公債費比率（分子）の構造'!N$45</f>
        <v>544</v>
      </c>
      <c r="L49" s="181"/>
      <c r="M49" s="181"/>
      <c r="N49" s="181">
        <f>'実質公債費比率（分子）の構造'!O$45</f>
        <v>550</v>
      </c>
      <c r="O49" s="181"/>
      <c r="P49" s="181"/>
    </row>
    <row r="50" spans="1:16">
      <c r="A50" s="181" t="s">
        <v>71</v>
      </c>
      <c r="B50" s="181" t="e">
        <f>NA()</f>
        <v>#N/A</v>
      </c>
      <c r="C50" s="181">
        <f>IF(ISNUMBER('実質公債費比率（分子）の構造'!K$53),'実質公債費比率（分子）の構造'!K$53,NA())</f>
        <v>223</v>
      </c>
      <c r="D50" s="181" t="e">
        <f>NA()</f>
        <v>#N/A</v>
      </c>
      <c r="E50" s="181" t="e">
        <f>NA()</f>
        <v>#N/A</v>
      </c>
      <c r="F50" s="181">
        <f>IF(ISNUMBER('実質公債費比率（分子）の構造'!L$53),'実質公債費比率（分子）の構造'!L$53,NA())</f>
        <v>224</v>
      </c>
      <c r="G50" s="181" t="e">
        <f>NA()</f>
        <v>#N/A</v>
      </c>
      <c r="H50" s="181" t="e">
        <f>NA()</f>
        <v>#N/A</v>
      </c>
      <c r="I50" s="181">
        <f>IF(ISNUMBER('実質公債費比率（分子）の構造'!M$53),'実質公債費比率（分子）の構造'!M$53,NA())</f>
        <v>252</v>
      </c>
      <c r="J50" s="181" t="e">
        <f>NA()</f>
        <v>#N/A</v>
      </c>
      <c r="K50" s="181" t="e">
        <f>NA()</f>
        <v>#N/A</v>
      </c>
      <c r="L50" s="181">
        <f>IF(ISNUMBER('実質公債費比率（分子）の構造'!N$53),'実質公債費比率（分子）の構造'!N$53,NA())</f>
        <v>228</v>
      </c>
      <c r="M50" s="181" t="e">
        <f>NA()</f>
        <v>#N/A</v>
      </c>
      <c r="N50" s="181" t="e">
        <f>NA()</f>
        <v>#N/A</v>
      </c>
      <c r="O50" s="181">
        <f>IF(ISNUMBER('実質公債費比率（分子）の構造'!O$53),'実質公債費比率（分子）の構造'!O$53,NA())</f>
        <v>278</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6354</v>
      </c>
      <c r="E56" s="180"/>
      <c r="F56" s="180"/>
      <c r="G56" s="180">
        <f>'将来負担比率（分子）の構造'!J$52</f>
        <v>6354</v>
      </c>
      <c r="H56" s="180"/>
      <c r="I56" s="180"/>
      <c r="J56" s="180">
        <f>'将来負担比率（分子）の構造'!K$52</f>
        <v>6618</v>
      </c>
      <c r="K56" s="180"/>
      <c r="L56" s="180"/>
      <c r="M56" s="180">
        <f>'将来負担比率（分子）の構造'!L$52</f>
        <v>6542</v>
      </c>
      <c r="N56" s="180"/>
      <c r="O56" s="180"/>
      <c r="P56" s="180">
        <f>'将来負担比率（分子）の構造'!M$52</f>
        <v>6430</v>
      </c>
    </row>
    <row r="57" spans="1:16">
      <c r="A57" s="180" t="s">
        <v>42</v>
      </c>
      <c r="B57" s="180"/>
      <c r="C57" s="180"/>
      <c r="D57" s="180">
        <f>'将来負担比率（分子）の構造'!I$51</f>
        <v>310</v>
      </c>
      <c r="E57" s="180"/>
      <c r="F57" s="180"/>
      <c r="G57" s="180">
        <f>'将来負担比率（分子）の構造'!J$51</f>
        <v>258</v>
      </c>
      <c r="H57" s="180"/>
      <c r="I57" s="180"/>
      <c r="J57" s="180">
        <f>'将来負担比率（分子）の構造'!K$51</f>
        <v>101</v>
      </c>
      <c r="K57" s="180"/>
      <c r="L57" s="180"/>
      <c r="M57" s="180">
        <f>'将来負担比率（分子）の構造'!L$51</f>
        <v>90</v>
      </c>
      <c r="N57" s="180"/>
      <c r="O57" s="180"/>
      <c r="P57" s="180">
        <f>'将来負担比率（分子）の構造'!M$51</f>
        <v>143</v>
      </c>
    </row>
    <row r="58" spans="1:16">
      <c r="A58" s="180" t="s">
        <v>41</v>
      </c>
      <c r="B58" s="180"/>
      <c r="C58" s="180"/>
      <c r="D58" s="180">
        <f>'将来負担比率（分子）の構造'!I$50</f>
        <v>4257</v>
      </c>
      <c r="E58" s="180"/>
      <c r="F58" s="180"/>
      <c r="G58" s="180">
        <f>'将来負担比率（分子）の構造'!J$50</f>
        <v>4343</v>
      </c>
      <c r="H58" s="180"/>
      <c r="I58" s="180"/>
      <c r="J58" s="180">
        <f>'将来負担比率（分子）の構造'!K$50</f>
        <v>4138</v>
      </c>
      <c r="K58" s="180"/>
      <c r="L58" s="180"/>
      <c r="M58" s="180">
        <f>'将来負担比率（分子）の構造'!L$50</f>
        <v>4046</v>
      </c>
      <c r="N58" s="180"/>
      <c r="O58" s="180"/>
      <c r="P58" s="180">
        <f>'将来負担比率（分子）の構造'!M$50</f>
        <v>3768</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781</v>
      </c>
      <c r="C62" s="180"/>
      <c r="D62" s="180"/>
      <c r="E62" s="180">
        <f>'将来負担比率（分子）の構造'!J$45</f>
        <v>814</v>
      </c>
      <c r="F62" s="180"/>
      <c r="G62" s="180"/>
      <c r="H62" s="180">
        <f>'将来負担比率（分子）の構造'!K$45</f>
        <v>790</v>
      </c>
      <c r="I62" s="180"/>
      <c r="J62" s="180"/>
      <c r="K62" s="180">
        <f>'将来負担比率（分子）の構造'!L$45</f>
        <v>795</v>
      </c>
      <c r="L62" s="180"/>
      <c r="M62" s="180"/>
      <c r="N62" s="180">
        <f>'将来負担比率（分子）の構造'!M$45</f>
        <v>786</v>
      </c>
      <c r="O62" s="180"/>
      <c r="P62" s="180"/>
    </row>
    <row r="63" spans="1:16">
      <c r="A63" s="180" t="s">
        <v>34</v>
      </c>
      <c r="B63" s="180">
        <f>'将来負担比率（分子）の構造'!I$44</f>
        <v>609</v>
      </c>
      <c r="C63" s="180"/>
      <c r="D63" s="180"/>
      <c r="E63" s="180">
        <f>'将来負担比率（分子）の構造'!J$44</f>
        <v>562</v>
      </c>
      <c r="F63" s="180"/>
      <c r="G63" s="180"/>
      <c r="H63" s="180">
        <f>'将来負担比率（分子）の構造'!K$44</f>
        <v>499</v>
      </c>
      <c r="I63" s="180"/>
      <c r="J63" s="180"/>
      <c r="K63" s="180">
        <f>'将来負担比率（分子）の構造'!L$44</f>
        <v>433</v>
      </c>
      <c r="L63" s="180"/>
      <c r="M63" s="180"/>
      <c r="N63" s="180">
        <f>'将来負担比率（分子）の構造'!M$44</f>
        <v>406</v>
      </c>
      <c r="O63" s="180"/>
      <c r="P63" s="180"/>
    </row>
    <row r="64" spans="1:16">
      <c r="A64" s="180" t="s">
        <v>33</v>
      </c>
      <c r="B64" s="180">
        <f>'将来負担比率（分子）の構造'!I$43</f>
        <v>2637</v>
      </c>
      <c r="C64" s="180"/>
      <c r="D64" s="180"/>
      <c r="E64" s="180">
        <f>'将来負担比率（分子）の構造'!J$43</f>
        <v>2492</v>
      </c>
      <c r="F64" s="180"/>
      <c r="G64" s="180"/>
      <c r="H64" s="180">
        <f>'将来負担比率（分子）の構造'!K$43</f>
        <v>2543</v>
      </c>
      <c r="I64" s="180"/>
      <c r="J64" s="180"/>
      <c r="K64" s="180">
        <f>'将来負担比率（分子）の構造'!L$43</f>
        <v>2607</v>
      </c>
      <c r="L64" s="180"/>
      <c r="M64" s="180"/>
      <c r="N64" s="180">
        <f>'将来負担比率（分子）の構造'!M$43</f>
        <v>2680</v>
      </c>
      <c r="O64" s="180"/>
      <c r="P64" s="180"/>
    </row>
    <row r="65" spans="1:16">
      <c r="A65" s="180" t="s">
        <v>32</v>
      </c>
      <c r="B65" s="180">
        <f>'将来負担比率（分子）の構造'!I$42</f>
        <v>203</v>
      </c>
      <c r="C65" s="180"/>
      <c r="D65" s="180"/>
      <c r="E65" s="180">
        <f>'将来負担比率（分子）の構造'!J$42</f>
        <v>204</v>
      </c>
      <c r="F65" s="180"/>
      <c r="G65" s="180"/>
      <c r="H65" s="180">
        <f>'将来負担比率（分子）の構造'!K$42</f>
        <v>41</v>
      </c>
      <c r="I65" s="180"/>
      <c r="J65" s="180"/>
      <c r="K65" s="180">
        <f>'将来負担比率（分子）の構造'!L$42</f>
        <v>41</v>
      </c>
      <c r="L65" s="180"/>
      <c r="M65" s="180"/>
      <c r="N65" s="180">
        <f>'将来負担比率（分子）の構造'!M$42</f>
        <v>86</v>
      </c>
      <c r="O65" s="180"/>
      <c r="P65" s="180"/>
    </row>
    <row r="66" spans="1:16">
      <c r="A66" s="180" t="s">
        <v>31</v>
      </c>
      <c r="B66" s="180">
        <f>'将来負担比率（分子）の構造'!I$41</f>
        <v>6107</v>
      </c>
      <c r="C66" s="180"/>
      <c r="D66" s="180"/>
      <c r="E66" s="180">
        <f>'将来負担比率（分子）の構造'!J$41</f>
        <v>6137</v>
      </c>
      <c r="F66" s="180"/>
      <c r="G66" s="180"/>
      <c r="H66" s="180">
        <f>'将来負担比率（分子）の構造'!K$41</f>
        <v>6413</v>
      </c>
      <c r="I66" s="180"/>
      <c r="J66" s="180"/>
      <c r="K66" s="180">
        <f>'将来負担比率（分子）の構造'!L$41</f>
        <v>6560</v>
      </c>
      <c r="L66" s="180"/>
      <c r="M66" s="180"/>
      <c r="N66" s="180">
        <f>'将来負担比率（分子）の構造'!M$41</f>
        <v>6601</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217</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1202</v>
      </c>
      <c r="C72" s="184">
        <f>基金残高に係る経年分析!G55</f>
        <v>1101</v>
      </c>
      <c r="D72" s="184">
        <f>基金残高に係る経年分析!H55</f>
        <v>906</v>
      </c>
    </row>
    <row r="73" spans="1:16">
      <c r="A73" s="183" t="s">
        <v>78</v>
      </c>
      <c r="B73" s="184">
        <f>基金残高に係る経年分析!F56</f>
        <v>557</v>
      </c>
      <c r="C73" s="184">
        <f>基金残高に係る経年分析!G56</f>
        <v>558</v>
      </c>
      <c r="D73" s="184">
        <f>基金残高に係る経年分析!H56</f>
        <v>559</v>
      </c>
    </row>
    <row r="74" spans="1:16">
      <c r="A74" s="183" t="s">
        <v>79</v>
      </c>
      <c r="B74" s="184">
        <f>基金残高に係る経年分析!F57</f>
        <v>2947</v>
      </c>
      <c r="C74" s="184">
        <f>基金残高に係る経年分析!G57</f>
        <v>2887</v>
      </c>
      <c r="D74" s="184">
        <f>基金残高に係る経年分析!H57</f>
        <v>2797</v>
      </c>
    </row>
  </sheetData>
  <sheetProtection algorithmName="SHA-512" hashValue="ritq3qTz5EblXvh81MBB4FbZSu1y8T8X2v5dMwhMs27uKs61zQSGhqQhPT08aGLQzoby2DddRISpJBewteJe6w==" saltValue="egKLSJI85vovjnFzAfT1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1"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209</v>
      </c>
      <c r="DI1" s="756"/>
      <c r="DJ1" s="756"/>
      <c r="DK1" s="756"/>
      <c r="DL1" s="756"/>
      <c r="DM1" s="756"/>
      <c r="DN1" s="757"/>
      <c r="DO1" s="225"/>
      <c r="DP1" s="755" t="s">
        <v>210</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212</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213</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214</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215</v>
      </c>
      <c r="S4" s="698"/>
      <c r="T4" s="698"/>
      <c r="U4" s="698"/>
      <c r="V4" s="698"/>
      <c r="W4" s="698"/>
      <c r="X4" s="698"/>
      <c r="Y4" s="699"/>
      <c r="Z4" s="697" t="s">
        <v>216</v>
      </c>
      <c r="AA4" s="698"/>
      <c r="AB4" s="698"/>
      <c r="AC4" s="699"/>
      <c r="AD4" s="697" t="s">
        <v>217</v>
      </c>
      <c r="AE4" s="698"/>
      <c r="AF4" s="698"/>
      <c r="AG4" s="698"/>
      <c r="AH4" s="698"/>
      <c r="AI4" s="698"/>
      <c r="AJ4" s="698"/>
      <c r="AK4" s="699"/>
      <c r="AL4" s="697" t="s">
        <v>216</v>
      </c>
      <c r="AM4" s="698"/>
      <c r="AN4" s="698"/>
      <c r="AO4" s="699"/>
      <c r="AP4" s="758" t="s">
        <v>218</v>
      </c>
      <c r="AQ4" s="758"/>
      <c r="AR4" s="758"/>
      <c r="AS4" s="758"/>
      <c r="AT4" s="758"/>
      <c r="AU4" s="758"/>
      <c r="AV4" s="758"/>
      <c r="AW4" s="758"/>
      <c r="AX4" s="758"/>
      <c r="AY4" s="758"/>
      <c r="AZ4" s="758"/>
      <c r="BA4" s="758"/>
      <c r="BB4" s="758"/>
      <c r="BC4" s="758"/>
      <c r="BD4" s="758"/>
      <c r="BE4" s="758"/>
      <c r="BF4" s="758"/>
      <c r="BG4" s="758" t="s">
        <v>219</v>
      </c>
      <c r="BH4" s="758"/>
      <c r="BI4" s="758"/>
      <c r="BJ4" s="758"/>
      <c r="BK4" s="758"/>
      <c r="BL4" s="758"/>
      <c r="BM4" s="758"/>
      <c r="BN4" s="758"/>
      <c r="BO4" s="758" t="s">
        <v>216</v>
      </c>
      <c r="BP4" s="758"/>
      <c r="BQ4" s="758"/>
      <c r="BR4" s="758"/>
      <c r="BS4" s="758" t="s">
        <v>220</v>
      </c>
      <c r="BT4" s="758"/>
      <c r="BU4" s="758"/>
      <c r="BV4" s="758"/>
      <c r="BW4" s="758"/>
      <c r="BX4" s="758"/>
      <c r="BY4" s="758"/>
      <c r="BZ4" s="758"/>
      <c r="CA4" s="758"/>
      <c r="CB4" s="758"/>
      <c r="CD4" s="740" t="s">
        <v>221</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222</v>
      </c>
      <c r="C5" s="723"/>
      <c r="D5" s="723"/>
      <c r="E5" s="723"/>
      <c r="F5" s="723"/>
      <c r="G5" s="723"/>
      <c r="H5" s="723"/>
      <c r="I5" s="723"/>
      <c r="J5" s="723"/>
      <c r="K5" s="723"/>
      <c r="L5" s="723"/>
      <c r="M5" s="723"/>
      <c r="N5" s="723"/>
      <c r="O5" s="723"/>
      <c r="P5" s="723"/>
      <c r="Q5" s="724"/>
      <c r="R5" s="688">
        <v>2056767</v>
      </c>
      <c r="S5" s="689"/>
      <c r="T5" s="689"/>
      <c r="U5" s="689"/>
      <c r="V5" s="689"/>
      <c r="W5" s="689"/>
      <c r="X5" s="689"/>
      <c r="Y5" s="735"/>
      <c r="Z5" s="753">
        <v>27.2</v>
      </c>
      <c r="AA5" s="753"/>
      <c r="AB5" s="753"/>
      <c r="AC5" s="753"/>
      <c r="AD5" s="754">
        <v>2056767</v>
      </c>
      <c r="AE5" s="754"/>
      <c r="AF5" s="754"/>
      <c r="AG5" s="754"/>
      <c r="AH5" s="754"/>
      <c r="AI5" s="754"/>
      <c r="AJ5" s="754"/>
      <c r="AK5" s="754"/>
      <c r="AL5" s="736">
        <v>52.8</v>
      </c>
      <c r="AM5" s="705"/>
      <c r="AN5" s="705"/>
      <c r="AO5" s="737"/>
      <c r="AP5" s="722" t="s">
        <v>223</v>
      </c>
      <c r="AQ5" s="723"/>
      <c r="AR5" s="723"/>
      <c r="AS5" s="723"/>
      <c r="AT5" s="723"/>
      <c r="AU5" s="723"/>
      <c r="AV5" s="723"/>
      <c r="AW5" s="723"/>
      <c r="AX5" s="723"/>
      <c r="AY5" s="723"/>
      <c r="AZ5" s="723"/>
      <c r="BA5" s="723"/>
      <c r="BB5" s="723"/>
      <c r="BC5" s="723"/>
      <c r="BD5" s="723"/>
      <c r="BE5" s="723"/>
      <c r="BF5" s="724"/>
      <c r="BG5" s="623">
        <v>2056767</v>
      </c>
      <c r="BH5" s="626"/>
      <c r="BI5" s="626"/>
      <c r="BJ5" s="626"/>
      <c r="BK5" s="626"/>
      <c r="BL5" s="626"/>
      <c r="BM5" s="626"/>
      <c r="BN5" s="627"/>
      <c r="BO5" s="685">
        <v>100</v>
      </c>
      <c r="BP5" s="685"/>
      <c r="BQ5" s="685"/>
      <c r="BR5" s="685"/>
      <c r="BS5" s="686" t="s">
        <v>136</v>
      </c>
      <c r="BT5" s="686"/>
      <c r="BU5" s="686"/>
      <c r="BV5" s="686"/>
      <c r="BW5" s="686"/>
      <c r="BX5" s="686"/>
      <c r="BY5" s="686"/>
      <c r="BZ5" s="686"/>
      <c r="CA5" s="686"/>
      <c r="CB5" s="727"/>
      <c r="CD5" s="740" t="s">
        <v>218</v>
      </c>
      <c r="CE5" s="741"/>
      <c r="CF5" s="741"/>
      <c r="CG5" s="741"/>
      <c r="CH5" s="741"/>
      <c r="CI5" s="741"/>
      <c r="CJ5" s="741"/>
      <c r="CK5" s="741"/>
      <c r="CL5" s="741"/>
      <c r="CM5" s="741"/>
      <c r="CN5" s="741"/>
      <c r="CO5" s="741"/>
      <c r="CP5" s="741"/>
      <c r="CQ5" s="742"/>
      <c r="CR5" s="740" t="s">
        <v>224</v>
      </c>
      <c r="CS5" s="741"/>
      <c r="CT5" s="741"/>
      <c r="CU5" s="741"/>
      <c r="CV5" s="741"/>
      <c r="CW5" s="741"/>
      <c r="CX5" s="741"/>
      <c r="CY5" s="742"/>
      <c r="CZ5" s="740" t="s">
        <v>216</v>
      </c>
      <c r="DA5" s="741"/>
      <c r="DB5" s="741"/>
      <c r="DC5" s="742"/>
      <c r="DD5" s="740" t="s">
        <v>225</v>
      </c>
      <c r="DE5" s="741"/>
      <c r="DF5" s="741"/>
      <c r="DG5" s="741"/>
      <c r="DH5" s="741"/>
      <c r="DI5" s="741"/>
      <c r="DJ5" s="741"/>
      <c r="DK5" s="741"/>
      <c r="DL5" s="741"/>
      <c r="DM5" s="741"/>
      <c r="DN5" s="741"/>
      <c r="DO5" s="741"/>
      <c r="DP5" s="742"/>
      <c r="DQ5" s="740" t="s">
        <v>226</v>
      </c>
      <c r="DR5" s="741"/>
      <c r="DS5" s="741"/>
      <c r="DT5" s="741"/>
      <c r="DU5" s="741"/>
      <c r="DV5" s="741"/>
      <c r="DW5" s="741"/>
      <c r="DX5" s="741"/>
      <c r="DY5" s="741"/>
      <c r="DZ5" s="741"/>
      <c r="EA5" s="741"/>
      <c r="EB5" s="741"/>
      <c r="EC5" s="742"/>
    </row>
    <row r="6" spans="2:143" ht="11.25" customHeight="1">
      <c r="B6" s="620" t="s">
        <v>227</v>
      </c>
      <c r="C6" s="621"/>
      <c r="D6" s="621"/>
      <c r="E6" s="621"/>
      <c r="F6" s="621"/>
      <c r="G6" s="621"/>
      <c r="H6" s="621"/>
      <c r="I6" s="621"/>
      <c r="J6" s="621"/>
      <c r="K6" s="621"/>
      <c r="L6" s="621"/>
      <c r="M6" s="621"/>
      <c r="N6" s="621"/>
      <c r="O6" s="621"/>
      <c r="P6" s="621"/>
      <c r="Q6" s="622"/>
      <c r="R6" s="623">
        <v>68457</v>
      </c>
      <c r="S6" s="626"/>
      <c r="T6" s="626"/>
      <c r="U6" s="626"/>
      <c r="V6" s="626"/>
      <c r="W6" s="626"/>
      <c r="X6" s="626"/>
      <c r="Y6" s="627"/>
      <c r="Z6" s="685">
        <v>0.9</v>
      </c>
      <c r="AA6" s="685"/>
      <c r="AB6" s="685"/>
      <c r="AC6" s="685"/>
      <c r="AD6" s="686">
        <v>68457</v>
      </c>
      <c r="AE6" s="686"/>
      <c r="AF6" s="686"/>
      <c r="AG6" s="686"/>
      <c r="AH6" s="686"/>
      <c r="AI6" s="686"/>
      <c r="AJ6" s="686"/>
      <c r="AK6" s="686"/>
      <c r="AL6" s="628">
        <v>1.8</v>
      </c>
      <c r="AM6" s="629"/>
      <c r="AN6" s="629"/>
      <c r="AO6" s="687"/>
      <c r="AP6" s="620" t="s">
        <v>228</v>
      </c>
      <c r="AQ6" s="621"/>
      <c r="AR6" s="621"/>
      <c r="AS6" s="621"/>
      <c r="AT6" s="621"/>
      <c r="AU6" s="621"/>
      <c r="AV6" s="621"/>
      <c r="AW6" s="621"/>
      <c r="AX6" s="621"/>
      <c r="AY6" s="621"/>
      <c r="AZ6" s="621"/>
      <c r="BA6" s="621"/>
      <c r="BB6" s="621"/>
      <c r="BC6" s="621"/>
      <c r="BD6" s="621"/>
      <c r="BE6" s="621"/>
      <c r="BF6" s="622"/>
      <c r="BG6" s="623">
        <v>2056767</v>
      </c>
      <c r="BH6" s="626"/>
      <c r="BI6" s="626"/>
      <c r="BJ6" s="626"/>
      <c r="BK6" s="626"/>
      <c r="BL6" s="626"/>
      <c r="BM6" s="626"/>
      <c r="BN6" s="627"/>
      <c r="BO6" s="685">
        <v>100</v>
      </c>
      <c r="BP6" s="685"/>
      <c r="BQ6" s="685"/>
      <c r="BR6" s="685"/>
      <c r="BS6" s="686" t="s">
        <v>127</v>
      </c>
      <c r="BT6" s="686"/>
      <c r="BU6" s="686"/>
      <c r="BV6" s="686"/>
      <c r="BW6" s="686"/>
      <c r="BX6" s="686"/>
      <c r="BY6" s="686"/>
      <c r="BZ6" s="686"/>
      <c r="CA6" s="686"/>
      <c r="CB6" s="727"/>
      <c r="CD6" s="694" t="s">
        <v>229</v>
      </c>
      <c r="CE6" s="695"/>
      <c r="CF6" s="695"/>
      <c r="CG6" s="695"/>
      <c r="CH6" s="695"/>
      <c r="CI6" s="695"/>
      <c r="CJ6" s="695"/>
      <c r="CK6" s="695"/>
      <c r="CL6" s="695"/>
      <c r="CM6" s="695"/>
      <c r="CN6" s="695"/>
      <c r="CO6" s="695"/>
      <c r="CP6" s="695"/>
      <c r="CQ6" s="696"/>
      <c r="CR6" s="623">
        <v>98566</v>
      </c>
      <c r="CS6" s="626"/>
      <c r="CT6" s="626"/>
      <c r="CU6" s="626"/>
      <c r="CV6" s="626"/>
      <c r="CW6" s="626"/>
      <c r="CX6" s="626"/>
      <c r="CY6" s="627"/>
      <c r="CZ6" s="736">
        <v>1.3</v>
      </c>
      <c r="DA6" s="705"/>
      <c r="DB6" s="705"/>
      <c r="DC6" s="739"/>
      <c r="DD6" s="631">
        <v>281</v>
      </c>
      <c r="DE6" s="626"/>
      <c r="DF6" s="626"/>
      <c r="DG6" s="626"/>
      <c r="DH6" s="626"/>
      <c r="DI6" s="626"/>
      <c r="DJ6" s="626"/>
      <c r="DK6" s="626"/>
      <c r="DL6" s="626"/>
      <c r="DM6" s="626"/>
      <c r="DN6" s="626"/>
      <c r="DO6" s="626"/>
      <c r="DP6" s="627"/>
      <c r="DQ6" s="631">
        <v>98566</v>
      </c>
      <c r="DR6" s="626"/>
      <c r="DS6" s="626"/>
      <c r="DT6" s="626"/>
      <c r="DU6" s="626"/>
      <c r="DV6" s="626"/>
      <c r="DW6" s="626"/>
      <c r="DX6" s="626"/>
      <c r="DY6" s="626"/>
      <c r="DZ6" s="626"/>
      <c r="EA6" s="626"/>
      <c r="EB6" s="626"/>
      <c r="EC6" s="666"/>
    </row>
    <row r="7" spans="2:143" ht="11.25" customHeight="1">
      <c r="B7" s="620" t="s">
        <v>230</v>
      </c>
      <c r="C7" s="621"/>
      <c r="D7" s="621"/>
      <c r="E7" s="621"/>
      <c r="F7" s="621"/>
      <c r="G7" s="621"/>
      <c r="H7" s="621"/>
      <c r="I7" s="621"/>
      <c r="J7" s="621"/>
      <c r="K7" s="621"/>
      <c r="L7" s="621"/>
      <c r="M7" s="621"/>
      <c r="N7" s="621"/>
      <c r="O7" s="621"/>
      <c r="P7" s="621"/>
      <c r="Q7" s="622"/>
      <c r="R7" s="623">
        <v>3218</v>
      </c>
      <c r="S7" s="626"/>
      <c r="T7" s="626"/>
      <c r="U7" s="626"/>
      <c r="V7" s="626"/>
      <c r="W7" s="626"/>
      <c r="X7" s="626"/>
      <c r="Y7" s="627"/>
      <c r="Z7" s="685">
        <v>0</v>
      </c>
      <c r="AA7" s="685"/>
      <c r="AB7" s="685"/>
      <c r="AC7" s="685"/>
      <c r="AD7" s="686">
        <v>3218</v>
      </c>
      <c r="AE7" s="686"/>
      <c r="AF7" s="686"/>
      <c r="AG7" s="686"/>
      <c r="AH7" s="686"/>
      <c r="AI7" s="686"/>
      <c r="AJ7" s="686"/>
      <c r="AK7" s="686"/>
      <c r="AL7" s="628">
        <v>0.1</v>
      </c>
      <c r="AM7" s="629"/>
      <c r="AN7" s="629"/>
      <c r="AO7" s="687"/>
      <c r="AP7" s="620" t="s">
        <v>231</v>
      </c>
      <c r="AQ7" s="621"/>
      <c r="AR7" s="621"/>
      <c r="AS7" s="621"/>
      <c r="AT7" s="621"/>
      <c r="AU7" s="621"/>
      <c r="AV7" s="621"/>
      <c r="AW7" s="621"/>
      <c r="AX7" s="621"/>
      <c r="AY7" s="621"/>
      <c r="AZ7" s="621"/>
      <c r="BA7" s="621"/>
      <c r="BB7" s="621"/>
      <c r="BC7" s="621"/>
      <c r="BD7" s="621"/>
      <c r="BE7" s="621"/>
      <c r="BF7" s="622"/>
      <c r="BG7" s="623">
        <v>934284</v>
      </c>
      <c r="BH7" s="626"/>
      <c r="BI7" s="626"/>
      <c r="BJ7" s="626"/>
      <c r="BK7" s="626"/>
      <c r="BL7" s="626"/>
      <c r="BM7" s="626"/>
      <c r="BN7" s="627"/>
      <c r="BO7" s="685">
        <v>45.4</v>
      </c>
      <c r="BP7" s="685"/>
      <c r="BQ7" s="685"/>
      <c r="BR7" s="685"/>
      <c r="BS7" s="686" t="s">
        <v>136</v>
      </c>
      <c r="BT7" s="686"/>
      <c r="BU7" s="686"/>
      <c r="BV7" s="686"/>
      <c r="BW7" s="686"/>
      <c r="BX7" s="686"/>
      <c r="BY7" s="686"/>
      <c r="BZ7" s="686"/>
      <c r="CA7" s="686"/>
      <c r="CB7" s="727"/>
      <c r="CD7" s="667" t="s">
        <v>232</v>
      </c>
      <c r="CE7" s="664"/>
      <c r="CF7" s="664"/>
      <c r="CG7" s="664"/>
      <c r="CH7" s="664"/>
      <c r="CI7" s="664"/>
      <c r="CJ7" s="664"/>
      <c r="CK7" s="664"/>
      <c r="CL7" s="664"/>
      <c r="CM7" s="664"/>
      <c r="CN7" s="664"/>
      <c r="CO7" s="664"/>
      <c r="CP7" s="664"/>
      <c r="CQ7" s="665"/>
      <c r="CR7" s="623">
        <v>924038</v>
      </c>
      <c r="CS7" s="626"/>
      <c r="CT7" s="626"/>
      <c r="CU7" s="626"/>
      <c r="CV7" s="626"/>
      <c r="CW7" s="626"/>
      <c r="CX7" s="626"/>
      <c r="CY7" s="627"/>
      <c r="CZ7" s="685">
        <v>12.5</v>
      </c>
      <c r="DA7" s="685"/>
      <c r="DB7" s="685"/>
      <c r="DC7" s="685"/>
      <c r="DD7" s="631">
        <v>6278</v>
      </c>
      <c r="DE7" s="626"/>
      <c r="DF7" s="626"/>
      <c r="DG7" s="626"/>
      <c r="DH7" s="626"/>
      <c r="DI7" s="626"/>
      <c r="DJ7" s="626"/>
      <c r="DK7" s="626"/>
      <c r="DL7" s="626"/>
      <c r="DM7" s="626"/>
      <c r="DN7" s="626"/>
      <c r="DO7" s="626"/>
      <c r="DP7" s="627"/>
      <c r="DQ7" s="631">
        <v>826218</v>
      </c>
      <c r="DR7" s="626"/>
      <c r="DS7" s="626"/>
      <c r="DT7" s="626"/>
      <c r="DU7" s="626"/>
      <c r="DV7" s="626"/>
      <c r="DW7" s="626"/>
      <c r="DX7" s="626"/>
      <c r="DY7" s="626"/>
      <c r="DZ7" s="626"/>
      <c r="EA7" s="626"/>
      <c r="EB7" s="626"/>
      <c r="EC7" s="666"/>
    </row>
    <row r="8" spans="2:143" ht="11.25" customHeight="1">
      <c r="B8" s="620" t="s">
        <v>233</v>
      </c>
      <c r="C8" s="621"/>
      <c r="D8" s="621"/>
      <c r="E8" s="621"/>
      <c r="F8" s="621"/>
      <c r="G8" s="621"/>
      <c r="H8" s="621"/>
      <c r="I8" s="621"/>
      <c r="J8" s="621"/>
      <c r="K8" s="621"/>
      <c r="L8" s="621"/>
      <c r="M8" s="621"/>
      <c r="N8" s="621"/>
      <c r="O8" s="621"/>
      <c r="P8" s="621"/>
      <c r="Q8" s="622"/>
      <c r="R8" s="623">
        <v>7144</v>
      </c>
      <c r="S8" s="626"/>
      <c r="T8" s="626"/>
      <c r="U8" s="626"/>
      <c r="V8" s="626"/>
      <c r="W8" s="626"/>
      <c r="X8" s="626"/>
      <c r="Y8" s="627"/>
      <c r="Z8" s="685">
        <v>0.1</v>
      </c>
      <c r="AA8" s="685"/>
      <c r="AB8" s="685"/>
      <c r="AC8" s="685"/>
      <c r="AD8" s="686">
        <v>7144</v>
      </c>
      <c r="AE8" s="686"/>
      <c r="AF8" s="686"/>
      <c r="AG8" s="686"/>
      <c r="AH8" s="686"/>
      <c r="AI8" s="686"/>
      <c r="AJ8" s="686"/>
      <c r="AK8" s="686"/>
      <c r="AL8" s="628">
        <v>0.2</v>
      </c>
      <c r="AM8" s="629"/>
      <c r="AN8" s="629"/>
      <c r="AO8" s="687"/>
      <c r="AP8" s="620" t="s">
        <v>234</v>
      </c>
      <c r="AQ8" s="621"/>
      <c r="AR8" s="621"/>
      <c r="AS8" s="621"/>
      <c r="AT8" s="621"/>
      <c r="AU8" s="621"/>
      <c r="AV8" s="621"/>
      <c r="AW8" s="621"/>
      <c r="AX8" s="621"/>
      <c r="AY8" s="621"/>
      <c r="AZ8" s="621"/>
      <c r="BA8" s="621"/>
      <c r="BB8" s="621"/>
      <c r="BC8" s="621"/>
      <c r="BD8" s="621"/>
      <c r="BE8" s="621"/>
      <c r="BF8" s="622"/>
      <c r="BG8" s="623">
        <v>32189</v>
      </c>
      <c r="BH8" s="626"/>
      <c r="BI8" s="626"/>
      <c r="BJ8" s="626"/>
      <c r="BK8" s="626"/>
      <c r="BL8" s="626"/>
      <c r="BM8" s="626"/>
      <c r="BN8" s="627"/>
      <c r="BO8" s="685">
        <v>1.6</v>
      </c>
      <c r="BP8" s="685"/>
      <c r="BQ8" s="685"/>
      <c r="BR8" s="685"/>
      <c r="BS8" s="631" t="s">
        <v>136</v>
      </c>
      <c r="BT8" s="626"/>
      <c r="BU8" s="626"/>
      <c r="BV8" s="626"/>
      <c r="BW8" s="626"/>
      <c r="BX8" s="626"/>
      <c r="BY8" s="626"/>
      <c r="BZ8" s="626"/>
      <c r="CA8" s="626"/>
      <c r="CB8" s="666"/>
      <c r="CD8" s="667" t="s">
        <v>235</v>
      </c>
      <c r="CE8" s="664"/>
      <c r="CF8" s="664"/>
      <c r="CG8" s="664"/>
      <c r="CH8" s="664"/>
      <c r="CI8" s="664"/>
      <c r="CJ8" s="664"/>
      <c r="CK8" s="664"/>
      <c r="CL8" s="664"/>
      <c r="CM8" s="664"/>
      <c r="CN8" s="664"/>
      <c r="CO8" s="664"/>
      <c r="CP8" s="664"/>
      <c r="CQ8" s="665"/>
      <c r="CR8" s="623">
        <v>2656137</v>
      </c>
      <c r="CS8" s="626"/>
      <c r="CT8" s="626"/>
      <c r="CU8" s="626"/>
      <c r="CV8" s="626"/>
      <c r="CW8" s="626"/>
      <c r="CX8" s="626"/>
      <c r="CY8" s="627"/>
      <c r="CZ8" s="685">
        <v>35.9</v>
      </c>
      <c r="DA8" s="685"/>
      <c r="DB8" s="685"/>
      <c r="DC8" s="685"/>
      <c r="DD8" s="631">
        <v>8953</v>
      </c>
      <c r="DE8" s="626"/>
      <c r="DF8" s="626"/>
      <c r="DG8" s="626"/>
      <c r="DH8" s="626"/>
      <c r="DI8" s="626"/>
      <c r="DJ8" s="626"/>
      <c r="DK8" s="626"/>
      <c r="DL8" s="626"/>
      <c r="DM8" s="626"/>
      <c r="DN8" s="626"/>
      <c r="DO8" s="626"/>
      <c r="DP8" s="627"/>
      <c r="DQ8" s="631">
        <v>1277674</v>
      </c>
      <c r="DR8" s="626"/>
      <c r="DS8" s="626"/>
      <c r="DT8" s="626"/>
      <c r="DU8" s="626"/>
      <c r="DV8" s="626"/>
      <c r="DW8" s="626"/>
      <c r="DX8" s="626"/>
      <c r="DY8" s="626"/>
      <c r="DZ8" s="626"/>
      <c r="EA8" s="626"/>
      <c r="EB8" s="626"/>
      <c r="EC8" s="666"/>
    </row>
    <row r="9" spans="2:143" ht="11.25" customHeight="1">
      <c r="B9" s="620" t="s">
        <v>236</v>
      </c>
      <c r="C9" s="621"/>
      <c r="D9" s="621"/>
      <c r="E9" s="621"/>
      <c r="F9" s="621"/>
      <c r="G9" s="621"/>
      <c r="H9" s="621"/>
      <c r="I9" s="621"/>
      <c r="J9" s="621"/>
      <c r="K9" s="621"/>
      <c r="L9" s="621"/>
      <c r="M9" s="621"/>
      <c r="N9" s="621"/>
      <c r="O9" s="621"/>
      <c r="P9" s="621"/>
      <c r="Q9" s="622"/>
      <c r="R9" s="623">
        <v>6537</v>
      </c>
      <c r="S9" s="626"/>
      <c r="T9" s="626"/>
      <c r="U9" s="626"/>
      <c r="V9" s="626"/>
      <c r="W9" s="626"/>
      <c r="X9" s="626"/>
      <c r="Y9" s="627"/>
      <c r="Z9" s="685">
        <v>0.1</v>
      </c>
      <c r="AA9" s="685"/>
      <c r="AB9" s="685"/>
      <c r="AC9" s="685"/>
      <c r="AD9" s="686">
        <v>6537</v>
      </c>
      <c r="AE9" s="686"/>
      <c r="AF9" s="686"/>
      <c r="AG9" s="686"/>
      <c r="AH9" s="686"/>
      <c r="AI9" s="686"/>
      <c r="AJ9" s="686"/>
      <c r="AK9" s="686"/>
      <c r="AL9" s="628">
        <v>0.2</v>
      </c>
      <c r="AM9" s="629"/>
      <c r="AN9" s="629"/>
      <c r="AO9" s="687"/>
      <c r="AP9" s="620" t="s">
        <v>237</v>
      </c>
      <c r="AQ9" s="621"/>
      <c r="AR9" s="621"/>
      <c r="AS9" s="621"/>
      <c r="AT9" s="621"/>
      <c r="AU9" s="621"/>
      <c r="AV9" s="621"/>
      <c r="AW9" s="621"/>
      <c r="AX9" s="621"/>
      <c r="AY9" s="621"/>
      <c r="AZ9" s="621"/>
      <c r="BA9" s="621"/>
      <c r="BB9" s="621"/>
      <c r="BC9" s="621"/>
      <c r="BD9" s="621"/>
      <c r="BE9" s="621"/>
      <c r="BF9" s="622"/>
      <c r="BG9" s="623">
        <v>793352</v>
      </c>
      <c r="BH9" s="626"/>
      <c r="BI9" s="626"/>
      <c r="BJ9" s="626"/>
      <c r="BK9" s="626"/>
      <c r="BL9" s="626"/>
      <c r="BM9" s="626"/>
      <c r="BN9" s="627"/>
      <c r="BO9" s="685">
        <v>38.6</v>
      </c>
      <c r="BP9" s="685"/>
      <c r="BQ9" s="685"/>
      <c r="BR9" s="685"/>
      <c r="BS9" s="631" t="s">
        <v>136</v>
      </c>
      <c r="BT9" s="626"/>
      <c r="BU9" s="626"/>
      <c r="BV9" s="626"/>
      <c r="BW9" s="626"/>
      <c r="BX9" s="626"/>
      <c r="BY9" s="626"/>
      <c r="BZ9" s="626"/>
      <c r="CA9" s="626"/>
      <c r="CB9" s="666"/>
      <c r="CD9" s="667" t="s">
        <v>238</v>
      </c>
      <c r="CE9" s="664"/>
      <c r="CF9" s="664"/>
      <c r="CG9" s="664"/>
      <c r="CH9" s="664"/>
      <c r="CI9" s="664"/>
      <c r="CJ9" s="664"/>
      <c r="CK9" s="664"/>
      <c r="CL9" s="664"/>
      <c r="CM9" s="664"/>
      <c r="CN9" s="664"/>
      <c r="CO9" s="664"/>
      <c r="CP9" s="664"/>
      <c r="CQ9" s="665"/>
      <c r="CR9" s="623">
        <v>595223</v>
      </c>
      <c r="CS9" s="626"/>
      <c r="CT9" s="626"/>
      <c r="CU9" s="626"/>
      <c r="CV9" s="626"/>
      <c r="CW9" s="626"/>
      <c r="CX9" s="626"/>
      <c r="CY9" s="627"/>
      <c r="CZ9" s="685">
        <v>8.1</v>
      </c>
      <c r="DA9" s="685"/>
      <c r="DB9" s="685"/>
      <c r="DC9" s="685"/>
      <c r="DD9" s="631">
        <v>39267</v>
      </c>
      <c r="DE9" s="626"/>
      <c r="DF9" s="626"/>
      <c r="DG9" s="626"/>
      <c r="DH9" s="626"/>
      <c r="DI9" s="626"/>
      <c r="DJ9" s="626"/>
      <c r="DK9" s="626"/>
      <c r="DL9" s="626"/>
      <c r="DM9" s="626"/>
      <c r="DN9" s="626"/>
      <c r="DO9" s="626"/>
      <c r="DP9" s="627"/>
      <c r="DQ9" s="631">
        <v>496730</v>
      </c>
      <c r="DR9" s="626"/>
      <c r="DS9" s="626"/>
      <c r="DT9" s="626"/>
      <c r="DU9" s="626"/>
      <c r="DV9" s="626"/>
      <c r="DW9" s="626"/>
      <c r="DX9" s="626"/>
      <c r="DY9" s="626"/>
      <c r="DZ9" s="626"/>
      <c r="EA9" s="626"/>
      <c r="EB9" s="626"/>
      <c r="EC9" s="666"/>
    </row>
    <row r="10" spans="2:143" ht="11.25" customHeight="1">
      <c r="B10" s="620" t="s">
        <v>239</v>
      </c>
      <c r="C10" s="621"/>
      <c r="D10" s="621"/>
      <c r="E10" s="621"/>
      <c r="F10" s="621"/>
      <c r="G10" s="621"/>
      <c r="H10" s="621"/>
      <c r="I10" s="621"/>
      <c r="J10" s="621"/>
      <c r="K10" s="621"/>
      <c r="L10" s="621"/>
      <c r="M10" s="621"/>
      <c r="N10" s="621"/>
      <c r="O10" s="621"/>
      <c r="P10" s="621"/>
      <c r="Q10" s="622"/>
      <c r="R10" s="623" t="s">
        <v>127</v>
      </c>
      <c r="S10" s="626"/>
      <c r="T10" s="626"/>
      <c r="U10" s="626"/>
      <c r="V10" s="626"/>
      <c r="W10" s="626"/>
      <c r="X10" s="626"/>
      <c r="Y10" s="627"/>
      <c r="Z10" s="685" t="s">
        <v>127</v>
      </c>
      <c r="AA10" s="685"/>
      <c r="AB10" s="685"/>
      <c r="AC10" s="685"/>
      <c r="AD10" s="686" t="s">
        <v>136</v>
      </c>
      <c r="AE10" s="686"/>
      <c r="AF10" s="686"/>
      <c r="AG10" s="686"/>
      <c r="AH10" s="686"/>
      <c r="AI10" s="686"/>
      <c r="AJ10" s="686"/>
      <c r="AK10" s="686"/>
      <c r="AL10" s="628" t="s">
        <v>127</v>
      </c>
      <c r="AM10" s="629"/>
      <c r="AN10" s="629"/>
      <c r="AO10" s="687"/>
      <c r="AP10" s="620" t="s">
        <v>240</v>
      </c>
      <c r="AQ10" s="621"/>
      <c r="AR10" s="621"/>
      <c r="AS10" s="621"/>
      <c r="AT10" s="621"/>
      <c r="AU10" s="621"/>
      <c r="AV10" s="621"/>
      <c r="AW10" s="621"/>
      <c r="AX10" s="621"/>
      <c r="AY10" s="621"/>
      <c r="AZ10" s="621"/>
      <c r="BA10" s="621"/>
      <c r="BB10" s="621"/>
      <c r="BC10" s="621"/>
      <c r="BD10" s="621"/>
      <c r="BE10" s="621"/>
      <c r="BF10" s="622"/>
      <c r="BG10" s="623">
        <v>46970</v>
      </c>
      <c r="BH10" s="626"/>
      <c r="BI10" s="626"/>
      <c r="BJ10" s="626"/>
      <c r="BK10" s="626"/>
      <c r="BL10" s="626"/>
      <c r="BM10" s="626"/>
      <c r="BN10" s="627"/>
      <c r="BO10" s="685">
        <v>2.2999999999999998</v>
      </c>
      <c r="BP10" s="685"/>
      <c r="BQ10" s="685"/>
      <c r="BR10" s="685"/>
      <c r="BS10" s="631" t="s">
        <v>127</v>
      </c>
      <c r="BT10" s="626"/>
      <c r="BU10" s="626"/>
      <c r="BV10" s="626"/>
      <c r="BW10" s="626"/>
      <c r="BX10" s="626"/>
      <c r="BY10" s="626"/>
      <c r="BZ10" s="626"/>
      <c r="CA10" s="626"/>
      <c r="CB10" s="666"/>
      <c r="CD10" s="667" t="s">
        <v>241</v>
      </c>
      <c r="CE10" s="664"/>
      <c r="CF10" s="664"/>
      <c r="CG10" s="664"/>
      <c r="CH10" s="664"/>
      <c r="CI10" s="664"/>
      <c r="CJ10" s="664"/>
      <c r="CK10" s="664"/>
      <c r="CL10" s="664"/>
      <c r="CM10" s="664"/>
      <c r="CN10" s="664"/>
      <c r="CO10" s="664"/>
      <c r="CP10" s="664"/>
      <c r="CQ10" s="665"/>
      <c r="CR10" s="623" t="s">
        <v>242</v>
      </c>
      <c r="CS10" s="626"/>
      <c r="CT10" s="626"/>
      <c r="CU10" s="626"/>
      <c r="CV10" s="626"/>
      <c r="CW10" s="626"/>
      <c r="CX10" s="626"/>
      <c r="CY10" s="627"/>
      <c r="CZ10" s="685" t="s">
        <v>127</v>
      </c>
      <c r="DA10" s="685"/>
      <c r="DB10" s="685"/>
      <c r="DC10" s="685"/>
      <c r="DD10" s="631" t="s">
        <v>136</v>
      </c>
      <c r="DE10" s="626"/>
      <c r="DF10" s="626"/>
      <c r="DG10" s="626"/>
      <c r="DH10" s="626"/>
      <c r="DI10" s="626"/>
      <c r="DJ10" s="626"/>
      <c r="DK10" s="626"/>
      <c r="DL10" s="626"/>
      <c r="DM10" s="626"/>
      <c r="DN10" s="626"/>
      <c r="DO10" s="626"/>
      <c r="DP10" s="627"/>
      <c r="DQ10" s="631" t="s">
        <v>127</v>
      </c>
      <c r="DR10" s="626"/>
      <c r="DS10" s="626"/>
      <c r="DT10" s="626"/>
      <c r="DU10" s="626"/>
      <c r="DV10" s="626"/>
      <c r="DW10" s="626"/>
      <c r="DX10" s="626"/>
      <c r="DY10" s="626"/>
      <c r="DZ10" s="626"/>
      <c r="EA10" s="626"/>
      <c r="EB10" s="626"/>
      <c r="EC10" s="666"/>
    </row>
    <row r="11" spans="2:143" ht="11.25" customHeight="1">
      <c r="B11" s="620" t="s">
        <v>243</v>
      </c>
      <c r="C11" s="621"/>
      <c r="D11" s="621"/>
      <c r="E11" s="621"/>
      <c r="F11" s="621"/>
      <c r="G11" s="621"/>
      <c r="H11" s="621"/>
      <c r="I11" s="621"/>
      <c r="J11" s="621"/>
      <c r="K11" s="621"/>
      <c r="L11" s="621"/>
      <c r="M11" s="621"/>
      <c r="N11" s="621"/>
      <c r="O11" s="621"/>
      <c r="P11" s="621"/>
      <c r="Q11" s="622"/>
      <c r="R11" s="623" t="s">
        <v>127</v>
      </c>
      <c r="S11" s="626"/>
      <c r="T11" s="626"/>
      <c r="U11" s="626"/>
      <c r="V11" s="626"/>
      <c r="W11" s="626"/>
      <c r="X11" s="626"/>
      <c r="Y11" s="627"/>
      <c r="Z11" s="685" t="s">
        <v>127</v>
      </c>
      <c r="AA11" s="685"/>
      <c r="AB11" s="685"/>
      <c r="AC11" s="685"/>
      <c r="AD11" s="686" t="s">
        <v>136</v>
      </c>
      <c r="AE11" s="686"/>
      <c r="AF11" s="686"/>
      <c r="AG11" s="686"/>
      <c r="AH11" s="686"/>
      <c r="AI11" s="686"/>
      <c r="AJ11" s="686"/>
      <c r="AK11" s="686"/>
      <c r="AL11" s="628" t="s">
        <v>127</v>
      </c>
      <c r="AM11" s="629"/>
      <c r="AN11" s="629"/>
      <c r="AO11" s="687"/>
      <c r="AP11" s="620" t="s">
        <v>244</v>
      </c>
      <c r="AQ11" s="621"/>
      <c r="AR11" s="621"/>
      <c r="AS11" s="621"/>
      <c r="AT11" s="621"/>
      <c r="AU11" s="621"/>
      <c r="AV11" s="621"/>
      <c r="AW11" s="621"/>
      <c r="AX11" s="621"/>
      <c r="AY11" s="621"/>
      <c r="AZ11" s="621"/>
      <c r="BA11" s="621"/>
      <c r="BB11" s="621"/>
      <c r="BC11" s="621"/>
      <c r="BD11" s="621"/>
      <c r="BE11" s="621"/>
      <c r="BF11" s="622"/>
      <c r="BG11" s="623">
        <v>61773</v>
      </c>
      <c r="BH11" s="626"/>
      <c r="BI11" s="626"/>
      <c r="BJ11" s="626"/>
      <c r="BK11" s="626"/>
      <c r="BL11" s="626"/>
      <c r="BM11" s="626"/>
      <c r="BN11" s="627"/>
      <c r="BO11" s="685">
        <v>3</v>
      </c>
      <c r="BP11" s="685"/>
      <c r="BQ11" s="685"/>
      <c r="BR11" s="685"/>
      <c r="BS11" s="631" t="s">
        <v>136</v>
      </c>
      <c r="BT11" s="626"/>
      <c r="BU11" s="626"/>
      <c r="BV11" s="626"/>
      <c r="BW11" s="626"/>
      <c r="BX11" s="626"/>
      <c r="BY11" s="626"/>
      <c r="BZ11" s="626"/>
      <c r="CA11" s="626"/>
      <c r="CB11" s="666"/>
      <c r="CD11" s="667" t="s">
        <v>245</v>
      </c>
      <c r="CE11" s="664"/>
      <c r="CF11" s="664"/>
      <c r="CG11" s="664"/>
      <c r="CH11" s="664"/>
      <c r="CI11" s="664"/>
      <c r="CJ11" s="664"/>
      <c r="CK11" s="664"/>
      <c r="CL11" s="664"/>
      <c r="CM11" s="664"/>
      <c r="CN11" s="664"/>
      <c r="CO11" s="664"/>
      <c r="CP11" s="664"/>
      <c r="CQ11" s="665"/>
      <c r="CR11" s="623">
        <v>274940</v>
      </c>
      <c r="CS11" s="626"/>
      <c r="CT11" s="626"/>
      <c r="CU11" s="626"/>
      <c r="CV11" s="626"/>
      <c r="CW11" s="626"/>
      <c r="CX11" s="626"/>
      <c r="CY11" s="627"/>
      <c r="CZ11" s="685">
        <v>3.7</v>
      </c>
      <c r="DA11" s="685"/>
      <c r="DB11" s="685"/>
      <c r="DC11" s="685"/>
      <c r="DD11" s="631">
        <v>96195</v>
      </c>
      <c r="DE11" s="626"/>
      <c r="DF11" s="626"/>
      <c r="DG11" s="626"/>
      <c r="DH11" s="626"/>
      <c r="DI11" s="626"/>
      <c r="DJ11" s="626"/>
      <c r="DK11" s="626"/>
      <c r="DL11" s="626"/>
      <c r="DM11" s="626"/>
      <c r="DN11" s="626"/>
      <c r="DO11" s="626"/>
      <c r="DP11" s="627"/>
      <c r="DQ11" s="631">
        <v>138887</v>
      </c>
      <c r="DR11" s="626"/>
      <c r="DS11" s="626"/>
      <c r="DT11" s="626"/>
      <c r="DU11" s="626"/>
      <c r="DV11" s="626"/>
      <c r="DW11" s="626"/>
      <c r="DX11" s="626"/>
      <c r="DY11" s="626"/>
      <c r="DZ11" s="626"/>
      <c r="EA11" s="626"/>
      <c r="EB11" s="626"/>
      <c r="EC11" s="666"/>
    </row>
    <row r="12" spans="2:143" ht="11.25" customHeight="1">
      <c r="B12" s="620" t="s">
        <v>246</v>
      </c>
      <c r="C12" s="621"/>
      <c r="D12" s="621"/>
      <c r="E12" s="621"/>
      <c r="F12" s="621"/>
      <c r="G12" s="621"/>
      <c r="H12" s="621"/>
      <c r="I12" s="621"/>
      <c r="J12" s="621"/>
      <c r="K12" s="621"/>
      <c r="L12" s="621"/>
      <c r="M12" s="621"/>
      <c r="N12" s="621"/>
      <c r="O12" s="621"/>
      <c r="P12" s="621"/>
      <c r="Q12" s="622"/>
      <c r="R12" s="623">
        <v>329749</v>
      </c>
      <c r="S12" s="626"/>
      <c r="T12" s="626"/>
      <c r="U12" s="626"/>
      <c r="V12" s="626"/>
      <c r="W12" s="626"/>
      <c r="X12" s="626"/>
      <c r="Y12" s="627"/>
      <c r="Z12" s="685">
        <v>4.4000000000000004</v>
      </c>
      <c r="AA12" s="685"/>
      <c r="AB12" s="685"/>
      <c r="AC12" s="685"/>
      <c r="AD12" s="686">
        <v>329749</v>
      </c>
      <c r="AE12" s="686"/>
      <c r="AF12" s="686"/>
      <c r="AG12" s="686"/>
      <c r="AH12" s="686"/>
      <c r="AI12" s="686"/>
      <c r="AJ12" s="686"/>
      <c r="AK12" s="686"/>
      <c r="AL12" s="628">
        <v>8.5</v>
      </c>
      <c r="AM12" s="629"/>
      <c r="AN12" s="629"/>
      <c r="AO12" s="687"/>
      <c r="AP12" s="620" t="s">
        <v>247</v>
      </c>
      <c r="AQ12" s="621"/>
      <c r="AR12" s="621"/>
      <c r="AS12" s="621"/>
      <c r="AT12" s="621"/>
      <c r="AU12" s="621"/>
      <c r="AV12" s="621"/>
      <c r="AW12" s="621"/>
      <c r="AX12" s="621"/>
      <c r="AY12" s="621"/>
      <c r="AZ12" s="621"/>
      <c r="BA12" s="621"/>
      <c r="BB12" s="621"/>
      <c r="BC12" s="621"/>
      <c r="BD12" s="621"/>
      <c r="BE12" s="621"/>
      <c r="BF12" s="622"/>
      <c r="BG12" s="623">
        <v>934567</v>
      </c>
      <c r="BH12" s="626"/>
      <c r="BI12" s="626"/>
      <c r="BJ12" s="626"/>
      <c r="BK12" s="626"/>
      <c r="BL12" s="626"/>
      <c r="BM12" s="626"/>
      <c r="BN12" s="627"/>
      <c r="BO12" s="685">
        <v>45.4</v>
      </c>
      <c r="BP12" s="685"/>
      <c r="BQ12" s="685"/>
      <c r="BR12" s="685"/>
      <c r="BS12" s="631" t="s">
        <v>242</v>
      </c>
      <c r="BT12" s="626"/>
      <c r="BU12" s="626"/>
      <c r="BV12" s="626"/>
      <c r="BW12" s="626"/>
      <c r="BX12" s="626"/>
      <c r="BY12" s="626"/>
      <c r="BZ12" s="626"/>
      <c r="CA12" s="626"/>
      <c r="CB12" s="666"/>
      <c r="CD12" s="667" t="s">
        <v>248</v>
      </c>
      <c r="CE12" s="664"/>
      <c r="CF12" s="664"/>
      <c r="CG12" s="664"/>
      <c r="CH12" s="664"/>
      <c r="CI12" s="664"/>
      <c r="CJ12" s="664"/>
      <c r="CK12" s="664"/>
      <c r="CL12" s="664"/>
      <c r="CM12" s="664"/>
      <c r="CN12" s="664"/>
      <c r="CO12" s="664"/>
      <c r="CP12" s="664"/>
      <c r="CQ12" s="665"/>
      <c r="CR12" s="623">
        <v>72649</v>
      </c>
      <c r="CS12" s="626"/>
      <c r="CT12" s="626"/>
      <c r="CU12" s="626"/>
      <c r="CV12" s="626"/>
      <c r="CW12" s="626"/>
      <c r="CX12" s="626"/>
      <c r="CY12" s="627"/>
      <c r="CZ12" s="685">
        <v>1</v>
      </c>
      <c r="DA12" s="685"/>
      <c r="DB12" s="685"/>
      <c r="DC12" s="685"/>
      <c r="DD12" s="631" t="s">
        <v>127</v>
      </c>
      <c r="DE12" s="626"/>
      <c r="DF12" s="626"/>
      <c r="DG12" s="626"/>
      <c r="DH12" s="626"/>
      <c r="DI12" s="626"/>
      <c r="DJ12" s="626"/>
      <c r="DK12" s="626"/>
      <c r="DL12" s="626"/>
      <c r="DM12" s="626"/>
      <c r="DN12" s="626"/>
      <c r="DO12" s="626"/>
      <c r="DP12" s="627"/>
      <c r="DQ12" s="631">
        <v>57085</v>
      </c>
      <c r="DR12" s="626"/>
      <c r="DS12" s="626"/>
      <c r="DT12" s="626"/>
      <c r="DU12" s="626"/>
      <c r="DV12" s="626"/>
      <c r="DW12" s="626"/>
      <c r="DX12" s="626"/>
      <c r="DY12" s="626"/>
      <c r="DZ12" s="626"/>
      <c r="EA12" s="626"/>
      <c r="EB12" s="626"/>
      <c r="EC12" s="666"/>
    </row>
    <row r="13" spans="2:143" ht="11.25" customHeight="1">
      <c r="B13" s="620" t="s">
        <v>249</v>
      </c>
      <c r="C13" s="621"/>
      <c r="D13" s="621"/>
      <c r="E13" s="621"/>
      <c r="F13" s="621"/>
      <c r="G13" s="621"/>
      <c r="H13" s="621"/>
      <c r="I13" s="621"/>
      <c r="J13" s="621"/>
      <c r="K13" s="621"/>
      <c r="L13" s="621"/>
      <c r="M13" s="621"/>
      <c r="N13" s="621"/>
      <c r="O13" s="621"/>
      <c r="P13" s="621"/>
      <c r="Q13" s="622"/>
      <c r="R13" s="623">
        <v>17337</v>
      </c>
      <c r="S13" s="626"/>
      <c r="T13" s="626"/>
      <c r="U13" s="626"/>
      <c r="V13" s="626"/>
      <c r="W13" s="626"/>
      <c r="X13" s="626"/>
      <c r="Y13" s="627"/>
      <c r="Z13" s="685">
        <v>0.2</v>
      </c>
      <c r="AA13" s="685"/>
      <c r="AB13" s="685"/>
      <c r="AC13" s="685"/>
      <c r="AD13" s="686">
        <v>17337</v>
      </c>
      <c r="AE13" s="686"/>
      <c r="AF13" s="686"/>
      <c r="AG13" s="686"/>
      <c r="AH13" s="686"/>
      <c r="AI13" s="686"/>
      <c r="AJ13" s="686"/>
      <c r="AK13" s="686"/>
      <c r="AL13" s="628">
        <v>0.4</v>
      </c>
      <c r="AM13" s="629"/>
      <c r="AN13" s="629"/>
      <c r="AO13" s="687"/>
      <c r="AP13" s="620" t="s">
        <v>250</v>
      </c>
      <c r="AQ13" s="621"/>
      <c r="AR13" s="621"/>
      <c r="AS13" s="621"/>
      <c r="AT13" s="621"/>
      <c r="AU13" s="621"/>
      <c r="AV13" s="621"/>
      <c r="AW13" s="621"/>
      <c r="AX13" s="621"/>
      <c r="AY13" s="621"/>
      <c r="AZ13" s="621"/>
      <c r="BA13" s="621"/>
      <c r="BB13" s="621"/>
      <c r="BC13" s="621"/>
      <c r="BD13" s="621"/>
      <c r="BE13" s="621"/>
      <c r="BF13" s="622"/>
      <c r="BG13" s="623">
        <v>931797</v>
      </c>
      <c r="BH13" s="626"/>
      <c r="BI13" s="626"/>
      <c r="BJ13" s="626"/>
      <c r="BK13" s="626"/>
      <c r="BL13" s="626"/>
      <c r="BM13" s="626"/>
      <c r="BN13" s="627"/>
      <c r="BO13" s="685">
        <v>45.3</v>
      </c>
      <c r="BP13" s="685"/>
      <c r="BQ13" s="685"/>
      <c r="BR13" s="685"/>
      <c r="BS13" s="631" t="s">
        <v>136</v>
      </c>
      <c r="BT13" s="626"/>
      <c r="BU13" s="626"/>
      <c r="BV13" s="626"/>
      <c r="BW13" s="626"/>
      <c r="BX13" s="626"/>
      <c r="BY13" s="626"/>
      <c r="BZ13" s="626"/>
      <c r="CA13" s="626"/>
      <c r="CB13" s="666"/>
      <c r="CD13" s="667" t="s">
        <v>251</v>
      </c>
      <c r="CE13" s="664"/>
      <c r="CF13" s="664"/>
      <c r="CG13" s="664"/>
      <c r="CH13" s="664"/>
      <c r="CI13" s="664"/>
      <c r="CJ13" s="664"/>
      <c r="CK13" s="664"/>
      <c r="CL13" s="664"/>
      <c r="CM13" s="664"/>
      <c r="CN13" s="664"/>
      <c r="CO13" s="664"/>
      <c r="CP13" s="664"/>
      <c r="CQ13" s="665"/>
      <c r="CR13" s="623">
        <v>892734</v>
      </c>
      <c r="CS13" s="626"/>
      <c r="CT13" s="626"/>
      <c r="CU13" s="626"/>
      <c r="CV13" s="626"/>
      <c r="CW13" s="626"/>
      <c r="CX13" s="626"/>
      <c r="CY13" s="627"/>
      <c r="CZ13" s="685">
        <v>12.1</v>
      </c>
      <c r="DA13" s="685"/>
      <c r="DB13" s="685"/>
      <c r="DC13" s="685"/>
      <c r="DD13" s="631">
        <v>438893</v>
      </c>
      <c r="DE13" s="626"/>
      <c r="DF13" s="626"/>
      <c r="DG13" s="626"/>
      <c r="DH13" s="626"/>
      <c r="DI13" s="626"/>
      <c r="DJ13" s="626"/>
      <c r="DK13" s="626"/>
      <c r="DL13" s="626"/>
      <c r="DM13" s="626"/>
      <c r="DN13" s="626"/>
      <c r="DO13" s="626"/>
      <c r="DP13" s="627"/>
      <c r="DQ13" s="631">
        <v>500832</v>
      </c>
      <c r="DR13" s="626"/>
      <c r="DS13" s="626"/>
      <c r="DT13" s="626"/>
      <c r="DU13" s="626"/>
      <c r="DV13" s="626"/>
      <c r="DW13" s="626"/>
      <c r="DX13" s="626"/>
      <c r="DY13" s="626"/>
      <c r="DZ13" s="626"/>
      <c r="EA13" s="626"/>
      <c r="EB13" s="626"/>
      <c r="EC13" s="666"/>
    </row>
    <row r="14" spans="2:143" ht="11.25" customHeight="1">
      <c r="B14" s="620" t="s">
        <v>252</v>
      </c>
      <c r="C14" s="621"/>
      <c r="D14" s="621"/>
      <c r="E14" s="621"/>
      <c r="F14" s="621"/>
      <c r="G14" s="621"/>
      <c r="H14" s="621"/>
      <c r="I14" s="621"/>
      <c r="J14" s="621"/>
      <c r="K14" s="621"/>
      <c r="L14" s="621"/>
      <c r="M14" s="621"/>
      <c r="N14" s="621"/>
      <c r="O14" s="621"/>
      <c r="P14" s="621"/>
      <c r="Q14" s="622"/>
      <c r="R14" s="623" t="s">
        <v>127</v>
      </c>
      <c r="S14" s="626"/>
      <c r="T14" s="626"/>
      <c r="U14" s="626"/>
      <c r="V14" s="626"/>
      <c r="W14" s="626"/>
      <c r="X14" s="626"/>
      <c r="Y14" s="627"/>
      <c r="Z14" s="685" t="s">
        <v>136</v>
      </c>
      <c r="AA14" s="685"/>
      <c r="AB14" s="685"/>
      <c r="AC14" s="685"/>
      <c r="AD14" s="686" t="s">
        <v>242</v>
      </c>
      <c r="AE14" s="686"/>
      <c r="AF14" s="686"/>
      <c r="AG14" s="686"/>
      <c r="AH14" s="686"/>
      <c r="AI14" s="686"/>
      <c r="AJ14" s="686"/>
      <c r="AK14" s="686"/>
      <c r="AL14" s="628" t="s">
        <v>136</v>
      </c>
      <c r="AM14" s="629"/>
      <c r="AN14" s="629"/>
      <c r="AO14" s="687"/>
      <c r="AP14" s="620" t="s">
        <v>253</v>
      </c>
      <c r="AQ14" s="621"/>
      <c r="AR14" s="621"/>
      <c r="AS14" s="621"/>
      <c r="AT14" s="621"/>
      <c r="AU14" s="621"/>
      <c r="AV14" s="621"/>
      <c r="AW14" s="621"/>
      <c r="AX14" s="621"/>
      <c r="AY14" s="621"/>
      <c r="AZ14" s="621"/>
      <c r="BA14" s="621"/>
      <c r="BB14" s="621"/>
      <c r="BC14" s="621"/>
      <c r="BD14" s="621"/>
      <c r="BE14" s="621"/>
      <c r="BF14" s="622"/>
      <c r="BG14" s="623">
        <v>56540</v>
      </c>
      <c r="BH14" s="626"/>
      <c r="BI14" s="626"/>
      <c r="BJ14" s="626"/>
      <c r="BK14" s="626"/>
      <c r="BL14" s="626"/>
      <c r="BM14" s="626"/>
      <c r="BN14" s="627"/>
      <c r="BO14" s="685">
        <v>2.7</v>
      </c>
      <c r="BP14" s="685"/>
      <c r="BQ14" s="685"/>
      <c r="BR14" s="685"/>
      <c r="BS14" s="631" t="s">
        <v>136</v>
      </c>
      <c r="BT14" s="626"/>
      <c r="BU14" s="626"/>
      <c r="BV14" s="626"/>
      <c r="BW14" s="626"/>
      <c r="BX14" s="626"/>
      <c r="BY14" s="626"/>
      <c r="BZ14" s="626"/>
      <c r="CA14" s="626"/>
      <c r="CB14" s="666"/>
      <c r="CD14" s="667" t="s">
        <v>254</v>
      </c>
      <c r="CE14" s="664"/>
      <c r="CF14" s="664"/>
      <c r="CG14" s="664"/>
      <c r="CH14" s="664"/>
      <c r="CI14" s="664"/>
      <c r="CJ14" s="664"/>
      <c r="CK14" s="664"/>
      <c r="CL14" s="664"/>
      <c r="CM14" s="664"/>
      <c r="CN14" s="664"/>
      <c r="CO14" s="664"/>
      <c r="CP14" s="664"/>
      <c r="CQ14" s="665"/>
      <c r="CR14" s="623">
        <v>278653</v>
      </c>
      <c r="CS14" s="626"/>
      <c r="CT14" s="626"/>
      <c r="CU14" s="626"/>
      <c r="CV14" s="626"/>
      <c r="CW14" s="626"/>
      <c r="CX14" s="626"/>
      <c r="CY14" s="627"/>
      <c r="CZ14" s="685">
        <v>3.8</v>
      </c>
      <c r="DA14" s="685"/>
      <c r="DB14" s="685"/>
      <c r="DC14" s="685"/>
      <c r="DD14" s="631">
        <v>21921</v>
      </c>
      <c r="DE14" s="626"/>
      <c r="DF14" s="626"/>
      <c r="DG14" s="626"/>
      <c r="DH14" s="626"/>
      <c r="DI14" s="626"/>
      <c r="DJ14" s="626"/>
      <c r="DK14" s="626"/>
      <c r="DL14" s="626"/>
      <c r="DM14" s="626"/>
      <c r="DN14" s="626"/>
      <c r="DO14" s="626"/>
      <c r="DP14" s="627"/>
      <c r="DQ14" s="631">
        <v>252162</v>
      </c>
      <c r="DR14" s="626"/>
      <c r="DS14" s="626"/>
      <c r="DT14" s="626"/>
      <c r="DU14" s="626"/>
      <c r="DV14" s="626"/>
      <c r="DW14" s="626"/>
      <c r="DX14" s="626"/>
      <c r="DY14" s="626"/>
      <c r="DZ14" s="626"/>
      <c r="EA14" s="626"/>
      <c r="EB14" s="626"/>
      <c r="EC14" s="666"/>
    </row>
    <row r="15" spans="2:143" ht="11.25" customHeight="1">
      <c r="B15" s="620" t="s">
        <v>255</v>
      </c>
      <c r="C15" s="621"/>
      <c r="D15" s="621"/>
      <c r="E15" s="621"/>
      <c r="F15" s="621"/>
      <c r="G15" s="621"/>
      <c r="H15" s="621"/>
      <c r="I15" s="621"/>
      <c r="J15" s="621"/>
      <c r="K15" s="621"/>
      <c r="L15" s="621"/>
      <c r="M15" s="621"/>
      <c r="N15" s="621"/>
      <c r="O15" s="621"/>
      <c r="P15" s="621"/>
      <c r="Q15" s="622"/>
      <c r="R15" s="623">
        <v>26002</v>
      </c>
      <c r="S15" s="626"/>
      <c r="T15" s="626"/>
      <c r="U15" s="626"/>
      <c r="V15" s="626"/>
      <c r="W15" s="626"/>
      <c r="X15" s="626"/>
      <c r="Y15" s="627"/>
      <c r="Z15" s="685">
        <v>0.3</v>
      </c>
      <c r="AA15" s="685"/>
      <c r="AB15" s="685"/>
      <c r="AC15" s="685"/>
      <c r="AD15" s="686">
        <v>26002</v>
      </c>
      <c r="AE15" s="686"/>
      <c r="AF15" s="686"/>
      <c r="AG15" s="686"/>
      <c r="AH15" s="686"/>
      <c r="AI15" s="686"/>
      <c r="AJ15" s="686"/>
      <c r="AK15" s="686"/>
      <c r="AL15" s="628">
        <v>0.7</v>
      </c>
      <c r="AM15" s="629"/>
      <c r="AN15" s="629"/>
      <c r="AO15" s="687"/>
      <c r="AP15" s="620" t="s">
        <v>256</v>
      </c>
      <c r="AQ15" s="621"/>
      <c r="AR15" s="621"/>
      <c r="AS15" s="621"/>
      <c r="AT15" s="621"/>
      <c r="AU15" s="621"/>
      <c r="AV15" s="621"/>
      <c r="AW15" s="621"/>
      <c r="AX15" s="621"/>
      <c r="AY15" s="621"/>
      <c r="AZ15" s="621"/>
      <c r="BA15" s="621"/>
      <c r="BB15" s="621"/>
      <c r="BC15" s="621"/>
      <c r="BD15" s="621"/>
      <c r="BE15" s="621"/>
      <c r="BF15" s="622"/>
      <c r="BG15" s="623">
        <v>131376</v>
      </c>
      <c r="BH15" s="626"/>
      <c r="BI15" s="626"/>
      <c r="BJ15" s="626"/>
      <c r="BK15" s="626"/>
      <c r="BL15" s="626"/>
      <c r="BM15" s="626"/>
      <c r="BN15" s="627"/>
      <c r="BO15" s="685">
        <v>6.4</v>
      </c>
      <c r="BP15" s="685"/>
      <c r="BQ15" s="685"/>
      <c r="BR15" s="685"/>
      <c r="BS15" s="631" t="s">
        <v>127</v>
      </c>
      <c r="BT15" s="626"/>
      <c r="BU15" s="626"/>
      <c r="BV15" s="626"/>
      <c r="BW15" s="626"/>
      <c r="BX15" s="626"/>
      <c r="BY15" s="626"/>
      <c r="BZ15" s="626"/>
      <c r="CA15" s="626"/>
      <c r="CB15" s="666"/>
      <c r="CD15" s="667" t="s">
        <v>257</v>
      </c>
      <c r="CE15" s="664"/>
      <c r="CF15" s="664"/>
      <c r="CG15" s="664"/>
      <c r="CH15" s="664"/>
      <c r="CI15" s="664"/>
      <c r="CJ15" s="664"/>
      <c r="CK15" s="664"/>
      <c r="CL15" s="664"/>
      <c r="CM15" s="664"/>
      <c r="CN15" s="664"/>
      <c r="CO15" s="664"/>
      <c r="CP15" s="664"/>
      <c r="CQ15" s="665"/>
      <c r="CR15" s="623">
        <v>1047897</v>
      </c>
      <c r="CS15" s="626"/>
      <c r="CT15" s="626"/>
      <c r="CU15" s="626"/>
      <c r="CV15" s="626"/>
      <c r="CW15" s="626"/>
      <c r="CX15" s="626"/>
      <c r="CY15" s="627"/>
      <c r="CZ15" s="685">
        <v>14.2</v>
      </c>
      <c r="DA15" s="685"/>
      <c r="DB15" s="685"/>
      <c r="DC15" s="685"/>
      <c r="DD15" s="631">
        <v>414464</v>
      </c>
      <c r="DE15" s="626"/>
      <c r="DF15" s="626"/>
      <c r="DG15" s="626"/>
      <c r="DH15" s="626"/>
      <c r="DI15" s="626"/>
      <c r="DJ15" s="626"/>
      <c r="DK15" s="626"/>
      <c r="DL15" s="626"/>
      <c r="DM15" s="626"/>
      <c r="DN15" s="626"/>
      <c r="DO15" s="626"/>
      <c r="DP15" s="627"/>
      <c r="DQ15" s="631">
        <v>611244</v>
      </c>
      <c r="DR15" s="626"/>
      <c r="DS15" s="626"/>
      <c r="DT15" s="626"/>
      <c r="DU15" s="626"/>
      <c r="DV15" s="626"/>
      <c r="DW15" s="626"/>
      <c r="DX15" s="626"/>
      <c r="DY15" s="626"/>
      <c r="DZ15" s="626"/>
      <c r="EA15" s="626"/>
      <c r="EB15" s="626"/>
      <c r="EC15" s="666"/>
    </row>
    <row r="16" spans="2:143" ht="11.25" customHeight="1">
      <c r="B16" s="620" t="s">
        <v>258</v>
      </c>
      <c r="C16" s="621"/>
      <c r="D16" s="621"/>
      <c r="E16" s="621"/>
      <c r="F16" s="621"/>
      <c r="G16" s="621"/>
      <c r="H16" s="621"/>
      <c r="I16" s="621"/>
      <c r="J16" s="621"/>
      <c r="K16" s="621"/>
      <c r="L16" s="621"/>
      <c r="M16" s="621"/>
      <c r="N16" s="621"/>
      <c r="O16" s="621"/>
      <c r="P16" s="621"/>
      <c r="Q16" s="622"/>
      <c r="R16" s="623" t="s">
        <v>136</v>
      </c>
      <c r="S16" s="626"/>
      <c r="T16" s="626"/>
      <c r="U16" s="626"/>
      <c r="V16" s="626"/>
      <c r="W16" s="626"/>
      <c r="X16" s="626"/>
      <c r="Y16" s="627"/>
      <c r="Z16" s="685" t="s">
        <v>127</v>
      </c>
      <c r="AA16" s="685"/>
      <c r="AB16" s="685"/>
      <c r="AC16" s="685"/>
      <c r="AD16" s="686" t="s">
        <v>127</v>
      </c>
      <c r="AE16" s="686"/>
      <c r="AF16" s="686"/>
      <c r="AG16" s="686"/>
      <c r="AH16" s="686"/>
      <c r="AI16" s="686"/>
      <c r="AJ16" s="686"/>
      <c r="AK16" s="686"/>
      <c r="AL16" s="628" t="s">
        <v>136</v>
      </c>
      <c r="AM16" s="629"/>
      <c r="AN16" s="629"/>
      <c r="AO16" s="687"/>
      <c r="AP16" s="620" t="s">
        <v>259</v>
      </c>
      <c r="AQ16" s="621"/>
      <c r="AR16" s="621"/>
      <c r="AS16" s="621"/>
      <c r="AT16" s="621"/>
      <c r="AU16" s="621"/>
      <c r="AV16" s="621"/>
      <c r="AW16" s="621"/>
      <c r="AX16" s="621"/>
      <c r="AY16" s="621"/>
      <c r="AZ16" s="621"/>
      <c r="BA16" s="621"/>
      <c r="BB16" s="621"/>
      <c r="BC16" s="621"/>
      <c r="BD16" s="621"/>
      <c r="BE16" s="621"/>
      <c r="BF16" s="622"/>
      <c r="BG16" s="623" t="s">
        <v>136</v>
      </c>
      <c r="BH16" s="626"/>
      <c r="BI16" s="626"/>
      <c r="BJ16" s="626"/>
      <c r="BK16" s="626"/>
      <c r="BL16" s="626"/>
      <c r="BM16" s="626"/>
      <c r="BN16" s="627"/>
      <c r="BO16" s="685" t="s">
        <v>242</v>
      </c>
      <c r="BP16" s="685"/>
      <c r="BQ16" s="685"/>
      <c r="BR16" s="685"/>
      <c r="BS16" s="631" t="s">
        <v>242</v>
      </c>
      <c r="BT16" s="626"/>
      <c r="BU16" s="626"/>
      <c r="BV16" s="626"/>
      <c r="BW16" s="626"/>
      <c r="BX16" s="626"/>
      <c r="BY16" s="626"/>
      <c r="BZ16" s="626"/>
      <c r="CA16" s="626"/>
      <c r="CB16" s="666"/>
      <c r="CD16" s="667" t="s">
        <v>260</v>
      </c>
      <c r="CE16" s="664"/>
      <c r="CF16" s="664"/>
      <c r="CG16" s="664"/>
      <c r="CH16" s="664"/>
      <c r="CI16" s="664"/>
      <c r="CJ16" s="664"/>
      <c r="CK16" s="664"/>
      <c r="CL16" s="664"/>
      <c r="CM16" s="664"/>
      <c r="CN16" s="664"/>
      <c r="CO16" s="664"/>
      <c r="CP16" s="664"/>
      <c r="CQ16" s="665"/>
      <c r="CR16" s="623" t="s">
        <v>136</v>
      </c>
      <c r="CS16" s="626"/>
      <c r="CT16" s="626"/>
      <c r="CU16" s="626"/>
      <c r="CV16" s="626"/>
      <c r="CW16" s="626"/>
      <c r="CX16" s="626"/>
      <c r="CY16" s="627"/>
      <c r="CZ16" s="685" t="s">
        <v>127</v>
      </c>
      <c r="DA16" s="685"/>
      <c r="DB16" s="685"/>
      <c r="DC16" s="685"/>
      <c r="DD16" s="631" t="s">
        <v>127</v>
      </c>
      <c r="DE16" s="626"/>
      <c r="DF16" s="626"/>
      <c r="DG16" s="626"/>
      <c r="DH16" s="626"/>
      <c r="DI16" s="626"/>
      <c r="DJ16" s="626"/>
      <c r="DK16" s="626"/>
      <c r="DL16" s="626"/>
      <c r="DM16" s="626"/>
      <c r="DN16" s="626"/>
      <c r="DO16" s="626"/>
      <c r="DP16" s="627"/>
      <c r="DQ16" s="631" t="s">
        <v>136</v>
      </c>
      <c r="DR16" s="626"/>
      <c r="DS16" s="626"/>
      <c r="DT16" s="626"/>
      <c r="DU16" s="626"/>
      <c r="DV16" s="626"/>
      <c r="DW16" s="626"/>
      <c r="DX16" s="626"/>
      <c r="DY16" s="626"/>
      <c r="DZ16" s="626"/>
      <c r="EA16" s="626"/>
      <c r="EB16" s="626"/>
      <c r="EC16" s="666"/>
    </row>
    <row r="17" spans="2:133" ht="11.25" customHeight="1">
      <c r="B17" s="620" t="s">
        <v>261</v>
      </c>
      <c r="C17" s="621"/>
      <c r="D17" s="621"/>
      <c r="E17" s="621"/>
      <c r="F17" s="621"/>
      <c r="G17" s="621"/>
      <c r="H17" s="621"/>
      <c r="I17" s="621"/>
      <c r="J17" s="621"/>
      <c r="K17" s="621"/>
      <c r="L17" s="621"/>
      <c r="M17" s="621"/>
      <c r="N17" s="621"/>
      <c r="O17" s="621"/>
      <c r="P17" s="621"/>
      <c r="Q17" s="622"/>
      <c r="R17" s="623">
        <v>16018</v>
      </c>
      <c r="S17" s="626"/>
      <c r="T17" s="626"/>
      <c r="U17" s="626"/>
      <c r="V17" s="626"/>
      <c r="W17" s="626"/>
      <c r="X17" s="626"/>
      <c r="Y17" s="627"/>
      <c r="Z17" s="685">
        <v>0.2</v>
      </c>
      <c r="AA17" s="685"/>
      <c r="AB17" s="685"/>
      <c r="AC17" s="685"/>
      <c r="AD17" s="686">
        <v>16018</v>
      </c>
      <c r="AE17" s="686"/>
      <c r="AF17" s="686"/>
      <c r="AG17" s="686"/>
      <c r="AH17" s="686"/>
      <c r="AI17" s="686"/>
      <c r="AJ17" s="686"/>
      <c r="AK17" s="686"/>
      <c r="AL17" s="628">
        <v>0.4</v>
      </c>
      <c r="AM17" s="629"/>
      <c r="AN17" s="629"/>
      <c r="AO17" s="687"/>
      <c r="AP17" s="620" t="s">
        <v>262</v>
      </c>
      <c r="AQ17" s="621"/>
      <c r="AR17" s="621"/>
      <c r="AS17" s="621"/>
      <c r="AT17" s="621"/>
      <c r="AU17" s="621"/>
      <c r="AV17" s="621"/>
      <c r="AW17" s="621"/>
      <c r="AX17" s="621"/>
      <c r="AY17" s="621"/>
      <c r="AZ17" s="621"/>
      <c r="BA17" s="621"/>
      <c r="BB17" s="621"/>
      <c r="BC17" s="621"/>
      <c r="BD17" s="621"/>
      <c r="BE17" s="621"/>
      <c r="BF17" s="622"/>
      <c r="BG17" s="623" t="s">
        <v>136</v>
      </c>
      <c r="BH17" s="626"/>
      <c r="BI17" s="626"/>
      <c r="BJ17" s="626"/>
      <c r="BK17" s="626"/>
      <c r="BL17" s="626"/>
      <c r="BM17" s="626"/>
      <c r="BN17" s="627"/>
      <c r="BO17" s="685" t="s">
        <v>136</v>
      </c>
      <c r="BP17" s="685"/>
      <c r="BQ17" s="685"/>
      <c r="BR17" s="685"/>
      <c r="BS17" s="631" t="s">
        <v>127</v>
      </c>
      <c r="BT17" s="626"/>
      <c r="BU17" s="626"/>
      <c r="BV17" s="626"/>
      <c r="BW17" s="626"/>
      <c r="BX17" s="626"/>
      <c r="BY17" s="626"/>
      <c r="BZ17" s="626"/>
      <c r="CA17" s="626"/>
      <c r="CB17" s="666"/>
      <c r="CD17" s="667" t="s">
        <v>263</v>
      </c>
      <c r="CE17" s="664"/>
      <c r="CF17" s="664"/>
      <c r="CG17" s="664"/>
      <c r="CH17" s="664"/>
      <c r="CI17" s="664"/>
      <c r="CJ17" s="664"/>
      <c r="CK17" s="664"/>
      <c r="CL17" s="664"/>
      <c r="CM17" s="664"/>
      <c r="CN17" s="664"/>
      <c r="CO17" s="664"/>
      <c r="CP17" s="664"/>
      <c r="CQ17" s="665"/>
      <c r="CR17" s="623">
        <v>550390</v>
      </c>
      <c r="CS17" s="626"/>
      <c r="CT17" s="626"/>
      <c r="CU17" s="626"/>
      <c r="CV17" s="626"/>
      <c r="CW17" s="626"/>
      <c r="CX17" s="626"/>
      <c r="CY17" s="627"/>
      <c r="CZ17" s="685">
        <v>7.4</v>
      </c>
      <c r="DA17" s="685"/>
      <c r="DB17" s="685"/>
      <c r="DC17" s="685"/>
      <c r="DD17" s="631" t="s">
        <v>136</v>
      </c>
      <c r="DE17" s="626"/>
      <c r="DF17" s="626"/>
      <c r="DG17" s="626"/>
      <c r="DH17" s="626"/>
      <c r="DI17" s="626"/>
      <c r="DJ17" s="626"/>
      <c r="DK17" s="626"/>
      <c r="DL17" s="626"/>
      <c r="DM17" s="626"/>
      <c r="DN17" s="626"/>
      <c r="DO17" s="626"/>
      <c r="DP17" s="627"/>
      <c r="DQ17" s="631">
        <v>532210</v>
      </c>
      <c r="DR17" s="626"/>
      <c r="DS17" s="626"/>
      <c r="DT17" s="626"/>
      <c r="DU17" s="626"/>
      <c r="DV17" s="626"/>
      <c r="DW17" s="626"/>
      <c r="DX17" s="626"/>
      <c r="DY17" s="626"/>
      <c r="DZ17" s="626"/>
      <c r="EA17" s="626"/>
      <c r="EB17" s="626"/>
      <c r="EC17" s="666"/>
    </row>
    <row r="18" spans="2:133" ht="11.25" customHeight="1">
      <c r="B18" s="620" t="s">
        <v>264</v>
      </c>
      <c r="C18" s="621"/>
      <c r="D18" s="621"/>
      <c r="E18" s="621"/>
      <c r="F18" s="621"/>
      <c r="G18" s="621"/>
      <c r="H18" s="621"/>
      <c r="I18" s="621"/>
      <c r="J18" s="621"/>
      <c r="K18" s="621"/>
      <c r="L18" s="621"/>
      <c r="M18" s="621"/>
      <c r="N18" s="621"/>
      <c r="O18" s="621"/>
      <c r="P18" s="621"/>
      <c r="Q18" s="622"/>
      <c r="R18" s="623">
        <v>1497907</v>
      </c>
      <c r="S18" s="626"/>
      <c r="T18" s="626"/>
      <c r="U18" s="626"/>
      <c r="V18" s="626"/>
      <c r="W18" s="626"/>
      <c r="X18" s="626"/>
      <c r="Y18" s="627"/>
      <c r="Z18" s="685">
        <v>19.8</v>
      </c>
      <c r="AA18" s="685"/>
      <c r="AB18" s="685"/>
      <c r="AC18" s="685"/>
      <c r="AD18" s="686">
        <v>1336212</v>
      </c>
      <c r="AE18" s="686"/>
      <c r="AF18" s="686"/>
      <c r="AG18" s="686"/>
      <c r="AH18" s="686"/>
      <c r="AI18" s="686"/>
      <c r="AJ18" s="686"/>
      <c r="AK18" s="686"/>
      <c r="AL18" s="628">
        <v>34.299999999999997</v>
      </c>
      <c r="AM18" s="629"/>
      <c r="AN18" s="629"/>
      <c r="AO18" s="687"/>
      <c r="AP18" s="620" t="s">
        <v>265</v>
      </c>
      <c r="AQ18" s="621"/>
      <c r="AR18" s="621"/>
      <c r="AS18" s="621"/>
      <c r="AT18" s="621"/>
      <c r="AU18" s="621"/>
      <c r="AV18" s="621"/>
      <c r="AW18" s="621"/>
      <c r="AX18" s="621"/>
      <c r="AY18" s="621"/>
      <c r="AZ18" s="621"/>
      <c r="BA18" s="621"/>
      <c r="BB18" s="621"/>
      <c r="BC18" s="621"/>
      <c r="BD18" s="621"/>
      <c r="BE18" s="621"/>
      <c r="BF18" s="622"/>
      <c r="BG18" s="623" t="s">
        <v>136</v>
      </c>
      <c r="BH18" s="626"/>
      <c r="BI18" s="626"/>
      <c r="BJ18" s="626"/>
      <c r="BK18" s="626"/>
      <c r="BL18" s="626"/>
      <c r="BM18" s="626"/>
      <c r="BN18" s="627"/>
      <c r="BO18" s="685" t="s">
        <v>136</v>
      </c>
      <c r="BP18" s="685"/>
      <c r="BQ18" s="685"/>
      <c r="BR18" s="685"/>
      <c r="BS18" s="631" t="s">
        <v>136</v>
      </c>
      <c r="BT18" s="626"/>
      <c r="BU18" s="626"/>
      <c r="BV18" s="626"/>
      <c r="BW18" s="626"/>
      <c r="BX18" s="626"/>
      <c r="BY18" s="626"/>
      <c r="BZ18" s="626"/>
      <c r="CA18" s="626"/>
      <c r="CB18" s="666"/>
      <c r="CD18" s="667" t="s">
        <v>266</v>
      </c>
      <c r="CE18" s="664"/>
      <c r="CF18" s="664"/>
      <c r="CG18" s="664"/>
      <c r="CH18" s="664"/>
      <c r="CI18" s="664"/>
      <c r="CJ18" s="664"/>
      <c r="CK18" s="664"/>
      <c r="CL18" s="664"/>
      <c r="CM18" s="664"/>
      <c r="CN18" s="664"/>
      <c r="CO18" s="664"/>
      <c r="CP18" s="664"/>
      <c r="CQ18" s="665"/>
      <c r="CR18" s="623" t="s">
        <v>136</v>
      </c>
      <c r="CS18" s="626"/>
      <c r="CT18" s="626"/>
      <c r="CU18" s="626"/>
      <c r="CV18" s="626"/>
      <c r="CW18" s="626"/>
      <c r="CX18" s="626"/>
      <c r="CY18" s="627"/>
      <c r="CZ18" s="685" t="s">
        <v>127</v>
      </c>
      <c r="DA18" s="685"/>
      <c r="DB18" s="685"/>
      <c r="DC18" s="685"/>
      <c r="DD18" s="631" t="s">
        <v>127</v>
      </c>
      <c r="DE18" s="626"/>
      <c r="DF18" s="626"/>
      <c r="DG18" s="626"/>
      <c r="DH18" s="626"/>
      <c r="DI18" s="626"/>
      <c r="DJ18" s="626"/>
      <c r="DK18" s="626"/>
      <c r="DL18" s="626"/>
      <c r="DM18" s="626"/>
      <c r="DN18" s="626"/>
      <c r="DO18" s="626"/>
      <c r="DP18" s="627"/>
      <c r="DQ18" s="631" t="s">
        <v>242</v>
      </c>
      <c r="DR18" s="626"/>
      <c r="DS18" s="626"/>
      <c r="DT18" s="626"/>
      <c r="DU18" s="626"/>
      <c r="DV18" s="626"/>
      <c r="DW18" s="626"/>
      <c r="DX18" s="626"/>
      <c r="DY18" s="626"/>
      <c r="DZ18" s="626"/>
      <c r="EA18" s="626"/>
      <c r="EB18" s="626"/>
      <c r="EC18" s="666"/>
    </row>
    <row r="19" spans="2:133" ht="11.25" customHeight="1">
      <c r="B19" s="620" t="s">
        <v>267</v>
      </c>
      <c r="C19" s="621"/>
      <c r="D19" s="621"/>
      <c r="E19" s="621"/>
      <c r="F19" s="621"/>
      <c r="G19" s="621"/>
      <c r="H19" s="621"/>
      <c r="I19" s="621"/>
      <c r="J19" s="621"/>
      <c r="K19" s="621"/>
      <c r="L19" s="621"/>
      <c r="M19" s="621"/>
      <c r="N19" s="621"/>
      <c r="O19" s="621"/>
      <c r="P19" s="621"/>
      <c r="Q19" s="622"/>
      <c r="R19" s="623">
        <v>1336212</v>
      </c>
      <c r="S19" s="626"/>
      <c r="T19" s="626"/>
      <c r="U19" s="626"/>
      <c r="V19" s="626"/>
      <c r="W19" s="626"/>
      <c r="X19" s="626"/>
      <c r="Y19" s="627"/>
      <c r="Z19" s="685">
        <v>17.7</v>
      </c>
      <c r="AA19" s="685"/>
      <c r="AB19" s="685"/>
      <c r="AC19" s="685"/>
      <c r="AD19" s="686">
        <v>1336212</v>
      </c>
      <c r="AE19" s="686"/>
      <c r="AF19" s="686"/>
      <c r="AG19" s="686"/>
      <c r="AH19" s="686"/>
      <c r="AI19" s="686"/>
      <c r="AJ19" s="686"/>
      <c r="AK19" s="686"/>
      <c r="AL19" s="628">
        <v>34.299999999999997</v>
      </c>
      <c r="AM19" s="629"/>
      <c r="AN19" s="629"/>
      <c r="AO19" s="687"/>
      <c r="AP19" s="620" t="s">
        <v>268</v>
      </c>
      <c r="AQ19" s="621"/>
      <c r="AR19" s="621"/>
      <c r="AS19" s="621"/>
      <c r="AT19" s="621"/>
      <c r="AU19" s="621"/>
      <c r="AV19" s="621"/>
      <c r="AW19" s="621"/>
      <c r="AX19" s="621"/>
      <c r="AY19" s="621"/>
      <c r="AZ19" s="621"/>
      <c r="BA19" s="621"/>
      <c r="BB19" s="621"/>
      <c r="BC19" s="621"/>
      <c r="BD19" s="621"/>
      <c r="BE19" s="621"/>
      <c r="BF19" s="622"/>
      <c r="BG19" s="623" t="s">
        <v>136</v>
      </c>
      <c r="BH19" s="626"/>
      <c r="BI19" s="626"/>
      <c r="BJ19" s="626"/>
      <c r="BK19" s="626"/>
      <c r="BL19" s="626"/>
      <c r="BM19" s="626"/>
      <c r="BN19" s="627"/>
      <c r="BO19" s="685" t="s">
        <v>242</v>
      </c>
      <c r="BP19" s="685"/>
      <c r="BQ19" s="685"/>
      <c r="BR19" s="685"/>
      <c r="BS19" s="631" t="s">
        <v>127</v>
      </c>
      <c r="BT19" s="626"/>
      <c r="BU19" s="626"/>
      <c r="BV19" s="626"/>
      <c r="BW19" s="626"/>
      <c r="BX19" s="626"/>
      <c r="BY19" s="626"/>
      <c r="BZ19" s="626"/>
      <c r="CA19" s="626"/>
      <c r="CB19" s="666"/>
      <c r="CD19" s="667" t="s">
        <v>269</v>
      </c>
      <c r="CE19" s="664"/>
      <c r="CF19" s="664"/>
      <c r="CG19" s="664"/>
      <c r="CH19" s="664"/>
      <c r="CI19" s="664"/>
      <c r="CJ19" s="664"/>
      <c r="CK19" s="664"/>
      <c r="CL19" s="664"/>
      <c r="CM19" s="664"/>
      <c r="CN19" s="664"/>
      <c r="CO19" s="664"/>
      <c r="CP19" s="664"/>
      <c r="CQ19" s="665"/>
      <c r="CR19" s="623" t="s">
        <v>127</v>
      </c>
      <c r="CS19" s="626"/>
      <c r="CT19" s="626"/>
      <c r="CU19" s="626"/>
      <c r="CV19" s="626"/>
      <c r="CW19" s="626"/>
      <c r="CX19" s="626"/>
      <c r="CY19" s="627"/>
      <c r="CZ19" s="685" t="s">
        <v>127</v>
      </c>
      <c r="DA19" s="685"/>
      <c r="DB19" s="685"/>
      <c r="DC19" s="685"/>
      <c r="DD19" s="631" t="s">
        <v>242</v>
      </c>
      <c r="DE19" s="626"/>
      <c r="DF19" s="626"/>
      <c r="DG19" s="626"/>
      <c r="DH19" s="626"/>
      <c r="DI19" s="626"/>
      <c r="DJ19" s="626"/>
      <c r="DK19" s="626"/>
      <c r="DL19" s="626"/>
      <c r="DM19" s="626"/>
      <c r="DN19" s="626"/>
      <c r="DO19" s="626"/>
      <c r="DP19" s="627"/>
      <c r="DQ19" s="631" t="s">
        <v>242</v>
      </c>
      <c r="DR19" s="626"/>
      <c r="DS19" s="626"/>
      <c r="DT19" s="626"/>
      <c r="DU19" s="626"/>
      <c r="DV19" s="626"/>
      <c r="DW19" s="626"/>
      <c r="DX19" s="626"/>
      <c r="DY19" s="626"/>
      <c r="DZ19" s="626"/>
      <c r="EA19" s="626"/>
      <c r="EB19" s="626"/>
      <c r="EC19" s="666"/>
    </row>
    <row r="20" spans="2:133" ht="11.25" customHeight="1">
      <c r="B20" s="620" t="s">
        <v>270</v>
      </c>
      <c r="C20" s="621"/>
      <c r="D20" s="621"/>
      <c r="E20" s="621"/>
      <c r="F20" s="621"/>
      <c r="G20" s="621"/>
      <c r="H20" s="621"/>
      <c r="I20" s="621"/>
      <c r="J20" s="621"/>
      <c r="K20" s="621"/>
      <c r="L20" s="621"/>
      <c r="M20" s="621"/>
      <c r="N20" s="621"/>
      <c r="O20" s="621"/>
      <c r="P20" s="621"/>
      <c r="Q20" s="622"/>
      <c r="R20" s="623">
        <v>161695</v>
      </c>
      <c r="S20" s="626"/>
      <c r="T20" s="626"/>
      <c r="U20" s="626"/>
      <c r="V20" s="626"/>
      <c r="W20" s="626"/>
      <c r="X20" s="626"/>
      <c r="Y20" s="627"/>
      <c r="Z20" s="685">
        <v>2.1</v>
      </c>
      <c r="AA20" s="685"/>
      <c r="AB20" s="685"/>
      <c r="AC20" s="685"/>
      <c r="AD20" s="686" t="s">
        <v>242</v>
      </c>
      <c r="AE20" s="686"/>
      <c r="AF20" s="686"/>
      <c r="AG20" s="686"/>
      <c r="AH20" s="686"/>
      <c r="AI20" s="686"/>
      <c r="AJ20" s="686"/>
      <c r="AK20" s="686"/>
      <c r="AL20" s="628" t="s">
        <v>127</v>
      </c>
      <c r="AM20" s="629"/>
      <c r="AN20" s="629"/>
      <c r="AO20" s="687"/>
      <c r="AP20" s="620" t="s">
        <v>271</v>
      </c>
      <c r="AQ20" s="621"/>
      <c r="AR20" s="621"/>
      <c r="AS20" s="621"/>
      <c r="AT20" s="621"/>
      <c r="AU20" s="621"/>
      <c r="AV20" s="621"/>
      <c r="AW20" s="621"/>
      <c r="AX20" s="621"/>
      <c r="AY20" s="621"/>
      <c r="AZ20" s="621"/>
      <c r="BA20" s="621"/>
      <c r="BB20" s="621"/>
      <c r="BC20" s="621"/>
      <c r="BD20" s="621"/>
      <c r="BE20" s="621"/>
      <c r="BF20" s="622"/>
      <c r="BG20" s="623" t="s">
        <v>242</v>
      </c>
      <c r="BH20" s="626"/>
      <c r="BI20" s="626"/>
      <c r="BJ20" s="626"/>
      <c r="BK20" s="626"/>
      <c r="BL20" s="626"/>
      <c r="BM20" s="626"/>
      <c r="BN20" s="627"/>
      <c r="BO20" s="685" t="s">
        <v>127</v>
      </c>
      <c r="BP20" s="685"/>
      <c r="BQ20" s="685"/>
      <c r="BR20" s="685"/>
      <c r="BS20" s="631" t="s">
        <v>127</v>
      </c>
      <c r="BT20" s="626"/>
      <c r="BU20" s="626"/>
      <c r="BV20" s="626"/>
      <c r="BW20" s="626"/>
      <c r="BX20" s="626"/>
      <c r="BY20" s="626"/>
      <c r="BZ20" s="626"/>
      <c r="CA20" s="626"/>
      <c r="CB20" s="666"/>
      <c r="CD20" s="667" t="s">
        <v>272</v>
      </c>
      <c r="CE20" s="664"/>
      <c r="CF20" s="664"/>
      <c r="CG20" s="664"/>
      <c r="CH20" s="664"/>
      <c r="CI20" s="664"/>
      <c r="CJ20" s="664"/>
      <c r="CK20" s="664"/>
      <c r="CL20" s="664"/>
      <c r="CM20" s="664"/>
      <c r="CN20" s="664"/>
      <c r="CO20" s="664"/>
      <c r="CP20" s="664"/>
      <c r="CQ20" s="665"/>
      <c r="CR20" s="623">
        <v>7391227</v>
      </c>
      <c r="CS20" s="626"/>
      <c r="CT20" s="626"/>
      <c r="CU20" s="626"/>
      <c r="CV20" s="626"/>
      <c r="CW20" s="626"/>
      <c r="CX20" s="626"/>
      <c r="CY20" s="627"/>
      <c r="CZ20" s="685">
        <v>100</v>
      </c>
      <c r="DA20" s="685"/>
      <c r="DB20" s="685"/>
      <c r="DC20" s="685"/>
      <c r="DD20" s="631">
        <v>1026252</v>
      </c>
      <c r="DE20" s="626"/>
      <c r="DF20" s="626"/>
      <c r="DG20" s="626"/>
      <c r="DH20" s="626"/>
      <c r="DI20" s="626"/>
      <c r="DJ20" s="626"/>
      <c r="DK20" s="626"/>
      <c r="DL20" s="626"/>
      <c r="DM20" s="626"/>
      <c r="DN20" s="626"/>
      <c r="DO20" s="626"/>
      <c r="DP20" s="627"/>
      <c r="DQ20" s="631">
        <v>4791608</v>
      </c>
      <c r="DR20" s="626"/>
      <c r="DS20" s="626"/>
      <c r="DT20" s="626"/>
      <c r="DU20" s="626"/>
      <c r="DV20" s="626"/>
      <c r="DW20" s="626"/>
      <c r="DX20" s="626"/>
      <c r="DY20" s="626"/>
      <c r="DZ20" s="626"/>
      <c r="EA20" s="626"/>
      <c r="EB20" s="626"/>
      <c r="EC20" s="666"/>
    </row>
    <row r="21" spans="2:133" ht="11.25" customHeight="1">
      <c r="B21" s="620" t="s">
        <v>273</v>
      </c>
      <c r="C21" s="621"/>
      <c r="D21" s="621"/>
      <c r="E21" s="621"/>
      <c r="F21" s="621"/>
      <c r="G21" s="621"/>
      <c r="H21" s="621"/>
      <c r="I21" s="621"/>
      <c r="J21" s="621"/>
      <c r="K21" s="621"/>
      <c r="L21" s="621"/>
      <c r="M21" s="621"/>
      <c r="N21" s="621"/>
      <c r="O21" s="621"/>
      <c r="P21" s="621"/>
      <c r="Q21" s="622"/>
      <c r="R21" s="623" t="s">
        <v>127</v>
      </c>
      <c r="S21" s="626"/>
      <c r="T21" s="626"/>
      <c r="U21" s="626"/>
      <c r="V21" s="626"/>
      <c r="W21" s="626"/>
      <c r="X21" s="626"/>
      <c r="Y21" s="627"/>
      <c r="Z21" s="685" t="s">
        <v>242</v>
      </c>
      <c r="AA21" s="685"/>
      <c r="AB21" s="685"/>
      <c r="AC21" s="685"/>
      <c r="AD21" s="686" t="s">
        <v>136</v>
      </c>
      <c r="AE21" s="686"/>
      <c r="AF21" s="686"/>
      <c r="AG21" s="686"/>
      <c r="AH21" s="686"/>
      <c r="AI21" s="686"/>
      <c r="AJ21" s="686"/>
      <c r="AK21" s="686"/>
      <c r="AL21" s="628" t="s">
        <v>136</v>
      </c>
      <c r="AM21" s="629"/>
      <c r="AN21" s="629"/>
      <c r="AO21" s="687"/>
      <c r="AP21" s="731" t="s">
        <v>274</v>
      </c>
      <c r="AQ21" s="738"/>
      <c r="AR21" s="738"/>
      <c r="AS21" s="738"/>
      <c r="AT21" s="738"/>
      <c r="AU21" s="738"/>
      <c r="AV21" s="738"/>
      <c r="AW21" s="738"/>
      <c r="AX21" s="738"/>
      <c r="AY21" s="738"/>
      <c r="AZ21" s="738"/>
      <c r="BA21" s="738"/>
      <c r="BB21" s="738"/>
      <c r="BC21" s="738"/>
      <c r="BD21" s="738"/>
      <c r="BE21" s="738"/>
      <c r="BF21" s="733"/>
      <c r="BG21" s="623" t="s">
        <v>127</v>
      </c>
      <c r="BH21" s="626"/>
      <c r="BI21" s="626"/>
      <c r="BJ21" s="626"/>
      <c r="BK21" s="626"/>
      <c r="BL21" s="626"/>
      <c r="BM21" s="626"/>
      <c r="BN21" s="627"/>
      <c r="BO21" s="685" t="s">
        <v>242</v>
      </c>
      <c r="BP21" s="685"/>
      <c r="BQ21" s="685"/>
      <c r="BR21" s="685"/>
      <c r="BS21" s="631" t="s">
        <v>242</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275</v>
      </c>
      <c r="C22" s="621"/>
      <c r="D22" s="621"/>
      <c r="E22" s="621"/>
      <c r="F22" s="621"/>
      <c r="G22" s="621"/>
      <c r="H22" s="621"/>
      <c r="I22" s="621"/>
      <c r="J22" s="621"/>
      <c r="K22" s="621"/>
      <c r="L22" s="621"/>
      <c r="M22" s="621"/>
      <c r="N22" s="621"/>
      <c r="O22" s="621"/>
      <c r="P22" s="621"/>
      <c r="Q22" s="622"/>
      <c r="R22" s="623">
        <v>4029136</v>
      </c>
      <c r="S22" s="626"/>
      <c r="T22" s="626"/>
      <c r="U22" s="626"/>
      <c r="V22" s="626"/>
      <c r="W22" s="626"/>
      <c r="X22" s="626"/>
      <c r="Y22" s="627"/>
      <c r="Z22" s="685">
        <v>53.4</v>
      </c>
      <c r="AA22" s="685"/>
      <c r="AB22" s="685"/>
      <c r="AC22" s="685"/>
      <c r="AD22" s="686">
        <v>3867441</v>
      </c>
      <c r="AE22" s="686"/>
      <c r="AF22" s="686"/>
      <c r="AG22" s="686"/>
      <c r="AH22" s="686"/>
      <c r="AI22" s="686"/>
      <c r="AJ22" s="686"/>
      <c r="AK22" s="686"/>
      <c r="AL22" s="628">
        <v>99.3</v>
      </c>
      <c r="AM22" s="629"/>
      <c r="AN22" s="629"/>
      <c r="AO22" s="687"/>
      <c r="AP22" s="731" t="s">
        <v>276</v>
      </c>
      <c r="AQ22" s="738"/>
      <c r="AR22" s="738"/>
      <c r="AS22" s="738"/>
      <c r="AT22" s="738"/>
      <c r="AU22" s="738"/>
      <c r="AV22" s="738"/>
      <c r="AW22" s="738"/>
      <c r="AX22" s="738"/>
      <c r="AY22" s="738"/>
      <c r="AZ22" s="738"/>
      <c r="BA22" s="738"/>
      <c r="BB22" s="738"/>
      <c r="BC22" s="738"/>
      <c r="BD22" s="738"/>
      <c r="BE22" s="738"/>
      <c r="BF22" s="733"/>
      <c r="BG22" s="623" t="s">
        <v>127</v>
      </c>
      <c r="BH22" s="626"/>
      <c r="BI22" s="626"/>
      <c r="BJ22" s="626"/>
      <c r="BK22" s="626"/>
      <c r="BL22" s="626"/>
      <c r="BM22" s="626"/>
      <c r="BN22" s="627"/>
      <c r="BO22" s="685" t="s">
        <v>242</v>
      </c>
      <c r="BP22" s="685"/>
      <c r="BQ22" s="685"/>
      <c r="BR22" s="685"/>
      <c r="BS22" s="631" t="s">
        <v>242</v>
      </c>
      <c r="BT22" s="626"/>
      <c r="BU22" s="626"/>
      <c r="BV22" s="626"/>
      <c r="BW22" s="626"/>
      <c r="BX22" s="626"/>
      <c r="BY22" s="626"/>
      <c r="BZ22" s="626"/>
      <c r="CA22" s="626"/>
      <c r="CB22" s="666"/>
      <c r="CD22" s="740" t="s">
        <v>277</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278</v>
      </c>
      <c r="C23" s="621"/>
      <c r="D23" s="621"/>
      <c r="E23" s="621"/>
      <c r="F23" s="621"/>
      <c r="G23" s="621"/>
      <c r="H23" s="621"/>
      <c r="I23" s="621"/>
      <c r="J23" s="621"/>
      <c r="K23" s="621"/>
      <c r="L23" s="621"/>
      <c r="M23" s="621"/>
      <c r="N23" s="621"/>
      <c r="O23" s="621"/>
      <c r="P23" s="621"/>
      <c r="Q23" s="622"/>
      <c r="R23" s="623">
        <v>3769</v>
      </c>
      <c r="S23" s="626"/>
      <c r="T23" s="626"/>
      <c r="U23" s="626"/>
      <c r="V23" s="626"/>
      <c r="W23" s="626"/>
      <c r="X23" s="626"/>
      <c r="Y23" s="627"/>
      <c r="Z23" s="685">
        <v>0</v>
      </c>
      <c r="AA23" s="685"/>
      <c r="AB23" s="685"/>
      <c r="AC23" s="685"/>
      <c r="AD23" s="686">
        <v>3769</v>
      </c>
      <c r="AE23" s="686"/>
      <c r="AF23" s="686"/>
      <c r="AG23" s="686"/>
      <c r="AH23" s="686"/>
      <c r="AI23" s="686"/>
      <c r="AJ23" s="686"/>
      <c r="AK23" s="686"/>
      <c r="AL23" s="628">
        <v>0.1</v>
      </c>
      <c r="AM23" s="629"/>
      <c r="AN23" s="629"/>
      <c r="AO23" s="687"/>
      <c r="AP23" s="731" t="s">
        <v>279</v>
      </c>
      <c r="AQ23" s="738"/>
      <c r="AR23" s="738"/>
      <c r="AS23" s="738"/>
      <c r="AT23" s="738"/>
      <c r="AU23" s="738"/>
      <c r="AV23" s="738"/>
      <c r="AW23" s="738"/>
      <c r="AX23" s="738"/>
      <c r="AY23" s="738"/>
      <c r="AZ23" s="738"/>
      <c r="BA23" s="738"/>
      <c r="BB23" s="738"/>
      <c r="BC23" s="738"/>
      <c r="BD23" s="738"/>
      <c r="BE23" s="738"/>
      <c r="BF23" s="733"/>
      <c r="BG23" s="623" t="s">
        <v>242</v>
      </c>
      <c r="BH23" s="626"/>
      <c r="BI23" s="626"/>
      <c r="BJ23" s="626"/>
      <c r="BK23" s="626"/>
      <c r="BL23" s="626"/>
      <c r="BM23" s="626"/>
      <c r="BN23" s="627"/>
      <c r="BO23" s="685" t="s">
        <v>127</v>
      </c>
      <c r="BP23" s="685"/>
      <c r="BQ23" s="685"/>
      <c r="BR23" s="685"/>
      <c r="BS23" s="631" t="s">
        <v>127</v>
      </c>
      <c r="BT23" s="626"/>
      <c r="BU23" s="626"/>
      <c r="BV23" s="626"/>
      <c r="BW23" s="626"/>
      <c r="BX23" s="626"/>
      <c r="BY23" s="626"/>
      <c r="BZ23" s="626"/>
      <c r="CA23" s="626"/>
      <c r="CB23" s="666"/>
      <c r="CD23" s="740" t="s">
        <v>218</v>
      </c>
      <c r="CE23" s="741"/>
      <c r="CF23" s="741"/>
      <c r="CG23" s="741"/>
      <c r="CH23" s="741"/>
      <c r="CI23" s="741"/>
      <c r="CJ23" s="741"/>
      <c r="CK23" s="741"/>
      <c r="CL23" s="741"/>
      <c r="CM23" s="741"/>
      <c r="CN23" s="741"/>
      <c r="CO23" s="741"/>
      <c r="CP23" s="741"/>
      <c r="CQ23" s="742"/>
      <c r="CR23" s="740" t="s">
        <v>280</v>
      </c>
      <c r="CS23" s="741"/>
      <c r="CT23" s="741"/>
      <c r="CU23" s="741"/>
      <c r="CV23" s="741"/>
      <c r="CW23" s="741"/>
      <c r="CX23" s="741"/>
      <c r="CY23" s="742"/>
      <c r="CZ23" s="740" t="s">
        <v>281</v>
      </c>
      <c r="DA23" s="741"/>
      <c r="DB23" s="741"/>
      <c r="DC23" s="742"/>
      <c r="DD23" s="740" t="s">
        <v>282</v>
      </c>
      <c r="DE23" s="741"/>
      <c r="DF23" s="741"/>
      <c r="DG23" s="741"/>
      <c r="DH23" s="741"/>
      <c r="DI23" s="741"/>
      <c r="DJ23" s="741"/>
      <c r="DK23" s="742"/>
      <c r="DL23" s="749" t="s">
        <v>283</v>
      </c>
      <c r="DM23" s="750"/>
      <c r="DN23" s="750"/>
      <c r="DO23" s="750"/>
      <c r="DP23" s="750"/>
      <c r="DQ23" s="750"/>
      <c r="DR23" s="750"/>
      <c r="DS23" s="750"/>
      <c r="DT23" s="750"/>
      <c r="DU23" s="750"/>
      <c r="DV23" s="751"/>
      <c r="DW23" s="740" t="s">
        <v>284</v>
      </c>
      <c r="DX23" s="741"/>
      <c r="DY23" s="741"/>
      <c r="DZ23" s="741"/>
      <c r="EA23" s="741"/>
      <c r="EB23" s="741"/>
      <c r="EC23" s="742"/>
    </row>
    <row r="24" spans="2:133" ht="11.25" customHeight="1">
      <c r="B24" s="620" t="s">
        <v>285</v>
      </c>
      <c r="C24" s="621"/>
      <c r="D24" s="621"/>
      <c r="E24" s="621"/>
      <c r="F24" s="621"/>
      <c r="G24" s="621"/>
      <c r="H24" s="621"/>
      <c r="I24" s="621"/>
      <c r="J24" s="621"/>
      <c r="K24" s="621"/>
      <c r="L24" s="621"/>
      <c r="M24" s="621"/>
      <c r="N24" s="621"/>
      <c r="O24" s="621"/>
      <c r="P24" s="621"/>
      <c r="Q24" s="622"/>
      <c r="R24" s="623">
        <v>298138</v>
      </c>
      <c r="S24" s="626"/>
      <c r="T24" s="626"/>
      <c r="U24" s="626"/>
      <c r="V24" s="626"/>
      <c r="W24" s="626"/>
      <c r="X24" s="626"/>
      <c r="Y24" s="627"/>
      <c r="Z24" s="685">
        <v>3.9</v>
      </c>
      <c r="AA24" s="685"/>
      <c r="AB24" s="685"/>
      <c r="AC24" s="685"/>
      <c r="AD24" s="686" t="s">
        <v>127</v>
      </c>
      <c r="AE24" s="686"/>
      <c r="AF24" s="686"/>
      <c r="AG24" s="686"/>
      <c r="AH24" s="686"/>
      <c r="AI24" s="686"/>
      <c r="AJ24" s="686"/>
      <c r="AK24" s="686"/>
      <c r="AL24" s="628" t="s">
        <v>127</v>
      </c>
      <c r="AM24" s="629"/>
      <c r="AN24" s="629"/>
      <c r="AO24" s="687"/>
      <c r="AP24" s="731" t="s">
        <v>286</v>
      </c>
      <c r="AQ24" s="738"/>
      <c r="AR24" s="738"/>
      <c r="AS24" s="738"/>
      <c r="AT24" s="738"/>
      <c r="AU24" s="738"/>
      <c r="AV24" s="738"/>
      <c r="AW24" s="738"/>
      <c r="AX24" s="738"/>
      <c r="AY24" s="738"/>
      <c r="AZ24" s="738"/>
      <c r="BA24" s="738"/>
      <c r="BB24" s="738"/>
      <c r="BC24" s="738"/>
      <c r="BD24" s="738"/>
      <c r="BE24" s="738"/>
      <c r="BF24" s="733"/>
      <c r="BG24" s="623" t="s">
        <v>242</v>
      </c>
      <c r="BH24" s="626"/>
      <c r="BI24" s="626"/>
      <c r="BJ24" s="626"/>
      <c r="BK24" s="626"/>
      <c r="BL24" s="626"/>
      <c r="BM24" s="626"/>
      <c r="BN24" s="627"/>
      <c r="BO24" s="685" t="s">
        <v>242</v>
      </c>
      <c r="BP24" s="685"/>
      <c r="BQ24" s="685"/>
      <c r="BR24" s="685"/>
      <c r="BS24" s="631" t="s">
        <v>127</v>
      </c>
      <c r="BT24" s="626"/>
      <c r="BU24" s="626"/>
      <c r="BV24" s="626"/>
      <c r="BW24" s="626"/>
      <c r="BX24" s="626"/>
      <c r="BY24" s="626"/>
      <c r="BZ24" s="626"/>
      <c r="CA24" s="626"/>
      <c r="CB24" s="666"/>
      <c r="CD24" s="694" t="s">
        <v>287</v>
      </c>
      <c r="CE24" s="695"/>
      <c r="CF24" s="695"/>
      <c r="CG24" s="695"/>
      <c r="CH24" s="695"/>
      <c r="CI24" s="695"/>
      <c r="CJ24" s="695"/>
      <c r="CK24" s="695"/>
      <c r="CL24" s="695"/>
      <c r="CM24" s="695"/>
      <c r="CN24" s="695"/>
      <c r="CO24" s="695"/>
      <c r="CP24" s="695"/>
      <c r="CQ24" s="696"/>
      <c r="CR24" s="688">
        <v>3038307</v>
      </c>
      <c r="CS24" s="689"/>
      <c r="CT24" s="689"/>
      <c r="CU24" s="689"/>
      <c r="CV24" s="689"/>
      <c r="CW24" s="689"/>
      <c r="CX24" s="689"/>
      <c r="CY24" s="735"/>
      <c r="CZ24" s="736">
        <v>41.1</v>
      </c>
      <c r="DA24" s="705"/>
      <c r="DB24" s="705"/>
      <c r="DC24" s="739"/>
      <c r="DD24" s="734">
        <v>1797014</v>
      </c>
      <c r="DE24" s="689"/>
      <c r="DF24" s="689"/>
      <c r="DG24" s="689"/>
      <c r="DH24" s="689"/>
      <c r="DI24" s="689"/>
      <c r="DJ24" s="689"/>
      <c r="DK24" s="735"/>
      <c r="DL24" s="734">
        <v>1762582</v>
      </c>
      <c r="DM24" s="689"/>
      <c r="DN24" s="689"/>
      <c r="DO24" s="689"/>
      <c r="DP24" s="689"/>
      <c r="DQ24" s="689"/>
      <c r="DR24" s="689"/>
      <c r="DS24" s="689"/>
      <c r="DT24" s="689"/>
      <c r="DU24" s="689"/>
      <c r="DV24" s="735"/>
      <c r="DW24" s="736">
        <v>42.3</v>
      </c>
      <c r="DX24" s="705"/>
      <c r="DY24" s="705"/>
      <c r="DZ24" s="705"/>
      <c r="EA24" s="705"/>
      <c r="EB24" s="705"/>
      <c r="EC24" s="737"/>
    </row>
    <row r="25" spans="2:133" ht="11.25" customHeight="1">
      <c r="B25" s="620" t="s">
        <v>288</v>
      </c>
      <c r="C25" s="621"/>
      <c r="D25" s="621"/>
      <c r="E25" s="621"/>
      <c r="F25" s="621"/>
      <c r="G25" s="621"/>
      <c r="H25" s="621"/>
      <c r="I25" s="621"/>
      <c r="J25" s="621"/>
      <c r="K25" s="621"/>
      <c r="L25" s="621"/>
      <c r="M25" s="621"/>
      <c r="N25" s="621"/>
      <c r="O25" s="621"/>
      <c r="P25" s="621"/>
      <c r="Q25" s="622"/>
      <c r="R25" s="623">
        <v>74190</v>
      </c>
      <c r="S25" s="626"/>
      <c r="T25" s="626"/>
      <c r="U25" s="626"/>
      <c r="V25" s="626"/>
      <c r="W25" s="626"/>
      <c r="X25" s="626"/>
      <c r="Y25" s="627"/>
      <c r="Z25" s="685">
        <v>1</v>
      </c>
      <c r="AA25" s="685"/>
      <c r="AB25" s="685"/>
      <c r="AC25" s="685"/>
      <c r="AD25" s="686">
        <v>14462</v>
      </c>
      <c r="AE25" s="686"/>
      <c r="AF25" s="686"/>
      <c r="AG25" s="686"/>
      <c r="AH25" s="686"/>
      <c r="AI25" s="686"/>
      <c r="AJ25" s="686"/>
      <c r="AK25" s="686"/>
      <c r="AL25" s="628">
        <v>0.4</v>
      </c>
      <c r="AM25" s="629"/>
      <c r="AN25" s="629"/>
      <c r="AO25" s="687"/>
      <c r="AP25" s="731" t="s">
        <v>289</v>
      </c>
      <c r="AQ25" s="738"/>
      <c r="AR25" s="738"/>
      <c r="AS25" s="738"/>
      <c r="AT25" s="738"/>
      <c r="AU25" s="738"/>
      <c r="AV25" s="738"/>
      <c r="AW25" s="738"/>
      <c r="AX25" s="738"/>
      <c r="AY25" s="738"/>
      <c r="AZ25" s="738"/>
      <c r="BA25" s="738"/>
      <c r="BB25" s="738"/>
      <c r="BC25" s="738"/>
      <c r="BD25" s="738"/>
      <c r="BE25" s="738"/>
      <c r="BF25" s="733"/>
      <c r="BG25" s="623" t="s">
        <v>127</v>
      </c>
      <c r="BH25" s="626"/>
      <c r="BI25" s="626"/>
      <c r="BJ25" s="626"/>
      <c r="BK25" s="626"/>
      <c r="BL25" s="626"/>
      <c r="BM25" s="626"/>
      <c r="BN25" s="627"/>
      <c r="BO25" s="685" t="s">
        <v>242</v>
      </c>
      <c r="BP25" s="685"/>
      <c r="BQ25" s="685"/>
      <c r="BR25" s="685"/>
      <c r="BS25" s="631" t="s">
        <v>242</v>
      </c>
      <c r="BT25" s="626"/>
      <c r="BU25" s="626"/>
      <c r="BV25" s="626"/>
      <c r="BW25" s="626"/>
      <c r="BX25" s="626"/>
      <c r="BY25" s="626"/>
      <c r="BZ25" s="626"/>
      <c r="CA25" s="626"/>
      <c r="CB25" s="666"/>
      <c r="CD25" s="667" t="s">
        <v>290</v>
      </c>
      <c r="CE25" s="664"/>
      <c r="CF25" s="664"/>
      <c r="CG25" s="664"/>
      <c r="CH25" s="664"/>
      <c r="CI25" s="664"/>
      <c r="CJ25" s="664"/>
      <c r="CK25" s="664"/>
      <c r="CL25" s="664"/>
      <c r="CM25" s="664"/>
      <c r="CN25" s="664"/>
      <c r="CO25" s="664"/>
      <c r="CP25" s="664"/>
      <c r="CQ25" s="665"/>
      <c r="CR25" s="623">
        <v>1024165</v>
      </c>
      <c r="CS25" s="624"/>
      <c r="CT25" s="624"/>
      <c r="CU25" s="624"/>
      <c r="CV25" s="624"/>
      <c r="CW25" s="624"/>
      <c r="CX25" s="624"/>
      <c r="CY25" s="625"/>
      <c r="CZ25" s="628">
        <v>13.9</v>
      </c>
      <c r="DA25" s="657"/>
      <c r="DB25" s="657"/>
      <c r="DC25" s="658"/>
      <c r="DD25" s="631">
        <v>879420</v>
      </c>
      <c r="DE25" s="624"/>
      <c r="DF25" s="624"/>
      <c r="DG25" s="624"/>
      <c r="DH25" s="624"/>
      <c r="DI25" s="624"/>
      <c r="DJ25" s="624"/>
      <c r="DK25" s="625"/>
      <c r="DL25" s="631">
        <v>847324</v>
      </c>
      <c r="DM25" s="624"/>
      <c r="DN25" s="624"/>
      <c r="DO25" s="624"/>
      <c r="DP25" s="624"/>
      <c r="DQ25" s="624"/>
      <c r="DR25" s="624"/>
      <c r="DS25" s="624"/>
      <c r="DT25" s="624"/>
      <c r="DU25" s="624"/>
      <c r="DV25" s="625"/>
      <c r="DW25" s="628">
        <v>20.3</v>
      </c>
      <c r="DX25" s="657"/>
      <c r="DY25" s="657"/>
      <c r="DZ25" s="657"/>
      <c r="EA25" s="657"/>
      <c r="EB25" s="657"/>
      <c r="EC25" s="659"/>
    </row>
    <row r="26" spans="2:133" ht="11.25" customHeight="1">
      <c r="B26" s="620" t="s">
        <v>291</v>
      </c>
      <c r="C26" s="621"/>
      <c r="D26" s="621"/>
      <c r="E26" s="621"/>
      <c r="F26" s="621"/>
      <c r="G26" s="621"/>
      <c r="H26" s="621"/>
      <c r="I26" s="621"/>
      <c r="J26" s="621"/>
      <c r="K26" s="621"/>
      <c r="L26" s="621"/>
      <c r="M26" s="621"/>
      <c r="N26" s="621"/>
      <c r="O26" s="621"/>
      <c r="P26" s="621"/>
      <c r="Q26" s="622"/>
      <c r="R26" s="623">
        <v>27719</v>
      </c>
      <c r="S26" s="626"/>
      <c r="T26" s="626"/>
      <c r="U26" s="626"/>
      <c r="V26" s="626"/>
      <c r="W26" s="626"/>
      <c r="X26" s="626"/>
      <c r="Y26" s="627"/>
      <c r="Z26" s="685">
        <v>0.4</v>
      </c>
      <c r="AA26" s="685"/>
      <c r="AB26" s="685"/>
      <c r="AC26" s="685"/>
      <c r="AD26" s="686" t="s">
        <v>127</v>
      </c>
      <c r="AE26" s="686"/>
      <c r="AF26" s="686"/>
      <c r="AG26" s="686"/>
      <c r="AH26" s="686"/>
      <c r="AI26" s="686"/>
      <c r="AJ26" s="686"/>
      <c r="AK26" s="686"/>
      <c r="AL26" s="628" t="s">
        <v>136</v>
      </c>
      <c r="AM26" s="629"/>
      <c r="AN26" s="629"/>
      <c r="AO26" s="687"/>
      <c r="AP26" s="731" t="s">
        <v>292</v>
      </c>
      <c r="AQ26" s="732"/>
      <c r="AR26" s="732"/>
      <c r="AS26" s="732"/>
      <c r="AT26" s="732"/>
      <c r="AU26" s="732"/>
      <c r="AV26" s="732"/>
      <c r="AW26" s="732"/>
      <c r="AX26" s="732"/>
      <c r="AY26" s="732"/>
      <c r="AZ26" s="732"/>
      <c r="BA26" s="732"/>
      <c r="BB26" s="732"/>
      <c r="BC26" s="732"/>
      <c r="BD26" s="732"/>
      <c r="BE26" s="732"/>
      <c r="BF26" s="733"/>
      <c r="BG26" s="623" t="s">
        <v>136</v>
      </c>
      <c r="BH26" s="626"/>
      <c r="BI26" s="626"/>
      <c r="BJ26" s="626"/>
      <c r="BK26" s="626"/>
      <c r="BL26" s="626"/>
      <c r="BM26" s="626"/>
      <c r="BN26" s="627"/>
      <c r="BO26" s="685" t="s">
        <v>242</v>
      </c>
      <c r="BP26" s="685"/>
      <c r="BQ26" s="685"/>
      <c r="BR26" s="685"/>
      <c r="BS26" s="631" t="s">
        <v>136</v>
      </c>
      <c r="BT26" s="626"/>
      <c r="BU26" s="626"/>
      <c r="BV26" s="626"/>
      <c r="BW26" s="626"/>
      <c r="BX26" s="626"/>
      <c r="BY26" s="626"/>
      <c r="BZ26" s="626"/>
      <c r="CA26" s="626"/>
      <c r="CB26" s="666"/>
      <c r="CD26" s="667" t="s">
        <v>293</v>
      </c>
      <c r="CE26" s="664"/>
      <c r="CF26" s="664"/>
      <c r="CG26" s="664"/>
      <c r="CH26" s="664"/>
      <c r="CI26" s="664"/>
      <c r="CJ26" s="664"/>
      <c r="CK26" s="664"/>
      <c r="CL26" s="664"/>
      <c r="CM26" s="664"/>
      <c r="CN26" s="664"/>
      <c r="CO26" s="664"/>
      <c r="CP26" s="664"/>
      <c r="CQ26" s="665"/>
      <c r="CR26" s="623">
        <v>690143</v>
      </c>
      <c r="CS26" s="626"/>
      <c r="CT26" s="626"/>
      <c r="CU26" s="626"/>
      <c r="CV26" s="626"/>
      <c r="CW26" s="626"/>
      <c r="CX26" s="626"/>
      <c r="CY26" s="627"/>
      <c r="CZ26" s="628">
        <v>9.3000000000000007</v>
      </c>
      <c r="DA26" s="657"/>
      <c r="DB26" s="657"/>
      <c r="DC26" s="658"/>
      <c r="DD26" s="631">
        <v>568646</v>
      </c>
      <c r="DE26" s="626"/>
      <c r="DF26" s="626"/>
      <c r="DG26" s="626"/>
      <c r="DH26" s="626"/>
      <c r="DI26" s="626"/>
      <c r="DJ26" s="626"/>
      <c r="DK26" s="627"/>
      <c r="DL26" s="631" t="s">
        <v>127</v>
      </c>
      <c r="DM26" s="626"/>
      <c r="DN26" s="626"/>
      <c r="DO26" s="626"/>
      <c r="DP26" s="626"/>
      <c r="DQ26" s="626"/>
      <c r="DR26" s="626"/>
      <c r="DS26" s="626"/>
      <c r="DT26" s="626"/>
      <c r="DU26" s="626"/>
      <c r="DV26" s="627"/>
      <c r="DW26" s="628" t="s">
        <v>242</v>
      </c>
      <c r="DX26" s="657"/>
      <c r="DY26" s="657"/>
      <c r="DZ26" s="657"/>
      <c r="EA26" s="657"/>
      <c r="EB26" s="657"/>
      <c r="EC26" s="659"/>
    </row>
    <row r="27" spans="2:133" ht="11.25" customHeight="1">
      <c r="B27" s="620" t="s">
        <v>294</v>
      </c>
      <c r="C27" s="621"/>
      <c r="D27" s="621"/>
      <c r="E27" s="621"/>
      <c r="F27" s="621"/>
      <c r="G27" s="621"/>
      <c r="H27" s="621"/>
      <c r="I27" s="621"/>
      <c r="J27" s="621"/>
      <c r="K27" s="621"/>
      <c r="L27" s="621"/>
      <c r="M27" s="621"/>
      <c r="N27" s="621"/>
      <c r="O27" s="621"/>
      <c r="P27" s="621"/>
      <c r="Q27" s="622"/>
      <c r="R27" s="623">
        <v>1155831</v>
      </c>
      <c r="S27" s="626"/>
      <c r="T27" s="626"/>
      <c r="U27" s="626"/>
      <c r="V27" s="626"/>
      <c r="W27" s="626"/>
      <c r="X27" s="626"/>
      <c r="Y27" s="627"/>
      <c r="Z27" s="685">
        <v>15.3</v>
      </c>
      <c r="AA27" s="685"/>
      <c r="AB27" s="685"/>
      <c r="AC27" s="685"/>
      <c r="AD27" s="686" t="s">
        <v>136</v>
      </c>
      <c r="AE27" s="686"/>
      <c r="AF27" s="686"/>
      <c r="AG27" s="686"/>
      <c r="AH27" s="686"/>
      <c r="AI27" s="686"/>
      <c r="AJ27" s="686"/>
      <c r="AK27" s="686"/>
      <c r="AL27" s="628" t="s">
        <v>242</v>
      </c>
      <c r="AM27" s="629"/>
      <c r="AN27" s="629"/>
      <c r="AO27" s="687"/>
      <c r="AP27" s="620" t="s">
        <v>295</v>
      </c>
      <c r="AQ27" s="621"/>
      <c r="AR27" s="621"/>
      <c r="AS27" s="621"/>
      <c r="AT27" s="621"/>
      <c r="AU27" s="621"/>
      <c r="AV27" s="621"/>
      <c r="AW27" s="621"/>
      <c r="AX27" s="621"/>
      <c r="AY27" s="621"/>
      <c r="AZ27" s="621"/>
      <c r="BA27" s="621"/>
      <c r="BB27" s="621"/>
      <c r="BC27" s="621"/>
      <c r="BD27" s="621"/>
      <c r="BE27" s="621"/>
      <c r="BF27" s="622"/>
      <c r="BG27" s="623">
        <v>2056767</v>
      </c>
      <c r="BH27" s="626"/>
      <c r="BI27" s="626"/>
      <c r="BJ27" s="626"/>
      <c r="BK27" s="626"/>
      <c r="BL27" s="626"/>
      <c r="BM27" s="626"/>
      <c r="BN27" s="627"/>
      <c r="BO27" s="685">
        <v>100</v>
      </c>
      <c r="BP27" s="685"/>
      <c r="BQ27" s="685"/>
      <c r="BR27" s="685"/>
      <c r="BS27" s="631" t="s">
        <v>127</v>
      </c>
      <c r="BT27" s="626"/>
      <c r="BU27" s="626"/>
      <c r="BV27" s="626"/>
      <c r="BW27" s="626"/>
      <c r="BX27" s="626"/>
      <c r="BY27" s="626"/>
      <c r="BZ27" s="626"/>
      <c r="CA27" s="626"/>
      <c r="CB27" s="666"/>
      <c r="CD27" s="667" t="s">
        <v>296</v>
      </c>
      <c r="CE27" s="664"/>
      <c r="CF27" s="664"/>
      <c r="CG27" s="664"/>
      <c r="CH27" s="664"/>
      <c r="CI27" s="664"/>
      <c r="CJ27" s="664"/>
      <c r="CK27" s="664"/>
      <c r="CL27" s="664"/>
      <c r="CM27" s="664"/>
      <c r="CN27" s="664"/>
      <c r="CO27" s="664"/>
      <c r="CP27" s="664"/>
      <c r="CQ27" s="665"/>
      <c r="CR27" s="623">
        <v>1463752</v>
      </c>
      <c r="CS27" s="624"/>
      <c r="CT27" s="624"/>
      <c r="CU27" s="624"/>
      <c r="CV27" s="624"/>
      <c r="CW27" s="624"/>
      <c r="CX27" s="624"/>
      <c r="CY27" s="625"/>
      <c r="CZ27" s="628">
        <v>19.8</v>
      </c>
      <c r="DA27" s="657"/>
      <c r="DB27" s="657"/>
      <c r="DC27" s="658"/>
      <c r="DD27" s="631">
        <v>385384</v>
      </c>
      <c r="DE27" s="624"/>
      <c r="DF27" s="624"/>
      <c r="DG27" s="624"/>
      <c r="DH27" s="624"/>
      <c r="DI27" s="624"/>
      <c r="DJ27" s="624"/>
      <c r="DK27" s="625"/>
      <c r="DL27" s="631">
        <v>383048</v>
      </c>
      <c r="DM27" s="624"/>
      <c r="DN27" s="624"/>
      <c r="DO27" s="624"/>
      <c r="DP27" s="624"/>
      <c r="DQ27" s="624"/>
      <c r="DR27" s="624"/>
      <c r="DS27" s="624"/>
      <c r="DT27" s="624"/>
      <c r="DU27" s="624"/>
      <c r="DV27" s="625"/>
      <c r="DW27" s="628">
        <v>9.1999999999999993</v>
      </c>
      <c r="DX27" s="657"/>
      <c r="DY27" s="657"/>
      <c r="DZ27" s="657"/>
      <c r="EA27" s="657"/>
      <c r="EB27" s="657"/>
      <c r="EC27" s="659"/>
    </row>
    <row r="28" spans="2:133" ht="11.25" customHeight="1">
      <c r="B28" s="728" t="s">
        <v>297</v>
      </c>
      <c r="C28" s="729"/>
      <c r="D28" s="729"/>
      <c r="E28" s="729"/>
      <c r="F28" s="729"/>
      <c r="G28" s="729"/>
      <c r="H28" s="729"/>
      <c r="I28" s="729"/>
      <c r="J28" s="729"/>
      <c r="K28" s="729"/>
      <c r="L28" s="729"/>
      <c r="M28" s="729"/>
      <c r="N28" s="729"/>
      <c r="O28" s="729"/>
      <c r="P28" s="729"/>
      <c r="Q28" s="730"/>
      <c r="R28" s="623" t="s">
        <v>136</v>
      </c>
      <c r="S28" s="626"/>
      <c r="T28" s="626"/>
      <c r="U28" s="626"/>
      <c r="V28" s="626"/>
      <c r="W28" s="626"/>
      <c r="X28" s="626"/>
      <c r="Y28" s="627"/>
      <c r="Z28" s="685" t="s">
        <v>136</v>
      </c>
      <c r="AA28" s="685"/>
      <c r="AB28" s="685"/>
      <c r="AC28" s="685"/>
      <c r="AD28" s="686" t="s">
        <v>136</v>
      </c>
      <c r="AE28" s="686"/>
      <c r="AF28" s="686"/>
      <c r="AG28" s="686"/>
      <c r="AH28" s="686"/>
      <c r="AI28" s="686"/>
      <c r="AJ28" s="686"/>
      <c r="AK28" s="686"/>
      <c r="AL28" s="628" t="s">
        <v>127</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298</v>
      </c>
      <c r="CE28" s="664"/>
      <c r="CF28" s="664"/>
      <c r="CG28" s="664"/>
      <c r="CH28" s="664"/>
      <c r="CI28" s="664"/>
      <c r="CJ28" s="664"/>
      <c r="CK28" s="664"/>
      <c r="CL28" s="664"/>
      <c r="CM28" s="664"/>
      <c r="CN28" s="664"/>
      <c r="CO28" s="664"/>
      <c r="CP28" s="664"/>
      <c r="CQ28" s="665"/>
      <c r="CR28" s="623">
        <v>550390</v>
      </c>
      <c r="CS28" s="626"/>
      <c r="CT28" s="626"/>
      <c r="CU28" s="626"/>
      <c r="CV28" s="626"/>
      <c r="CW28" s="626"/>
      <c r="CX28" s="626"/>
      <c r="CY28" s="627"/>
      <c r="CZ28" s="628">
        <v>7.4</v>
      </c>
      <c r="DA28" s="657"/>
      <c r="DB28" s="657"/>
      <c r="DC28" s="658"/>
      <c r="DD28" s="631">
        <v>532210</v>
      </c>
      <c r="DE28" s="626"/>
      <c r="DF28" s="626"/>
      <c r="DG28" s="626"/>
      <c r="DH28" s="626"/>
      <c r="DI28" s="626"/>
      <c r="DJ28" s="626"/>
      <c r="DK28" s="627"/>
      <c r="DL28" s="631">
        <v>532210</v>
      </c>
      <c r="DM28" s="626"/>
      <c r="DN28" s="626"/>
      <c r="DO28" s="626"/>
      <c r="DP28" s="626"/>
      <c r="DQ28" s="626"/>
      <c r="DR28" s="626"/>
      <c r="DS28" s="626"/>
      <c r="DT28" s="626"/>
      <c r="DU28" s="626"/>
      <c r="DV28" s="627"/>
      <c r="DW28" s="628">
        <v>12.8</v>
      </c>
      <c r="DX28" s="657"/>
      <c r="DY28" s="657"/>
      <c r="DZ28" s="657"/>
      <c r="EA28" s="657"/>
      <c r="EB28" s="657"/>
      <c r="EC28" s="659"/>
    </row>
    <row r="29" spans="2:133" ht="11.25" customHeight="1">
      <c r="B29" s="620" t="s">
        <v>299</v>
      </c>
      <c r="C29" s="621"/>
      <c r="D29" s="621"/>
      <c r="E29" s="621"/>
      <c r="F29" s="621"/>
      <c r="G29" s="621"/>
      <c r="H29" s="621"/>
      <c r="I29" s="621"/>
      <c r="J29" s="621"/>
      <c r="K29" s="621"/>
      <c r="L29" s="621"/>
      <c r="M29" s="621"/>
      <c r="N29" s="621"/>
      <c r="O29" s="621"/>
      <c r="P29" s="621"/>
      <c r="Q29" s="622"/>
      <c r="R29" s="623">
        <v>521044</v>
      </c>
      <c r="S29" s="626"/>
      <c r="T29" s="626"/>
      <c r="U29" s="626"/>
      <c r="V29" s="626"/>
      <c r="W29" s="626"/>
      <c r="X29" s="626"/>
      <c r="Y29" s="627"/>
      <c r="Z29" s="685">
        <v>6.9</v>
      </c>
      <c r="AA29" s="685"/>
      <c r="AB29" s="685"/>
      <c r="AC29" s="685"/>
      <c r="AD29" s="686" t="s">
        <v>127</v>
      </c>
      <c r="AE29" s="686"/>
      <c r="AF29" s="686"/>
      <c r="AG29" s="686"/>
      <c r="AH29" s="686"/>
      <c r="AI29" s="686"/>
      <c r="AJ29" s="686"/>
      <c r="AK29" s="686"/>
      <c r="AL29" s="628" t="s">
        <v>136</v>
      </c>
      <c r="AM29" s="629"/>
      <c r="AN29" s="629"/>
      <c r="AO29" s="687"/>
      <c r="AP29" s="697" t="s">
        <v>218</v>
      </c>
      <c r="AQ29" s="698"/>
      <c r="AR29" s="698"/>
      <c r="AS29" s="698"/>
      <c r="AT29" s="698"/>
      <c r="AU29" s="698"/>
      <c r="AV29" s="698"/>
      <c r="AW29" s="698"/>
      <c r="AX29" s="698"/>
      <c r="AY29" s="698"/>
      <c r="AZ29" s="698"/>
      <c r="BA29" s="698"/>
      <c r="BB29" s="698"/>
      <c r="BC29" s="698"/>
      <c r="BD29" s="698"/>
      <c r="BE29" s="698"/>
      <c r="BF29" s="699"/>
      <c r="BG29" s="697" t="s">
        <v>300</v>
      </c>
      <c r="BH29" s="725"/>
      <c r="BI29" s="725"/>
      <c r="BJ29" s="725"/>
      <c r="BK29" s="725"/>
      <c r="BL29" s="725"/>
      <c r="BM29" s="725"/>
      <c r="BN29" s="725"/>
      <c r="BO29" s="725"/>
      <c r="BP29" s="725"/>
      <c r="BQ29" s="726"/>
      <c r="BR29" s="697" t="s">
        <v>301</v>
      </c>
      <c r="BS29" s="725"/>
      <c r="BT29" s="725"/>
      <c r="BU29" s="725"/>
      <c r="BV29" s="725"/>
      <c r="BW29" s="725"/>
      <c r="BX29" s="725"/>
      <c r="BY29" s="725"/>
      <c r="BZ29" s="725"/>
      <c r="CA29" s="725"/>
      <c r="CB29" s="726"/>
      <c r="CD29" s="707" t="s">
        <v>302</v>
      </c>
      <c r="CE29" s="708"/>
      <c r="CF29" s="667" t="s">
        <v>303</v>
      </c>
      <c r="CG29" s="664"/>
      <c r="CH29" s="664"/>
      <c r="CI29" s="664"/>
      <c r="CJ29" s="664"/>
      <c r="CK29" s="664"/>
      <c r="CL29" s="664"/>
      <c r="CM29" s="664"/>
      <c r="CN29" s="664"/>
      <c r="CO29" s="664"/>
      <c r="CP29" s="664"/>
      <c r="CQ29" s="665"/>
      <c r="CR29" s="623">
        <v>550241</v>
      </c>
      <c r="CS29" s="624"/>
      <c r="CT29" s="624"/>
      <c r="CU29" s="624"/>
      <c r="CV29" s="624"/>
      <c r="CW29" s="624"/>
      <c r="CX29" s="624"/>
      <c r="CY29" s="625"/>
      <c r="CZ29" s="628">
        <v>7.4</v>
      </c>
      <c r="DA29" s="657"/>
      <c r="DB29" s="657"/>
      <c r="DC29" s="658"/>
      <c r="DD29" s="631">
        <v>532061</v>
      </c>
      <c r="DE29" s="624"/>
      <c r="DF29" s="624"/>
      <c r="DG29" s="624"/>
      <c r="DH29" s="624"/>
      <c r="DI29" s="624"/>
      <c r="DJ29" s="624"/>
      <c r="DK29" s="625"/>
      <c r="DL29" s="631">
        <v>532061</v>
      </c>
      <c r="DM29" s="624"/>
      <c r="DN29" s="624"/>
      <c r="DO29" s="624"/>
      <c r="DP29" s="624"/>
      <c r="DQ29" s="624"/>
      <c r="DR29" s="624"/>
      <c r="DS29" s="624"/>
      <c r="DT29" s="624"/>
      <c r="DU29" s="624"/>
      <c r="DV29" s="625"/>
      <c r="DW29" s="628">
        <v>12.8</v>
      </c>
      <c r="DX29" s="657"/>
      <c r="DY29" s="657"/>
      <c r="DZ29" s="657"/>
      <c r="EA29" s="657"/>
      <c r="EB29" s="657"/>
      <c r="EC29" s="659"/>
    </row>
    <row r="30" spans="2:133" ht="11.25" customHeight="1">
      <c r="B30" s="620" t="s">
        <v>304</v>
      </c>
      <c r="C30" s="621"/>
      <c r="D30" s="621"/>
      <c r="E30" s="621"/>
      <c r="F30" s="621"/>
      <c r="G30" s="621"/>
      <c r="H30" s="621"/>
      <c r="I30" s="621"/>
      <c r="J30" s="621"/>
      <c r="K30" s="621"/>
      <c r="L30" s="621"/>
      <c r="M30" s="621"/>
      <c r="N30" s="621"/>
      <c r="O30" s="621"/>
      <c r="P30" s="621"/>
      <c r="Q30" s="622"/>
      <c r="R30" s="623">
        <v>18309</v>
      </c>
      <c r="S30" s="626"/>
      <c r="T30" s="626"/>
      <c r="U30" s="626"/>
      <c r="V30" s="626"/>
      <c r="W30" s="626"/>
      <c r="X30" s="626"/>
      <c r="Y30" s="627"/>
      <c r="Z30" s="685">
        <v>0.2</v>
      </c>
      <c r="AA30" s="685"/>
      <c r="AB30" s="685"/>
      <c r="AC30" s="685"/>
      <c r="AD30" s="686">
        <v>9257</v>
      </c>
      <c r="AE30" s="686"/>
      <c r="AF30" s="686"/>
      <c r="AG30" s="686"/>
      <c r="AH30" s="686"/>
      <c r="AI30" s="686"/>
      <c r="AJ30" s="686"/>
      <c r="AK30" s="686"/>
      <c r="AL30" s="628">
        <v>0.2</v>
      </c>
      <c r="AM30" s="629"/>
      <c r="AN30" s="629"/>
      <c r="AO30" s="687"/>
      <c r="AP30" s="713" t="s">
        <v>305</v>
      </c>
      <c r="AQ30" s="714"/>
      <c r="AR30" s="714"/>
      <c r="AS30" s="714"/>
      <c r="AT30" s="719" t="s">
        <v>306</v>
      </c>
      <c r="AU30" s="230"/>
      <c r="AV30" s="230"/>
      <c r="AW30" s="230"/>
      <c r="AX30" s="722" t="s">
        <v>185</v>
      </c>
      <c r="AY30" s="723"/>
      <c r="AZ30" s="723"/>
      <c r="BA30" s="723"/>
      <c r="BB30" s="723"/>
      <c r="BC30" s="723"/>
      <c r="BD30" s="723"/>
      <c r="BE30" s="723"/>
      <c r="BF30" s="724"/>
      <c r="BG30" s="703">
        <v>98.9</v>
      </c>
      <c r="BH30" s="704"/>
      <c r="BI30" s="704"/>
      <c r="BJ30" s="704"/>
      <c r="BK30" s="704"/>
      <c r="BL30" s="704"/>
      <c r="BM30" s="705">
        <v>96.3</v>
      </c>
      <c r="BN30" s="704"/>
      <c r="BO30" s="704"/>
      <c r="BP30" s="704"/>
      <c r="BQ30" s="706"/>
      <c r="BR30" s="703">
        <v>98.8</v>
      </c>
      <c r="BS30" s="704"/>
      <c r="BT30" s="704"/>
      <c r="BU30" s="704"/>
      <c r="BV30" s="704"/>
      <c r="BW30" s="704"/>
      <c r="BX30" s="705">
        <v>96.1</v>
      </c>
      <c r="BY30" s="704"/>
      <c r="BZ30" s="704"/>
      <c r="CA30" s="704"/>
      <c r="CB30" s="706"/>
      <c r="CD30" s="709"/>
      <c r="CE30" s="710"/>
      <c r="CF30" s="667" t="s">
        <v>307</v>
      </c>
      <c r="CG30" s="664"/>
      <c r="CH30" s="664"/>
      <c r="CI30" s="664"/>
      <c r="CJ30" s="664"/>
      <c r="CK30" s="664"/>
      <c r="CL30" s="664"/>
      <c r="CM30" s="664"/>
      <c r="CN30" s="664"/>
      <c r="CO30" s="664"/>
      <c r="CP30" s="664"/>
      <c r="CQ30" s="665"/>
      <c r="CR30" s="623">
        <v>499699</v>
      </c>
      <c r="CS30" s="626"/>
      <c r="CT30" s="626"/>
      <c r="CU30" s="626"/>
      <c r="CV30" s="626"/>
      <c r="CW30" s="626"/>
      <c r="CX30" s="626"/>
      <c r="CY30" s="627"/>
      <c r="CZ30" s="628">
        <v>6.8</v>
      </c>
      <c r="DA30" s="657"/>
      <c r="DB30" s="657"/>
      <c r="DC30" s="658"/>
      <c r="DD30" s="631">
        <v>482121</v>
      </c>
      <c r="DE30" s="626"/>
      <c r="DF30" s="626"/>
      <c r="DG30" s="626"/>
      <c r="DH30" s="626"/>
      <c r="DI30" s="626"/>
      <c r="DJ30" s="626"/>
      <c r="DK30" s="627"/>
      <c r="DL30" s="631">
        <v>482121</v>
      </c>
      <c r="DM30" s="626"/>
      <c r="DN30" s="626"/>
      <c r="DO30" s="626"/>
      <c r="DP30" s="626"/>
      <c r="DQ30" s="626"/>
      <c r="DR30" s="626"/>
      <c r="DS30" s="626"/>
      <c r="DT30" s="626"/>
      <c r="DU30" s="626"/>
      <c r="DV30" s="627"/>
      <c r="DW30" s="628">
        <v>11.6</v>
      </c>
      <c r="DX30" s="657"/>
      <c r="DY30" s="657"/>
      <c r="DZ30" s="657"/>
      <c r="EA30" s="657"/>
      <c r="EB30" s="657"/>
      <c r="EC30" s="659"/>
    </row>
    <row r="31" spans="2:133" ht="11.25" customHeight="1">
      <c r="B31" s="620" t="s">
        <v>308</v>
      </c>
      <c r="C31" s="621"/>
      <c r="D31" s="621"/>
      <c r="E31" s="621"/>
      <c r="F31" s="621"/>
      <c r="G31" s="621"/>
      <c r="H31" s="621"/>
      <c r="I31" s="621"/>
      <c r="J31" s="621"/>
      <c r="K31" s="621"/>
      <c r="L31" s="621"/>
      <c r="M31" s="621"/>
      <c r="N31" s="621"/>
      <c r="O31" s="621"/>
      <c r="P31" s="621"/>
      <c r="Q31" s="622"/>
      <c r="R31" s="623">
        <v>2914</v>
      </c>
      <c r="S31" s="626"/>
      <c r="T31" s="626"/>
      <c r="U31" s="626"/>
      <c r="V31" s="626"/>
      <c r="W31" s="626"/>
      <c r="X31" s="626"/>
      <c r="Y31" s="627"/>
      <c r="Z31" s="685">
        <v>0</v>
      </c>
      <c r="AA31" s="685"/>
      <c r="AB31" s="685"/>
      <c r="AC31" s="685"/>
      <c r="AD31" s="686" t="s">
        <v>127</v>
      </c>
      <c r="AE31" s="686"/>
      <c r="AF31" s="686"/>
      <c r="AG31" s="686"/>
      <c r="AH31" s="686"/>
      <c r="AI31" s="686"/>
      <c r="AJ31" s="686"/>
      <c r="AK31" s="686"/>
      <c r="AL31" s="628" t="s">
        <v>127</v>
      </c>
      <c r="AM31" s="629"/>
      <c r="AN31" s="629"/>
      <c r="AO31" s="687"/>
      <c r="AP31" s="715"/>
      <c r="AQ31" s="716"/>
      <c r="AR31" s="716"/>
      <c r="AS31" s="716"/>
      <c r="AT31" s="720"/>
      <c r="AU31" s="229" t="s">
        <v>309</v>
      </c>
      <c r="AV31" s="229"/>
      <c r="AW31" s="229"/>
      <c r="AX31" s="620" t="s">
        <v>310</v>
      </c>
      <c r="AY31" s="621"/>
      <c r="AZ31" s="621"/>
      <c r="BA31" s="621"/>
      <c r="BB31" s="621"/>
      <c r="BC31" s="621"/>
      <c r="BD31" s="621"/>
      <c r="BE31" s="621"/>
      <c r="BF31" s="622"/>
      <c r="BG31" s="701">
        <v>98.8</v>
      </c>
      <c r="BH31" s="624"/>
      <c r="BI31" s="624"/>
      <c r="BJ31" s="624"/>
      <c r="BK31" s="624"/>
      <c r="BL31" s="624"/>
      <c r="BM31" s="629">
        <v>96.3</v>
      </c>
      <c r="BN31" s="702"/>
      <c r="BO31" s="702"/>
      <c r="BP31" s="702"/>
      <c r="BQ31" s="663"/>
      <c r="BR31" s="701">
        <v>98.9</v>
      </c>
      <c r="BS31" s="624"/>
      <c r="BT31" s="624"/>
      <c r="BU31" s="624"/>
      <c r="BV31" s="624"/>
      <c r="BW31" s="624"/>
      <c r="BX31" s="629">
        <v>96.3</v>
      </c>
      <c r="BY31" s="702"/>
      <c r="BZ31" s="702"/>
      <c r="CA31" s="702"/>
      <c r="CB31" s="663"/>
      <c r="CD31" s="709"/>
      <c r="CE31" s="710"/>
      <c r="CF31" s="667" t="s">
        <v>311</v>
      </c>
      <c r="CG31" s="664"/>
      <c r="CH31" s="664"/>
      <c r="CI31" s="664"/>
      <c r="CJ31" s="664"/>
      <c r="CK31" s="664"/>
      <c r="CL31" s="664"/>
      <c r="CM31" s="664"/>
      <c r="CN31" s="664"/>
      <c r="CO31" s="664"/>
      <c r="CP31" s="664"/>
      <c r="CQ31" s="665"/>
      <c r="CR31" s="623">
        <v>50542</v>
      </c>
      <c r="CS31" s="624"/>
      <c r="CT31" s="624"/>
      <c r="CU31" s="624"/>
      <c r="CV31" s="624"/>
      <c r="CW31" s="624"/>
      <c r="CX31" s="624"/>
      <c r="CY31" s="625"/>
      <c r="CZ31" s="628">
        <v>0.7</v>
      </c>
      <c r="DA31" s="657"/>
      <c r="DB31" s="657"/>
      <c r="DC31" s="658"/>
      <c r="DD31" s="631">
        <v>49940</v>
      </c>
      <c r="DE31" s="624"/>
      <c r="DF31" s="624"/>
      <c r="DG31" s="624"/>
      <c r="DH31" s="624"/>
      <c r="DI31" s="624"/>
      <c r="DJ31" s="624"/>
      <c r="DK31" s="625"/>
      <c r="DL31" s="631">
        <v>49940</v>
      </c>
      <c r="DM31" s="624"/>
      <c r="DN31" s="624"/>
      <c r="DO31" s="624"/>
      <c r="DP31" s="624"/>
      <c r="DQ31" s="624"/>
      <c r="DR31" s="624"/>
      <c r="DS31" s="624"/>
      <c r="DT31" s="624"/>
      <c r="DU31" s="624"/>
      <c r="DV31" s="625"/>
      <c r="DW31" s="628">
        <v>1.2</v>
      </c>
      <c r="DX31" s="657"/>
      <c r="DY31" s="657"/>
      <c r="DZ31" s="657"/>
      <c r="EA31" s="657"/>
      <c r="EB31" s="657"/>
      <c r="EC31" s="659"/>
    </row>
    <row r="32" spans="2:133" ht="11.25" customHeight="1">
      <c r="B32" s="620" t="s">
        <v>312</v>
      </c>
      <c r="C32" s="621"/>
      <c r="D32" s="621"/>
      <c r="E32" s="621"/>
      <c r="F32" s="621"/>
      <c r="G32" s="621"/>
      <c r="H32" s="621"/>
      <c r="I32" s="621"/>
      <c r="J32" s="621"/>
      <c r="K32" s="621"/>
      <c r="L32" s="621"/>
      <c r="M32" s="621"/>
      <c r="N32" s="621"/>
      <c r="O32" s="621"/>
      <c r="P32" s="621"/>
      <c r="Q32" s="622"/>
      <c r="R32" s="623">
        <v>528297</v>
      </c>
      <c r="S32" s="626"/>
      <c r="T32" s="626"/>
      <c r="U32" s="626"/>
      <c r="V32" s="626"/>
      <c r="W32" s="626"/>
      <c r="X32" s="626"/>
      <c r="Y32" s="627"/>
      <c r="Z32" s="685">
        <v>7</v>
      </c>
      <c r="AA32" s="685"/>
      <c r="AB32" s="685"/>
      <c r="AC32" s="685"/>
      <c r="AD32" s="686" t="s">
        <v>127</v>
      </c>
      <c r="AE32" s="686"/>
      <c r="AF32" s="686"/>
      <c r="AG32" s="686"/>
      <c r="AH32" s="686"/>
      <c r="AI32" s="686"/>
      <c r="AJ32" s="686"/>
      <c r="AK32" s="686"/>
      <c r="AL32" s="628" t="s">
        <v>127</v>
      </c>
      <c r="AM32" s="629"/>
      <c r="AN32" s="629"/>
      <c r="AO32" s="687"/>
      <c r="AP32" s="717"/>
      <c r="AQ32" s="718"/>
      <c r="AR32" s="718"/>
      <c r="AS32" s="718"/>
      <c r="AT32" s="721"/>
      <c r="AU32" s="231"/>
      <c r="AV32" s="231"/>
      <c r="AW32" s="231"/>
      <c r="AX32" s="635" t="s">
        <v>313</v>
      </c>
      <c r="AY32" s="636"/>
      <c r="AZ32" s="636"/>
      <c r="BA32" s="636"/>
      <c r="BB32" s="636"/>
      <c r="BC32" s="636"/>
      <c r="BD32" s="636"/>
      <c r="BE32" s="636"/>
      <c r="BF32" s="637"/>
      <c r="BG32" s="700">
        <v>98.8</v>
      </c>
      <c r="BH32" s="639"/>
      <c r="BI32" s="639"/>
      <c r="BJ32" s="639"/>
      <c r="BK32" s="639"/>
      <c r="BL32" s="639"/>
      <c r="BM32" s="683">
        <v>95.8</v>
      </c>
      <c r="BN32" s="639"/>
      <c r="BO32" s="639"/>
      <c r="BP32" s="639"/>
      <c r="BQ32" s="676"/>
      <c r="BR32" s="700">
        <v>98.5</v>
      </c>
      <c r="BS32" s="639"/>
      <c r="BT32" s="639"/>
      <c r="BU32" s="639"/>
      <c r="BV32" s="639"/>
      <c r="BW32" s="639"/>
      <c r="BX32" s="683">
        <v>95.3</v>
      </c>
      <c r="BY32" s="639"/>
      <c r="BZ32" s="639"/>
      <c r="CA32" s="639"/>
      <c r="CB32" s="676"/>
      <c r="CD32" s="711"/>
      <c r="CE32" s="712"/>
      <c r="CF32" s="667" t="s">
        <v>314</v>
      </c>
      <c r="CG32" s="664"/>
      <c r="CH32" s="664"/>
      <c r="CI32" s="664"/>
      <c r="CJ32" s="664"/>
      <c r="CK32" s="664"/>
      <c r="CL32" s="664"/>
      <c r="CM32" s="664"/>
      <c r="CN32" s="664"/>
      <c r="CO32" s="664"/>
      <c r="CP32" s="664"/>
      <c r="CQ32" s="665"/>
      <c r="CR32" s="623">
        <v>149</v>
      </c>
      <c r="CS32" s="626"/>
      <c r="CT32" s="626"/>
      <c r="CU32" s="626"/>
      <c r="CV32" s="626"/>
      <c r="CW32" s="626"/>
      <c r="CX32" s="626"/>
      <c r="CY32" s="627"/>
      <c r="CZ32" s="628">
        <v>0</v>
      </c>
      <c r="DA32" s="657"/>
      <c r="DB32" s="657"/>
      <c r="DC32" s="658"/>
      <c r="DD32" s="631">
        <v>149</v>
      </c>
      <c r="DE32" s="626"/>
      <c r="DF32" s="626"/>
      <c r="DG32" s="626"/>
      <c r="DH32" s="626"/>
      <c r="DI32" s="626"/>
      <c r="DJ32" s="626"/>
      <c r="DK32" s="627"/>
      <c r="DL32" s="631">
        <v>149</v>
      </c>
      <c r="DM32" s="626"/>
      <c r="DN32" s="626"/>
      <c r="DO32" s="626"/>
      <c r="DP32" s="626"/>
      <c r="DQ32" s="626"/>
      <c r="DR32" s="626"/>
      <c r="DS32" s="626"/>
      <c r="DT32" s="626"/>
      <c r="DU32" s="626"/>
      <c r="DV32" s="627"/>
      <c r="DW32" s="628">
        <v>0</v>
      </c>
      <c r="DX32" s="657"/>
      <c r="DY32" s="657"/>
      <c r="DZ32" s="657"/>
      <c r="EA32" s="657"/>
      <c r="EB32" s="657"/>
      <c r="EC32" s="659"/>
    </row>
    <row r="33" spans="2:133" ht="11.25" customHeight="1">
      <c r="B33" s="620" t="s">
        <v>315</v>
      </c>
      <c r="C33" s="621"/>
      <c r="D33" s="621"/>
      <c r="E33" s="621"/>
      <c r="F33" s="621"/>
      <c r="G33" s="621"/>
      <c r="H33" s="621"/>
      <c r="I33" s="621"/>
      <c r="J33" s="621"/>
      <c r="K33" s="621"/>
      <c r="L33" s="621"/>
      <c r="M33" s="621"/>
      <c r="N33" s="621"/>
      <c r="O33" s="621"/>
      <c r="P33" s="621"/>
      <c r="Q33" s="622"/>
      <c r="R33" s="623">
        <v>222872</v>
      </c>
      <c r="S33" s="626"/>
      <c r="T33" s="626"/>
      <c r="U33" s="626"/>
      <c r="V33" s="626"/>
      <c r="W33" s="626"/>
      <c r="X33" s="626"/>
      <c r="Y33" s="627"/>
      <c r="Z33" s="685">
        <v>3</v>
      </c>
      <c r="AA33" s="685"/>
      <c r="AB33" s="685"/>
      <c r="AC33" s="685"/>
      <c r="AD33" s="686" t="s">
        <v>242</v>
      </c>
      <c r="AE33" s="686"/>
      <c r="AF33" s="686"/>
      <c r="AG33" s="686"/>
      <c r="AH33" s="686"/>
      <c r="AI33" s="686"/>
      <c r="AJ33" s="686"/>
      <c r="AK33" s="686"/>
      <c r="AL33" s="628" t="s">
        <v>242</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316</v>
      </c>
      <c r="CE33" s="664"/>
      <c r="CF33" s="664"/>
      <c r="CG33" s="664"/>
      <c r="CH33" s="664"/>
      <c r="CI33" s="664"/>
      <c r="CJ33" s="664"/>
      <c r="CK33" s="664"/>
      <c r="CL33" s="664"/>
      <c r="CM33" s="664"/>
      <c r="CN33" s="664"/>
      <c r="CO33" s="664"/>
      <c r="CP33" s="664"/>
      <c r="CQ33" s="665"/>
      <c r="CR33" s="623">
        <v>3326668</v>
      </c>
      <c r="CS33" s="624"/>
      <c r="CT33" s="624"/>
      <c r="CU33" s="624"/>
      <c r="CV33" s="624"/>
      <c r="CW33" s="624"/>
      <c r="CX33" s="624"/>
      <c r="CY33" s="625"/>
      <c r="CZ33" s="628">
        <v>45</v>
      </c>
      <c r="DA33" s="657"/>
      <c r="DB33" s="657"/>
      <c r="DC33" s="658"/>
      <c r="DD33" s="631">
        <v>2707505</v>
      </c>
      <c r="DE33" s="624"/>
      <c r="DF33" s="624"/>
      <c r="DG33" s="624"/>
      <c r="DH33" s="624"/>
      <c r="DI33" s="624"/>
      <c r="DJ33" s="624"/>
      <c r="DK33" s="625"/>
      <c r="DL33" s="631">
        <v>2135517</v>
      </c>
      <c r="DM33" s="624"/>
      <c r="DN33" s="624"/>
      <c r="DO33" s="624"/>
      <c r="DP33" s="624"/>
      <c r="DQ33" s="624"/>
      <c r="DR33" s="624"/>
      <c r="DS33" s="624"/>
      <c r="DT33" s="624"/>
      <c r="DU33" s="624"/>
      <c r="DV33" s="625"/>
      <c r="DW33" s="628">
        <v>51.3</v>
      </c>
      <c r="DX33" s="657"/>
      <c r="DY33" s="657"/>
      <c r="DZ33" s="657"/>
      <c r="EA33" s="657"/>
      <c r="EB33" s="657"/>
      <c r="EC33" s="659"/>
    </row>
    <row r="34" spans="2:133" ht="11.25" customHeight="1">
      <c r="B34" s="620" t="s">
        <v>317</v>
      </c>
      <c r="C34" s="621"/>
      <c r="D34" s="621"/>
      <c r="E34" s="621"/>
      <c r="F34" s="621"/>
      <c r="G34" s="621"/>
      <c r="H34" s="621"/>
      <c r="I34" s="621"/>
      <c r="J34" s="621"/>
      <c r="K34" s="621"/>
      <c r="L34" s="621"/>
      <c r="M34" s="621"/>
      <c r="N34" s="621"/>
      <c r="O34" s="621"/>
      <c r="P34" s="621"/>
      <c r="Q34" s="622"/>
      <c r="R34" s="623">
        <v>129467</v>
      </c>
      <c r="S34" s="626"/>
      <c r="T34" s="626"/>
      <c r="U34" s="626"/>
      <c r="V34" s="626"/>
      <c r="W34" s="626"/>
      <c r="X34" s="626"/>
      <c r="Y34" s="627"/>
      <c r="Z34" s="685">
        <v>1.7</v>
      </c>
      <c r="AA34" s="685"/>
      <c r="AB34" s="685"/>
      <c r="AC34" s="685"/>
      <c r="AD34" s="686">
        <v>8</v>
      </c>
      <c r="AE34" s="686"/>
      <c r="AF34" s="686"/>
      <c r="AG34" s="686"/>
      <c r="AH34" s="686"/>
      <c r="AI34" s="686"/>
      <c r="AJ34" s="686"/>
      <c r="AK34" s="686"/>
      <c r="AL34" s="628">
        <v>0</v>
      </c>
      <c r="AM34" s="629"/>
      <c r="AN34" s="629"/>
      <c r="AO34" s="687"/>
      <c r="AP34" s="234"/>
      <c r="AQ34" s="697" t="s">
        <v>318</v>
      </c>
      <c r="AR34" s="698"/>
      <c r="AS34" s="698"/>
      <c r="AT34" s="698"/>
      <c r="AU34" s="698"/>
      <c r="AV34" s="698"/>
      <c r="AW34" s="698"/>
      <c r="AX34" s="698"/>
      <c r="AY34" s="698"/>
      <c r="AZ34" s="698"/>
      <c r="BA34" s="698"/>
      <c r="BB34" s="698"/>
      <c r="BC34" s="698"/>
      <c r="BD34" s="698"/>
      <c r="BE34" s="698"/>
      <c r="BF34" s="699"/>
      <c r="BG34" s="697" t="s">
        <v>319</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320</v>
      </c>
      <c r="CE34" s="664"/>
      <c r="CF34" s="664"/>
      <c r="CG34" s="664"/>
      <c r="CH34" s="664"/>
      <c r="CI34" s="664"/>
      <c r="CJ34" s="664"/>
      <c r="CK34" s="664"/>
      <c r="CL34" s="664"/>
      <c r="CM34" s="664"/>
      <c r="CN34" s="664"/>
      <c r="CO34" s="664"/>
      <c r="CP34" s="664"/>
      <c r="CQ34" s="665"/>
      <c r="CR34" s="623">
        <v>1146086</v>
      </c>
      <c r="CS34" s="626"/>
      <c r="CT34" s="626"/>
      <c r="CU34" s="626"/>
      <c r="CV34" s="626"/>
      <c r="CW34" s="626"/>
      <c r="CX34" s="626"/>
      <c r="CY34" s="627"/>
      <c r="CZ34" s="628">
        <v>15.5</v>
      </c>
      <c r="DA34" s="657"/>
      <c r="DB34" s="657"/>
      <c r="DC34" s="658"/>
      <c r="DD34" s="631">
        <v>780125</v>
      </c>
      <c r="DE34" s="626"/>
      <c r="DF34" s="626"/>
      <c r="DG34" s="626"/>
      <c r="DH34" s="626"/>
      <c r="DI34" s="626"/>
      <c r="DJ34" s="626"/>
      <c r="DK34" s="627"/>
      <c r="DL34" s="631">
        <v>625266</v>
      </c>
      <c r="DM34" s="626"/>
      <c r="DN34" s="626"/>
      <c r="DO34" s="626"/>
      <c r="DP34" s="626"/>
      <c r="DQ34" s="626"/>
      <c r="DR34" s="626"/>
      <c r="DS34" s="626"/>
      <c r="DT34" s="626"/>
      <c r="DU34" s="626"/>
      <c r="DV34" s="627"/>
      <c r="DW34" s="628">
        <v>15</v>
      </c>
      <c r="DX34" s="657"/>
      <c r="DY34" s="657"/>
      <c r="DZ34" s="657"/>
      <c r="EA34" s="657"/>
      <c r="EB34" s="657"/>
      <c r="EC34" s="659"/>
    </row>
    <row r="35" spans="2:133" ht="11.25" customHeight="1">
      <c r="B35" s="620" t="s">
        <v>321</v>
      </c>
      <c r="C35" s="621"/>
      <c r="D35" s="621"/>
      <c r="E35" s="621"/>
      <c r="F35" s="621"/>
      <c r="G35" s="621"/>
      <c r="H35" s="621"/>
      <c r="I35" s="621"/>
      <c r="J35" s="621"/>
      <c r="K35" s="621"/>
      <c r="L35" s="621"/>
      <c r="M35" s="621"/>
      <c r="N35" s="621"/>
      <c r="O35" s="621"/>
      <c r="P35" s="621"/>
      <c r="Q35" s="622"/>
      <c r="R35" s="623">
        <v>540322</v>
      </c>
      <c r="S35" s="626"/>
      <c r="T35" s="626"/>
      <c r="U35" s="626"/>
      <c r="V35" s="626"/>
      <c r="W35" s="626"/>
      <c r="X35" s="626"/>
      <c r="Y35" s="627"/>
      <c r="Z35" s="685">
        <v>7.2</v>
      </c>
      <c r="AA35" s="685"/>
      <c r="AB35" s="685"/>
      <c r="AC35" s="685"/>
      <c r="AD35" s="686" t="s">
        <v>242</v>
      </c>
      <c r="AE35" s="686"/>
      <c r="AF35" s="686"/>
      <c r="AG35" s="686"/>
      <c r="AH35" s="686"/>
      <c r="AI35" s="686"/>
      <c r="AJ35" s="686"/>
      <c r="AK35" s="686"/>
      <c r="AL35" s="628" t="s">
        <v>127</v>
      </c>
      <c r="AM35" s="629"/>
      <c r="AN35" s="629"/>
      <c r="AO35" s="687"/>
      <c r="AP35" s="234"/>
      <c r="AQ35" s="691" t="s">
        <v>322</v>
      </c>
      <c r="AR35" s="692"/>
      <c r="AS35" s="692"/>
      <c r="AT35" s="692"/>
      <c r="AU35" s="692"/>
      <c r="AV35" s="692"/>
      <c r="AW35" s="692"/>
      <c r="AX35" s="692"/>
      <c r="AY35" s="693"/>
      <c r="AZ35" s="688">
        <v>951964</v>
      </c>
      <c r="BA35" s="689"/>
      <c r="BB35" s="689"/>
      <c r="BC35" s="689"/>
      <c r="BD35" s="689"/>
      <c r="BE35" s="689"/>
      <c r="BF35" s="690"/>
      <c r="BG35" s="694" t="s">
        <v>323</v>
      </c>
      <c r="BH35" s="695"/>
      <c r="BI35" s="695"/>
      <c r="BJ35" s="695"/>
      <c r="BK35" s="695"/>
      <c r="BL35" s="695"/>
      <c r="BM35" s="695"/>
      <c r="BN35" s="695"/>
      <c r="BO35" s="695"/>
      <c r="BP35" s="695"/>
      <c r="BQ35" s="695"/>
      <c r="BR35" s="695"/>
      <c r="BS35" s="695"/>
      <c r="BT35" s="695"/>
      <c r="BU35" s="696"/>
      <c r="BV35" s="688">
        <v>38583</v>
      </c>
      <c r="BW35" s="689"/>
      <c r="BX35" s="689"/>
      <c r="BY35" s="689"/>
      <c r="BZ35" s="689"/>
      <c r="CA35" s="689"/>
      <c r="CB35" s="690"/>
      <c r="CD35" s="667" t="s">
        <v>324</v>
      </c>
      <c r="CE35" s="664"/>
      <c r="CF35" s="664"/>
      <c r="CG35" s="664"/>
      <c r="CH35" s="664"/>
      <c r="CI35" s="664"/>
      <c r="CJ35" s="664"/>
      <c r="CK35" s="664"/>
      <c r="CL35" s="664"/>
      <c r="CM35" s="664"/>
      <c r="CN35" s="664"/>
      <c r="CO35" s="664"/>
      <c r="CP35" s="664"/>
      <c r="CQ35" s="665"/>
      <c r="CR35" s="623">
        <v>24940</v>
      </c>
      <c r="CS35" s="624"/>
      <c r="CT35" s="624"/>
      <c r="CU35" s="624"/>
      <c r="CV35" s="624"/>
      <c r="CW35" s="624"/>
      <c r="CX35" s="624"/>
      <c r="CY35" s="625"/>
      <c r="CZ35" s="628">
        <v>0.3</v>
      </c>
      <c r="DA35" s="657"/>
      <c r="DB35" s="657"/>
      <c r="DC35" s="658"/>
      <c r="DD35" s="631">
        <v>15590</v>
      </c>
      <c r="DE35" s="624"/>
      <c r="DF35" s="624"/>
      <c r="DG35" s="624"/>
      <c r="DH35" s="624"/>
      <c r="DI35" s="624"/>
      <c r="DJ35" s="624"/>
      <c r="DK35" s="625"/>
      <c r="DL35" s="631">
        <v>9651</v>
      </c>
      <c r="DM35" s="624"/>
      <c r="DN35" s="624"/>
      <c r="DO35" s="624"/>
      <c r="DP35" s="624"/>
      <c r="DQ35" s="624"/>
      <c r="DR35" s="624"/>
      <c r="DS35" s="624"/>
      <c r="DT35" s="624"/>
      <c r="DU35" s="624"/>
      <c r="DV35" s="625"/>
      <c r="DW35" s="628">
        <v>0.2</v>
      </c>
      <c r="DX35" s="657"/>
      <c r="DY35" s="657"/>
      <c r="DZ35" s="657"/>
      <c r="EA35" s="657"/>
      <c r="EB35" s="657"/>
      <c r="EC35" s="659"/>
    </row>
    <row r="36" spans="2:133" ht="11.25" customHeight="1">
      <c r="B36" s="620" t="s">
        <v>325</v>
      </c>
      <c r="C36" s="621"/>
      <c r="D36" s="621"/>
      <c r="E36" s="621"/>
      <c r="F36" s="621"/>
      <c r="G36" s="621"/>
      <c r="H36" s="621"/>
      <c r="I36" s="621"/>
      <c r="J36" s="621"/>
      <c r="K36" s="621"/>
      <c r="L36" s="621"/>
      <c r="M36" s="621"/>
      <c r="N36" s="621"/>
      <c r="O36" s="621"/>
      <c r="P36" s="621"/>
      <c r="Q36" s="622"/>
      <c r="R36" s="623" t="s">
        <v>136</v>
      </c>
      <c r="S36" s="626"/>
      <c r="T36" s="626"/>
      <c r="U36" s="626"/>
      <c r="V36" s="626"/>
      <c r="W36" s="626"/>
      <c r="X36" s="626"/>
      <c r="Y36" s="627"/>
      <c r="Z36" s="685" t="s">
        <v>127</v>
      </c>
      <c r="AA36" s="685"/>
      <c r="AB36" s="685"/>
      <c r="AC36" s="685"/>
      <c r="AD36" s="686" t="s">
        <v>127</v>
      </c>
      <c r="AE36" s="686"/>
      <c r="AF36" s="686"/>
      <c r="AG36" s="686"/>
      <c r="AH36" s="686"/>
      <c r="AI36" s="686"/>
      <c r="AJ36" s="686"/>
      <c r="AK36" s="686"/>
      <c r="AL36" s="628" t="s">
        <v>127</v>
      </c>
      <c r="AM36" s="629"/>
      <c r="AN36" s="629"/>
      <c r="AO36" s="687"/>
      <c r="AQ36" s="660" t="s">
        <v>326</v>
      </c>
      <c r="AR36" s="661"/>
      <c r="AS36" s="661"/>
      <c r="AT36" s="661"/>
      <c r="AU36" s="661"/>
      <c r="AV36" s="661"/>
      <c r="AW36" s="661"/>
      <c r="AX36" s="661"/>
      <c r="AY36" s="662"/>
      <c r="AZ36" s="623">
        <v>210021</v>
      </c>
      <c r="BA36" s="626"/>
      <c r="BB36" s="626"/>
      <c r="BC36" s="626"/>
      <c r="BD36" s="624"/>
      <c r="BE36" s="624"/>
      <c r="BF36" s="663"/>
      <c r="BG36" s="667" t="s">
        <v>327</v>
      </c>
      <c r="BH36" s="664"/>
      <c r="BI36" s="664"/>
      <c r="BJ36" s="664"/>
      <c r="BK36" s="664"/>
      <c r="BL36" s="664"/>
      <c r="BM36" s="664"/>
      <c r="BN36" s="664"/>
      <c r="BO36" s="664"/>
      <c r="BP36" s="664"/>
      <c r="BQ36" s="664"/>
      <c r="BR36" s="664"/>
      <c r="BS36" s="664"/>
      <c r="BT36" s="664"/>
      <c r="BU36" s="665"/>
      <c r="BV36" s="623">
        <v>-36102</v>
      </c>
      <c r="BW36" s="626"/>
      <c r="BX36" s="626"/>
      <c r="BY36" s="626"/>
      <c r="BZ36" s="626"/>
      <c r="CA36" s="626"/>
      <c r="CB36" s="666"/>
      <c r="CD36" s="667" t="s">
        <v>328</v>
      </c>
      <c r="CE36" s="664"/>
      <c r="CF36" s="664"/>
      <c r="CG36" s="664"/>
      <c r="CH36" s="664"/>
      <c r="CI36" s="664"/>
      <c r="CJ36" s="664"/>
      <c r="CK36" s="664"/>
      <c r="CL36" s="664"/>
      <c r="CM36" s="664"/>
      <c r="CN36" s="664"/>
      <c r="CO36" s="664"/>
      <c r="CP36" s="664"/>
      <c r="CQ36" s="665"/>
      <c r="CR36" s="623">
        <v>961126</v>
      </c>
      <c r="CS36" s="626"/>
      <c r="CT36" s="626"/>
      <c r="CU36" s="626"/>
      <c r="CV36" s="626"/>
      <c r="CW36" s="626"/>
      <c r="CX36" s="626"/>
      <c r="CY36" s="627"/>
      <c r="CZ36" s="628">
        <v>13</v>
      </c>
      <c r="DA36" s="657"/>
      <c r="DB36" s="657"/>
      <c r="DC36" s="658"/>
      <c r="DD36" s="631">
        <v>862518</v>
      </c>
      <c r="DE36" s="626"/>
      <c r="DF36" s="626"/>
      <c r="DG36" s="626"/>
      <c r="DH36" s="626"/>
      <c r="DI36" s="626"/>
      <c r="DJ36" s="626"/>
      <c r="DK36" s="627"/>
      <c r="DL36" s="631">
        <v>773471</v>
      </c>
      <c r="DM36" s="626"/>
      <c r="DN36" s="626"/>
      <c r="DO36" s="626"/>
      <c r="DP36" s="626"/>
      <c r="DQ36" s="626"/>
      <c r="DR36" s="626"/>
      <c r="DS36" s="626"/>
      <c r="DT36" s="626"/>
      <c r="DU36" s="626"/>
      <c r="DV36" s="627"/>
      <c r="DW36" s="628">
        <v>18.600000000000001</v>
      </c>
      <c r="DX36" s="657"/>
      <c r="DY36" s="657"/>
      <c r="DZ36" s="657"/>
      <c r="EA36" s="657"/>
      <c r="EB36" s="657"/>
      <c r="EC36" s="659"/>
    </row>
    <row r="37" spans="2:133" ht="11.25" customHeight="1">
      <c r="B37" s="620" t="s">
        <v>329</v>
      </c>
      <c r="C37" s="621"/>
      <c r="D37" s="621"/>
      <c r="E37" s="621"/>
      <c r="F37" s="621"/>
      <c r="G37" s="621"/>
      <c r="H37" s="621"/>
      <c r="I37" s="621"/>
      <c r="J37" s="621"/>
      <c r="K37" s="621"/>
      <c r="L37" s="621"/>
      <c r="M37" s="621"/>
      <c r="N37" s="621"/>
      <c r="O37" s="621"/>
      <c r="P37" s="621"/>
      <c r="Q37" s="622"/>
      <c r="R37" s="623">
        <v>271422</v>
      </c>
      <c r="S37" s="626"/>
      <c r="T37" s="626"/>
      <c r="U37" s="626"/>
      <c r="V37" s="626"/>
      <c r="W37" s="626"/>
      <c r="X37" s="626"/>
      <c r="Y37" s="627"/>
      <c r="Z37" s="685">
        <v>3.6</v>
      </c>
      <c r="AA37" s="685"/>
      <c r="AB37" s="685"/>
      <c r="AC37" s="685"/>
      <c r="AD37" s="686" t="s">
        <v>127</v>
      </c>
      <c r="AE37" s="686"/>
      <c r="AF37" s="686"/>
      <c r="AG37" s="686"/>
      <c r="AH37" s="686"/>
      <c r="AI37" s="686"/>
      <c r="AJ37" s="686"/>
      <c r="AK37" s="686"/>
      <c r="AL37" s="628" t="s">
        <v>136</v>
      </c>
      <c r="AM37" s="629"/>
      <c r="AN37" s="629"/>
      <c r="AO37" s="687"/>
      <c r="AQ37" s="660" t="s">
        <v>330</v>
      </c>
      <c r="AR37" s="661"/>
      <c r="AS37" s="661"/>
      <c r="AT37" s="661"/>
      <c r="AU37" s="661"/>
      <c r="AV37" s="661"/>
      <c r="AW37" s="661"/>
      <c r="AX37" s="661"/>
      <c r="AY37" s="662"/>
      <c r="AZ37" s="623" t="s">
        <v>127</v>
      </c>
      <c r="BA37" s="626"/>
      <c r="BB37" s="626"/>
      <c r="BC37" s="626"/>
      <c r="BD37" s="624"/>
      <c r="BE37" s="624"/>
      <c r="BF37" s="663"/>
      <c r="BG37" s="667" t="s">
        <v>331</v>
      </c>
      <c r="BH37" s="664"/>
      <c r="BI37" s="664"/>
      <c r="BJ37" s="664"/>
      <c r="BK37" s="664"/>
      <c r="BL37" s="664"/>
      <c r="BM37" s="664"/>
      <c r="BN37" s="664"/>
      <c r="BO37" s="664"/>
      <c r="BP37" s="664"/>
      <c r="BQ37" s="664"/>
      <c r="BR37" s="664"/>
      <c r="BS37" s="664"/>
      <c r="BT37" s="664"/>
      <c r="BU37" s="665"/>
      <c r="BV37" s="623">
        <v>2810</v>
      </c>
      <c r="BW37" s="626"/>
      <c r="BX37" s="626"/>
      <c r="BY37" s="626"/>
      <c r="BZ37" s="626"/>
      <c r="CA37" s="626"/>
      <c r="CB37" s="666"/>
      <c r="CD37" s="667" t="s">
        <v>332</v>
      </c>
      <c r="CE37" s="664"/>
      <c r="CF37" s="664"/>
      <c r="CG37" s="664"/>
      <c r="CH37" s="664"/>
      <c r="CI37" s="664"/>
      <c r="CJ37" s="664"/>
      <c r="CK37" s="664"/>
      <c r="CL37" s="664"/>
      <c r="CM37" s="664"/>
      <c r="CN37" s="664"/>
      <c r="CO37" s="664"/>
      <c r="CP37" s="664"/>
      <c r="CQ37" s="665"/>
      <c r="CR37" s="623">
        <v>612654</v>
      </c>
      <c r="CS37" s="624"/>
      <c r="CT37" s="624"/>
      <c r="CU37" s="624"/>
      <c r="CV37" s="624"/>
      <c r="CW37" s="624"/>
      <c r="CX37" s="624"/>
      <c r="CY37" s="625"/>
      <c r="CZ37" s="628">
        <v>8.3000000000000007</v>
      </c>
      <c r="DA37" s="657"/>
      <c r="DB37" s="657"/>
      <c r="DC37" s="658"/>
      <c r="DD37" s="631">
        <v>612654</v>
      </c>
      <c r="DE37" s="624"/>
      <c r="DF37" s="624"/>
      <c r="DG37" s="624"/>
      <c r="DH37" s="624"/>
      <c r="DI37" s="624"/>
      <c r="DJ37" s="624"/>
      <c r="DK37" s="625"/>
      <c r="DL37" s="631">
        <v>583621</v>
      </c>
      <c r="DM37" s="624"/>
      <c r="DN37" s="624"/>
      <c r="DO37" s="624"/>
      <c r="DP37" s="624"/>
      <c r="DQ37" s="624"/>
      <c r="DR37" s="624"/>
      <c r="DS37" s="624"/>
      <c r="DT37" s="624"/>
      <c r="DU37" s="624"/>
      <c r="DV37" s="625"/>
      <c r="DW37" s="628">
        <v>14</v>
      </c>
      <c r="DX37" s="657"/>
      <c r="DY37" s="657"/>
      <c r="DZ37" s="657"/>
      <c r="EA37" s="657"/>
      <c r="EB37" s="657"/>
      <c r="EC37" s="659"/>
    </row>
    <row r="38" spans="2:133" ht="11.25" customHeight="1">
      <c r="B38" s="635" t="s">
        <v>333</v>
      </c>
      <c r="C38" s="636"/>
      <c r="D38" s="636"/>
      <c r="E38" s="636"/>
      <c r="F38" s="636"/>
      <c r="G38" s="636"/>
      <c r="H38" s="636"/>
      <c r="I38" s="636"/>
      <c r="J38" s="636"/>
      <c r="K38" s="636"/>
      <c r="L38" s="636"/>
      <c r="M38" s="636"/>
      <c r="N38" s="636"/>
      <c r="O38" s="636"/>
      <c r="P38" s="636"/>
      <c r="Q38" s="637"/>
      <c r="R38" s="638">
        <v>7552008</v>
      </c>
      <c r="S38" s="675"/>
      <c r="T38" s="675"/>
      <c r="U38" s="675"/>
      <c r="V38" s="675"/>
      <c r="W38" s="675"/>
      <c r="X38" s="675"/>
      <c r="Y38" s="680"/>
      <c r="Z38" s="681">
        <v>100</v>
      </c>
      <c r="AA38" s="681"/>
      <c r="AB38" s="681"/>
      <c r="AC38" s="681"/>
      <c r="AD38" s="682">
        <v>3894937</v>
      </c>
      <c r="AE38" s="682"/>
      <c r="AF38" s="682"/>
      <c r="AG38" s="682"/>
      <c r="AH38" s="682"/>
      <c r="AI38" s="682"/>
      <c r="AJ38" s="682"/>
      <c r="AK38" s="682"/>
      <c r="AL38" s="641">
        <v>100</v>
      </c>
      <c r="AM38" s="683"/>
      <c r="AN38" s="683"/>
      <c r="AO38" s="684"/>
      <c r="AQ38" s="660" t="s">
        <v>334</v>
      </c>
      <c r="AR38" s="661"/>
      <c r="AS38" s="661"/>
      <c r="AT38" s="661"/>
      <c r="AU38" s="661"/>
      <c r="AV38" s="661"/>
      <c r="AW38" s="661"/>
      <c r="AX38" s="661"/>
      <c r="AY38" s="662"/>
      <c r="AZ38" s="623" t="s">
        <v>127</v>
      </c>
      <c r="BA38" s="626"/>
      <c r="BB38" s="626"/>
      <c r="BC38" s="626"/>
      <c r="BD38" s="624"/>
      <c r="BE38" s="624"/>
      <c r="BF38" s="663"/>
      <c r="BG38" s="667" t="s">
        <v>335</v>
      </c>
      <c r="BH38" s="664"/>
      <c r="BI38" s="664"/>
      <c r="BJ38" s="664"/>
      <c r="BK38" s="664"/>
      <c r="BL38" s="664"/>
      <c r="BM38" s="664"/>
      <c r="BN38" s="664"/>
      <c r="BO38" s="664"/>
      <c r="BP38" s="664"/>
      <c r="BQ38" s="664"/>
      <c r="BR38" s="664"/>
      <c r="BS38" s="664"/>
      <c r="BT38" s="664"/>
      <c r="BU38" s="665"/>
      <c r="BV38" s="623">
        <v>4567</v>
      </c>
      <c r="BW38" s="626"/>
      <c r="BX38" s="626"/>
      <c r="BY38" s="626"/>
      <c r="BZ38" s="626"/>
      <c r="CA38" s="626"/>
      <c r="CB38" s="666"/>
      <c r="CD38" s="667" t="s">
        <v>336</v>
      </c>
      <c r="CE38" s="664"/>
      <c r="CF38" s="664"/>
      <c r="CG38" s="664"/>
      <c r="CH38" s="664"/>
      <c r="CI38" s="664"/>
      <c r="CJ38" s="664"/>
      <c r="CK38" s="664"/>
      <c r="CL38" s="664"/>
      <c r="CM38" s="664"/>
      <c r="CN38" s="664"/>
      <c r="CO38" s="664"/>
      <c r="CP38" s="664"/>
      <c r="CQ38" s="665"/>
      <c r="CR38" s="623">
        <v>951964</v>
      </c>
      <c r="CS38" s="626"/>
      <c r="CT38" s="626"/>
      <c r="CU38" s="626"/>
      <c r="CV38" s="626"/>
      <c r="CW38" s="626"/>
      <c r="CX38" s="626"/>
      <c r="CY38" s="627"/>
      <c r="CZ38" s="628">
        <v>12.9</v>
      </c>
      <c r="DA38" s="657"/>
      <c r="DB38" s="657"/>
      <c r="DC38" s="658"/>
      <c r="DD38" s="631">
        <v>835238</v>
      </c>
      <c r="DE38" s="626"/>
      <c r="DF38" s="626"/>
      <c r="DG38" s="626"/>
      <c r="DH38" s="626"/>
      <c r="DI38" s="626"/>
      <c r="DJ38" s="626"/>
      <c r="DK38" s="627"/>
      <c r="DL38" s="631">
        <v>727129</v>
      </c>
      <c r="DM38" s="626"/>
      <c r="DN38" s="626"/>
      <c r="DO38" s="626"/>
      <c r="DP38" s="626"/>
      <c r="DQ38" s="626"/>
      <c r="DR38" s="626"/>
      <c r="DS38" s="626"/>
      <c r="DT38" s="626"/>
      <c r="DU38" s="626"/>
      <c r="DV38" s="627"/>
      <c r="DW38" s="628">
        <v>17.5</v>
      </c>
      <c r="DX38" s="657"/>
      <c r="DY38" s="657"/>
      <c r="DZ38" s="657"/>
      <c r="EA38" s="657"/>
      <c r="EB38" s="657"/>
      <c r="EC38" s="659"/>
    </row>
    <row r="39" spans="2:133" ht="11.25" customHeight="1">
      <c r="AQ39" s="660" t="s">
        <v>337</v>
      </c>
      <c r="AR39" s="661"/>
      <c r="AS39" s="661"/>
      <c r="AT39" s="661"/>
      <c r="AU39" s="661"/>
      <c r="AV39" s="661"/>
      <c r="AW39" s="661"/>
      <c r="AX39" s="661"/>
      <c r="AY39" s="662"/>
      <c r="AZ39" s="623" t="s">
        <v>127</v>
      </c>
      <c r="BA39" s="626"/>
      <c r="BB39" s="626"/>
      <c r="BC39" s="626"/>
      <c r="BD39" s="624"/>
      <c r="BE39" s="624"/>
      <c r="BF39" s="663"/>
      <c r="BG39" s="668" t="s">
        <v>338</v>
      </c>
      <c r="BH39" s="669"/>
      <c r="BI39" s="669"/>
      <c r="BJ39" s="669"/>
      <c r="BK39" s="669"/>
      <c r="BL39" s="235"/>
      <c r="BM39" s="664" t="s">
        <v>339</v>
      </c>
      <c r="BN39" s="664"/>
      <c r="BO39" s="664"/>
      <c r="BP39" s="664"/>
      <c r="BQ39" s="664"/>
      <c r="BR39" s="664"/>
      <c r="BS39" s="664"/>
      <c r="BT39" s="664"/>
      <c r="BU39" s="665"/>
      <c r="BV39" s="623">
        <v>81</v>
      </c>
      <c r="BW39" s="626"/>
      <c r="BX39" s="626"/>
      <c r="BY39" s="626"/>
      <c r="BZ39" s="626"/>
      <c r="CA39" s="626"/>
      <c r="CB39" s="666"/>
      <c r="CD39" s="667" t="s">
        <v>340</v>
      </c>
      <c r="CE39" s="664"/>
      <c r="CF39" s="664"/>
      <c r="CG39" s="664"/>
      <c r="CH39" s="664"/>
      <c r="CI39" s="664"/>
      <c r="CJ39" s="664"/>
      <c r="CK39" s="664"/>
      <c r="CL39" s="664"/>
      <c r="CM39" s="664"/>
      <c r="CN39" s="664"/>
      <c r="CO39" s="664"/>
      <c r="CP39" s="664"/>
      <c r="CQ39" s="665"/>
      <c r="CR39" s="623">
        <v>242332</v>
      </c>
      <c r="CS39" s="624"/>
      <c r="CT39" s="624"/>
      <c r="CU39" s="624"/>
      <c r="CV39" s="624"/>
      <c r="CW39" s="624"/>
      <c r="CX39" s="624"/>
      <c r="CY39" s="625"/>
      <c r="CZ39" s="628">
        <v>3.3</v>
      </c>
      <c r="DA39" s="657"/>
      <c r="DB39" s="657"/>
      <c r="DC39" s="658"/>
      <c r="DD39" s="631">
        <v>214034</v>
      </c>
      <c r="DE39" s="624"/>
      <c r="DF39" s="624"/>
      <c r="DG39" s="624"/>
      <c r="DH39" s="624"/>
      <c r="DI39" s="624"/>
      <c r="DJ39" s="624"/>
      <c r="DK39" s="625"/>
      <c r="DL39" s="631" t="s">
        <v>127</v>
      </c>
      <c r="DM39" s="624"/>
      <c r="DN39" s="624"/>
      <c r="DO39" s="624"/>
      <c r="DP39" s="624"/>
      <c r="DQ39" s="624"/>
      <c r="DR39" s="624"/>
      <c r="DS39" s="624"/>
      <c r="DT39" s="624"/>
      <c r="DU39" s="624"/>
      <c r="DV39" s="625"/>
      <c r="DW39" s="628" t="s">
        <v>127</v>
      </c>
      <c r="DX39" s="657"/>
      <c r="DY39" s="657"/>
      <c r="DZ39" s="657"/>
      <c r="EA39" s="657"/>
      <c r="EB39" s="657"/>
      <c r="EC39" s="659"/>
    </row>
    <row r="40" spans="2:133" ht="11.25" customHeight="1">
      <c r="AQ40" s="660" t="s">
        <v>341</v>
      </c>
      <c r="AR40" s="661"/>
      <c r="AS40" s="661"/>
      <c r="AT40" s="661"/>
      <c r="AU40" s="661"/>
      <c r="AV40" s="661"/>
      <c r="AW40" s="661"/>
      <c r="AX40" s="661"/>
      <c r="AY40" s="662"/>
      <c r="AZ40" s="623">
        <v>201974</v>
      </c>
      <c r="BA40" s="626"/>
      <c r="BB40" s="626"/>
      <c r="BC40" s="626"/>
      <c r="BD40" s="624"/>
      <c r="BE40" s="624"/>
      <c r="BF40" s="663"/>
      <c r="BG40" s="668"/>
      <c r="BH40" s="669"/>
      <c r="BI40" s="669"/>
      <c r="BJ40" s="669"/>
      <c r="BK40" s="669"/>
      <c r="BL40" s="235"/>
      <c r="BM40" s="664" t="s">
        <v>342</v>
      </c>
      <c r="BN40" s="664"/>
      <c r="BO40" s="664"/>
      <c r="BP40" s="664"/>
      <c r="BQ40" s="664"/>
      <c r="BR40" s="664"/>
      <c r="BS40" s="664"/>
      <c r="BT40" s="664"/>
      <c r="BU40" s="665"/>
      <c r="BV40" s="623" t="s">
        <v>127</v>
      </c>
      <c r="BW40" s="626"/>
      <c r="BX40" s="626"/>
      <c r="BY40" s="626"/>
      <c r="BZ40" s="626"/>
      <c r="CA40" s="626"/>
      <c r="CB40" s="666"/>
      <c r="CD40" s="667" t="s">
        <v>343</v>
      </c>
      <c r="CE40" s="664"/>
      <c r="CF40" s="664"/>
      <c r="CG40" s="664"/>
      <c r="CH40" s="664"/>
      <c r="CI40" s="664"/>
      <c r="CJ40" s="664"/>
      <c r="CK40" s="664"/>
      <c r="CL40" s="664"/>
      <c r="CM40" s="664"/>
      <c r="CN40" s="664"/>
      <c r="CO40" s="664"/>
      <c r="CP40" s="664"/>
      <c r="CQ40" s="665"/>
      <c r="CR40" s="623">
        <v>220</v>
      </c>
      <c r="CS40" s="626"/>
      <c r="CT40" s="626"/>
      <c r="CU40" s="626"/>
      <c r="CV40" s="626"/>
      <c r="CW40" s="626"/>
      <c r="CX40" s="626"/>
      <c r="CY40" s="627"/>
      <c r="CZ40" s="628">
        <v>0</v>
      </c>
      <c r="DA40" s="657"/>
      <c r="DB40" s="657"/>
      <c r="DC40" s="658"/>
      <c r="DD40" s="631" t="s">
        <v>136</v>
      </c>
      <c r="DE40" s="626"/>
      <c r="DF40" s="626"/>
      <c r="DG40" s="626"/>
      <c r="DH40" s="626"/>
      <c r="DI40" s="626"/>
      <c r="DJ40" s="626"/>
      <c r="DK40" s="627"/>
      <c r="DL40" s="631" t="s">
        <v>127</v>
      </c>
      <c r="DM40" s="626"/>
      <c r="DN40" s="626"/>
      <c r="DO40" s="626"/>
      <c r="DP40" s="626"/>
      <c r="DQ40" s="626"/>
      <c r="DR40" s="626"/>
      <c r="DS40" s="626"/>
      <c r="DT40" s="626"/>
      <c r="DU40" s="626"/>
      <c r="DV40" s="627"/>
      <c r="DW40" s="628" t="s">
        <v>136</v>
      </c>
      <c r="DX40" s="657"/>
      <c r="DY40" s="657"/>
      <c r="DZ40" s="657"/>
      <c r="EA40" s="657"/>
      <c r="EB40" s="657"/>
      <c r="EC40" s="659"/>
    </row>
    <row r="41" spans="2:133" ht="11.25" customHeight="1">
      <c r="AQ41" s="672" t="s">
        <v>344</v>
      </c>
      <c r="AR41" s="673"/>
      <c r="AS41" s="673"/>
      <c r="AT41" s="673"/>
      <c r="AU41" s="673"/>
      <c r="AV41" s="673"/>
      <c r="AW41" s="673"/>
      <c r="AX41" s="673"/>
      <c r="AY41" s="674"/>
      <c r="AZ41" s="638">
        <v>539969</v>
      </c>
      <c r="BA41" s="675"/>
      <c r="BB41" s="675"/>
      <c r="BC41" s="675"/>
      <c r="BD41" s="639"/>
      <c r="BE41" s="639"/>
      <c r="BF41" s="676"/>
      <c r="BG41" s="670"/>
      <c r="BH41" s="671"/>
      <c r="BI41" s="671"/>
      <c r="BJ41" s="671"/>
      <c r="BK41" s="671"/>
      <c r="BL41" s="236"/>
      <c r="BM41" s="677" t="s">
        <v>345</v>
      </c>
      <c r="BN41" s="677"/>
      <c r="BO41" s="677"/>
      <c r="BP41" s="677"/>
      <c r="BQ41" s="677"/>
      <c r="BR41" s="677"/>
      <c r="BS41" s="677"/>
      <c r="BT41" s="677"/>
      <c r="BU41" s="678"/>
      <c r="BV41" s="638">
        <v>353</v>
      </c>
      <c r="BW41" s="675"/>
      <c r="BX41" s="675"/>
      <c r="BY41" s="675"/>
      <c r="BZ41" s="675"/>
      <c r="CA41" s="675"/>
      <c r="CB41" s="679"/>
      <c r="CD41" s="667" t="s">
        <v>346</v>
      </c>
      <c r="CE41" s="664"/>
      <c r="CF41" s="664"/>
      <c r="CG41" s="664"/>
      <c r="CH41" s="664"/>
      <c r="CI41" s="664"/>
      <c r="CJ41" s="664"/>
      <c r="CK41" s="664"/>
      <c r="CL41" s="664"/>
      <c r="CM41" s="664"/>
      <c r="CN41" s="664"/>
      <c r="CO41" s="664"/>
      <c r="CP41" s="664"/>
      <c r="CQ41" s="665"/>
      <c r="CR41" s="623" t="s">
        <v>136</v>
      </c>
      <c r="CS41" s="624"/>
      <c r="CT41" s="624"/>
      <c r="CU41" s="624"/>
      <c r="CV41" s="624"/>
      <c r="CW41" s="624"/>
      <c r="CX41" s="624"/>
      <c r="CY41" s="625"/>
      <c r="CZ41" s="628" t="s">
        <v>127</v>
      </c>
      <c r="DA41" s="657"/>
      <c r="DB41" s="657"/>
      <c r="DC41" s="658"/>
      <c r="DD41" s="631" t="s">
        <v>136</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348</v>
      </c>
      <c r="CE42" s="621"/>
      <c r="CF42" s="621"/>
      <c r="CG42" s="621"/>
      <c r="CH42" s="621"/>
      <c r="CI42" s="621"/>
      <c r="CJ42" s="621"/>
      <c r="CK42" s="621"/>
      <c r="CL42" s="621"/>
      <c r="CM42" s="621"/>
      <c r="CN42" s="621"/>
      <c r="CO42" s="621"/>
      <c r="CP42" s="621"/>
      <c r="CQ42" s="622"/>
      <c r="CR42" s="623">
        <v>1026252</v>
      </c>
      <c r="CS42" s="626"/>
      <c r="CT42" s="626"/>
      <c r="CU42" s="626"/>
      <c r="CV42" s="626"/>
      <c r="CW42" s="626"/>
      <c r="CX42" s="626"/>
      <c r="CY42" s="627"/>
      <c r="CZ42" s="628">
        <v>13.9</v>
      </c>
      <c r="DA42" s="629"/>
      <c r="DB42" s="629"/>
      <c r="DC42" s="630"/>
      <c r="DD42" s="631">
        <v>287089</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350</v>
      </c>
      <c r="CE43" s="621"/>
      <c r="CF43" s="621"/>
      <c r="CG43" s="621"/>
      <c r="CH43" s="621"/>
      <c r="CI43" s="621"/>
      <c r="CJ43" s="621"/>
      <c r="CK43" s="621"/>
      <c r="CL43" s="621"/>
      <c r="CM43" s="621"/>
      <c r="CN43" s="621"/>
      <c r="CO43" s="621"/>
      <c r="CP43" s="621"/>
      <c r="CQ43" s="622"/>
      <c r="CR43" s="623">
        <v>6800</v>
      </c>
      <c r="CS43" s="624"/>
      <c r="CT43" s="624"/>
      <c r="CU43" s="624"/>
      <c r="CV43" s="624"/>
      <c r="CW43" s="624"/>
      <c r="CX43" s="624"/>
      <c r="CY43" s="625"/>
      <c r="CZ43" s="628">
        <v>0.1</v>
      </c>
      <c r="DA43" s="657"/>
      <c r="DB43" s="657"/>
      <c r="DC43" s="658"/>
      <c r="DD43" s="631">
        <v>6800</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351</v>
      </c>
      <c r="CD44" s="651" t="s">
        <v>302</v>
      </c>
      <c r="CE44" s="652"/>
      <c r="CF44" s="620" t="s">
        <v>352</v>
      </c>
      <c r="CG44" s="621"/>
      <c r="CH44" s="621"/>
      <c r="CI44" s="621"/>
      <c r="CJ44" s="621"/>
      <c r="CK44" s="621"/>
      <c r="CL44" s="621"/>
      <c r="CM44" s="621"/>
      <c r="CN44" s="621"/>
      <c r="CO44" s="621"/>
      <c r="CP44" s="621"/>
      <c r="CQ44" s="622"/>
      <c r="CR44" s="623">
        <v>1026252</v>
      </c>
      <c r="CS44" s="626"/>
      <c r="CT44" s="626"/>
      <c r="CU44" s="626"/>
      <c r="CV44" s="626"/>
      <c r="CW44" s="626"/>
      <c r="CX44" s="626"/>
      <c r="CY44" s="627"/>
      <c r="CZ44" s="628">
        <v>13.9</v>
      </c>
      <c r="DA44" s="629"/>
      <c r="DB44" s="629"/>
      <c r="DC44" s="630"/>
      <c r="DD44" s="631">
        <v>287089</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353</v>
      </c>
      <c r="CG45" s="621"/>
      <c r="CH45" s="621"/>
      <c r="CI45" s="621"/>
      <c r="CJ45" s="621"/>
      <c r="CK45" s="621"/>
      <c r="CL45" s="621"/>
      <c r="CM45" s="621"/>
      <c r="CN45" s="621"/>
      <c r="CO45" s="621"/>
      <c r="CP45" s="621"/>
      <c r="CQ45" s="622"/>
      <c r="CR45" s="623">
        <v>667268</v>
      </c>
      <c r="CS45" s="624"/>
      <c r="CT45" s="624"/>
      <c r="CU45" s="624"/>
      <c r="CV45" s="624"/>
      <c r="CW45" s="624"/>
      <c r="CX45" s="624"/>
      <c r="CY45" s="625"/>
      <c r="CZ45" s="628">
        <v>9</v>
      </c>
      <c r="DA45" s="657"/>
      <c r="DB45" s="657"/>
      <c r="DC45" s="658"/>
      <c r="DD45" s="631">
        <v>29445</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354</v>
      </c>
      <c r="CG46" s="621"/>
      <c r="CH46" s="621"/>
      <c r="CI46" s="621"/>
      <c r="CJ46" s="621"/>
      <c r="CK46" s="621"/>
      <c r="CL46" s="621"/>
      <c r="CM46" s="621"/>
      <c r="CN46" s="621"/>
      <c r="CO46" s="621"/>
      <c r="CP46" s="621"/>
      <c r="CQ46" s="622"/>
      <c r="CR46" s="623">
        <v>322144</v>
      </c>
      <c r="CS46" s="626"/>
      <c r="CT46" s="626"/>
      <c r="CU46" s="626"/>
      <c r="CV46" s="626"/>
      <c r="CW46" s="626"/>
      <c r="CX46" s="626"/>
      <c r="CY46" s="627"/>
      <c r="CZ46" s="628">
        <v>4.4000000000000004</v>
      </c>
      <c r="DA46" s="629"/>
      <c r="DB46" s="629"/>
      <c r="DC46" s="630"/>
      <c r="DD46" s="631">
        <v>257454</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355</v>
      </c>
      <c r="CG47" s="621"/>
      <c r="CH47" s="621"/>
      <c r="CI47" s="621"/>
      <c r="CJ47" s="621"/>
      <c r="CK47" s="621"/>
      <c r="CL47" s="621"/>
      <c r="CM47" s="621"/>
      <c r="CN47" s="621"/>
      <c r="CO47" s="621"/>
      <c r="CP47" s="621"/>
      <c r="CQ47" s="622"/>
      <c r="CR47" s="623" t="s">
        <v>127</v>
      </c>
      <c r="CS47" s="624"/>
      <c r="CT47" s="624"/>
      <c r="CU47" s="624"/>
      <c r="CV47" s="624"/>
      <c r="CW47" s="624"/>
      <c r="CX47" s="624"/>
      <c r="CY47" s="625"/>
      <c r="CZ47" s="628" t="s">
        <v>127</v>
      </c>
      <c r="DA47" s="657"/>
      <c r="DB47" s="657"/>
      <c r="DC47" s="658"/>
      <c r="DD47" s="631" t="s">
        <v>242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356</v>
      </c>
      <c r="CG48" s="621"/>
      <c r="CH48" s="621"/>
      <c r="CI48" s="621"/>
      <c r="CJ48" s="621"/>
      <c r="CK48" s="621"/>
      <c r="CL48" s="621"/>
      <c r="CM48" s="621"/>
      <c r="CN48" s="621"/>
      <c r="CO48" s="621"/>
      <c r="CP48" s="621"/>
      <c r="CQ48" s="622"/>
      <c r="CR48" s="623" t="s">
        <v>127</v>
      </c>
      <c r="CS48" s="626"/>
      <c r="CT48" s="626"/>
      <c r="CU48" s="626"/>
      <c r="CV48" s="626"/>
      <c r="CW48" s="626"/>
      <c r="CX48" s="626"/>
      <c r="CY48" s="627"/>
      <c r="CZ48" s="628" t="s">
        <v>127</v>
      </c>
      <c r="DA48" s="629"/>
      <c r="DB48" s="629"/>
      <c r="DC48" s="630"/>
      <c r="DD48" s="631" t="s">
        <v>136</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357</v>
      </c>
      <c r="CE49" s="636"/>
      <c r="CF49" s="636"/>
      <c r="CG49" s="636"/>
      <c r="CH49" s="636"/>
      <c r="CI49" s="636"/>
      <c r="CJ49" s="636"/>
      <c r="CK49" s="636"/>
      <c r="CL49" s="636"/>
      <c r="CM49" s="636"/>
      <c r="CN49" s="636"/>
      <c r="CO49" s="636"/>
      <c r="CP49" s="636"/>
      <c r="CQ49" s="637"/>
      <c r="CR49" s="638">
        <v>7391227</v>
      </c>
      <c r="CS49" s="639"/>
      <c r="CT49" s="639"/>
      <c r="CU49" s="639"/>
      <c r="CV49" s="639"/>
      <c r="CW49" s="639"/>
      <c r="CX49" s="639"/>
      <c r="CY49" s="640"/>
      <c r="CZ49" s="641">
        <v>100</v>
      </c>
      <c r="DA49" s="642"/>
      <c r="DB49" s="642"/>
      <c r="DC49" s="643"/>
      <c r="DD49" s="644">
        <v>4791608</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QNEj1ZXWmm37gyI7xVHqh/yC4cli9BiUO8tQTLgKLT7m6Z3eRvvPhIAoktviDoqlW60bzylhQBlJ2nPAtBcOkg==" saltValue="BXle0JRmzcqbodt9vs2I4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 zoomScale="70" zoomScaleNormal="25" zoomScaleSheetLayoutView="70" workbookViewId="0">
      <selection activeCell="DG7" sqref="DG7:DK7"/>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359</v>
      </c>
      <c r="DK2" s="1162"/>
      <c r="DL2" s="1162"/>
      <c r="DM2" s="1162"/>
      <c r="DN2" s="1162"/>
      <c r="DO2" s="1163"/>
      <c r="DP2" s="249"/>
      <c r="DQ2" s="1161" t="s">
        <v>360</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361</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363</v>
      </c>
      <c r="B5" s="1047"/>
      <c r="C5" s="1047"/>
      <c r="D5" s="1047"/>
      <c r="E5" s="1047"/>
      <c r="F5" s="1047"/>
      <c r="G5" s="1047"/>
      <c r="H5" s="1047"/>
      <c r="I5" s="1047"/>
      <c r="J5" s="1047"/>
      <c r="K5" s="1047"/>
      <c r="L5" s="1047"/>
      <c r="M5" s="1047"/>
      <c r="N5" s="1047"/>
      <c r="O5" s="1047"/>
      <c r="P5" s="1048"/>
      <c r="Q5" s="1052" t="s">
        <v>364</v>
      </c>
      <c r="R5" s="1053"/>
      <c r="S5" s="1053"/>
      <c r="T5" s="1053"/>
      <c r="U5" s="1054"/>
      <c r="V5" s="1052" t="s">
        <v>365</v>
      </c>
      <c r="W5" s="1053"/>
      <c r="X5" s="1053"/>
      <c r="Y5" s="1053"/>
      <c r="Z5" s="1054"/>
      <c r="AA5" s="1052" t="s">
        <v>366</v>
      </c>
      <c r="AB5" s="1053"/>
      <c r="AC5" s="1053"/>
      <c r="AD5" s="1053"/>
      <c r="AE5" s="1053"/>
      <c r="AF5" s="1164" t="s">
        <v>367</v>
      </c>
      <c r="AG5" s="1053"/>
      <c r="AH5" s="1053"/>
      <c r="AI5" s="1053"/>
      <c r="AJ5" s="1068"/>
      <c r="AK5" s="1053" t="s">
        <v>368</v>
      </c>
      <c r="AL5" s="1053"/>
      <c r="AM5" s="1053"/>
      <c r="AN5" s="1053"/>
      <c r="AO5" s="1054"/>
      <c r="AP5" s="1052" t="s">
        <v>369</v>
      </c>
      <c r="AQ5" s="1053"/>
      <c r="AR5" s="1053"/>
      <c r="AS5" s="1053"/>
      <c r="AT5" s="1054"/>
      <c r="AU5" s="1052" t="s">
        <v>370</v>
      </c>
      <c r="AV5" s="1053"/>
      <c r="AW5" s="1053"/>
      <c r="AX5" s="1053"/>
      <c r="AY5" s="1068"/>
      <c r="AZ5" s="256"/>
      <c r="BA5" s="256"/>
      <c r="BB5" s="256"/>
      <c r="BC5" s="256"/>
      <c r="BD5" s="256"/>
      <c r="BE5" s="257"/>
      <c r="BF5" s="257"/>
      <c r="BG5" s="257"/>
      <c r="BH5" s="257"/>
      <c r="BI5" s="257"/>
      <c r="BJ5" s="257"/>
      <c r="BK5" s="257"/>
      <c r="BL5" s="257"/>
      <c r="BM5" s="257"/>
      <c r="BN5" s="257"/>
      <c r="BO5" s="257"/>
      <c r="BP5" s="257"/>
      <c r="BQ5" s="1046" t="s">
        <v>371</v>
      </c>
      <c r="BR5" s="1047"/>
      <c r="BS5" s="1047"/>
      <c r="BT5" s="1047"/>
      <c r="BU5" s="1047"/>
      <c r="BV5" s="1047"/>
      <c r="BW5" s="1047"/>
      <c r="BX5" s="1047"/>
      <c r="BY5" s="1047"/>
      <c r="BZ5" s="1047"/>
      <c r="CA5" s="1047"/>
      <c r="CB5" s="1047"/>
      <c r="CC5" s="1047"/>
      <c r="CD5" s="1047"/>
      <c r="CE5" s="1047"/>
      <c r="CF5" s="1047"/>
      <c r="CG5" s="1048"/>
      <c r="CH5" s="1052" t="s">
        <v>372</v>
      </c>
      <c r="CI5" s="1053"/>
      <c r="CJ5" s="1053"/>
      <c r="CK5" s="1053"/>
      <c r="CL5" s="1054"/>
      <c r="CM5" s="1052" t="s">
        <v>373</v>
      </c>
      <c r="CN5" s="1053"/>
      <c r="CO5" s="1053"/>
      <c r="CP5" s="1053"/>
      <c r="CQ5" s="1054"/>
      <c r="CR5" s="1052" t="s">
        <v>374</v>
      </c>
      <c r="CS5" s="1053"/>
      <c r="CT5" s="1053"/>
      <c r="CU5" s="1053"/>
      <c r="CV5" s="1054"/>
      <c r="CW5" s="1052" t="s">
        <v>375</v>
      </c>
      <c r="CX5" s="1053"/>
      <c r="CY5" s="1053"/>
      <c r="CZ5" s="1053"/>
      <c r="DA5" s="1054"/>
      <c r="DB5" s="1052" t="s">
        <v>376</v>
      </c>
      <c r="DC5" s="1053"/>
      <c r="DD5" s="1053"/>
      <c r="DE5" s="1053"/>
      <c r="DF5" s="1054"/>
      <c r="DG5" s="1149" t="s">
        <v>377</v>
      </c>
      <c r="DH5" s="1150"/>
      <c r="DI5" s="1150"/>
      <c r="DJ5" s="1150"/>
      <c r="DK5" s="1151"/>
      <c r="DL5" s="1149" t="s">
        <v>378</v>
      </c>
      <c r="DM5" s="1150"/>
      <c r="DN5" s="1150"/>
      <c r="DO5" s="1150"/>
      <c r="DP5" s="1151"/>
      <c r="DQ5" s="1052" t="s">
        <v>379</v>
      </c>
      <c r="DR5" s="1053"/>
      <c r="DS5" s="1053"/>
      <c r="DT5" s="1053"/>
      <c r="DU5" s="1054"/>
      <c r="DV5" s="1052" t="s">
        <v>370</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380</v>
      </c>
      <c r="C7" s="1102"/>
      <c r="D7" s="1102"/>
      <c r="E7" s="1102"/>
      <c r="F7" s="1102"/>
      <c r="G7" s="1102"/>
      <c r="H7" s="1102"/>
      <c r="I7" s="1102"/>
      <c r="J7" s="1102"/>
      <c r="K7" s="1102"/>
      <c r="L7" s="1102"/>
      <c r="M7" s="1102"/>
      <c r="N7" s="1102"/>
      <c r="O7" s="1102"/>
      <c r="P7" s="1103"/>
      <c r="Q7" s="1155">
        <v>7435</v>
      </c>
      <c r="R7" s="1156"/>
      <c r="S7" s="1156"/>
      <c r="T7" s="1156"/>
      <c r="U7" s="1156"/>
      <c r="V7" s="1156">
        <v>7280</v>
      </c>
      <c r="W7" s="1156"/>
      <c r="X7" s="1156"/>
      <c r="Y7" s="1156"/>
      <c r="Z7" s="1156"/>
      <c r="AA7" s="1156">
        <v>155</v>
      </c>
      <c r="AB7" s="1156"/>
      <c r="AC7" s="1156"/>
      <c r="AD7" s="1156"/>
      <c r="AE7" s="1157"/>
      <c r="AF7" s="1158">
        <v>149</v>
      </c>
      <c r="AG7" s="1159"/>
      <c r="AH7" s="1159"/>
      <c r="AI7" s="1159"/>
      <c r="AJ7" s="1160"/>
      <c r="AK7" s="1142">
        <v>471</v>
      </c>
      <c r="AL7" s="1143"/>
      <c r="AM7" s="1143"/>
      <c r="AN7" s="1143"/>
      <c r="AO7" s="1143"/>
      <c r="AP7" s="1143">
        <v>6600</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t="s">
        <v>589</v>
      </c>
      <c r="BS7" s="1146" t="s">
        <v>588</v>
      </c>
      <c r="BT7" s="1147"/>
      <c r="BU7" s="1147"/>
      <c r="BV7" s="1147"/>
      <c r="BW7" s="1147"/>
      <c r="BX7" s="1147"/>
      <c r="BY7" s="1147"/>
      <c r="BZ7" s="1147"/>
      <c r="CA7" s="1147"/>
      <c r="CB7" s="1147"/>
      <c r="CC7" s="1147"/>
      <c r="CD7" s="1147"/>
      <c r="CE7" s="1147"/>
      <c r="CF7" s="1147"/>
      <c r="CG7" s="1148"/>
      <c r="CH7" s="1139">
        <v>0</v>
      </c>
      <c r="CI7" s="1140"/>
      <c r="CJ7" s="1140"/>
      <c r="CK7" s="1140"/>
      <c r="CL7" s="1141"/>
      <c r="CM7" s="1139">
        <v>40</v>
      </c>
      <c r="CN7" s="1140"/>
      <c r="CO7" s="1140"/>
      <c r="CP7" s="1140"/>
      <c r="CQ7" s="1141"/>
      <c r="CR7" s="1139">
        <v>20</v>
      </c>
      <c r="CS7" s="1140"/>
      <c r="CT7" s="1140"/>
      <c r="CU7" s="1140"/>
      <c r="CV7" s="1141"/>
      <c r="CW7" s="1139" t="s">
        <v>576</v>
      </c>
      <c r="CX7" s="1140"/>
      <c r="CY7" s="1140"/>
      <c r="CZ7" s="1140"/>
      <c r="DA7" s="1141"/>
      <c r="DB7" s="1139">
        <v>61</v>
      </c>
      <c r="DC7" s="1140"/>
      <c r="DD7" s="1140"/>
      <c r="DE7" s="1140"/>
      <c r="DF7" s="1141"/>
      <c r="DG7" s="1139" t="s">
        <v>576</v>
      </c>
      <c r="DH7" s="1140"/>
      <c r="DI7" s="1140"/>
      <c r="DJ7" s="1140"/>
      <c r="DK7" s="1141"/>
      <c r="DL7" s="1139" t="s">
        <v>576</v>
      </c>
      <c r="DM7" s="1140"/>
      <c r="DN7" s="1140"/>
      <c r="DO7" s="1140"/>
      <c r="DP7" s="1141"/>
      <c r="DQ7" s="1139" t="s">
        <v>576</v>
      </c>
      <c r="DR7" s="1140"/>
      <c r="DS7" s="1140"/>
      <c r="DT7" s="1140"/>
      <c r="DU7" s="1141"/>
      <c r="DV7" s="1166"/>
      <c r="DW7" s="1167"/>
      <c r="DX7" s="1167"/>
      <c r="DY7" s="1167"/>
      <c r="DZ7" s="1168"/>
      <c r="EA7" s="254"/>
    </row>
    <row r="8" spans="1:131" s="255" customFormat="1" ht="26.25" customHeight="1">
      <c r="A8" s="261">
        <v>2</v>
      </c>
      <c r="B8" s="1088" t="s">
        <v>381</v>
      </c>
      <c r="C8" s="1089"/>
      <c r="D8" s="1089"/>
      <c r="E8" s="1089"/>
      <c r="F8" s="1089"/>
      <c r="G8" s="1089"/>
      <c r="H8" s="1089"/>
      <c r="I8" s="1089"/>
      <c r="J8" s="1089"/>
      <c r="K8" s="1089"/>
      <c r="L8" s="1089"/>
      <c r="M8" s="1089"/>
      <c r="N8" s="1089"/>
      <c r="O8" s="1089"/>
      <c r="P8" s="1090"/>
      <c r="Q8" s="1094">
        <v>9</v>
      </c>
      <c r="R8" s="1095"/>
      <c r="S8" s="1095"/>
      <c r="T8" s="1095"/>
      <c r="U8" s="1095"/>
      <c r="V8" s="1095">
        <v>9</v>
      </c>
      <c r="W8" s="1095"/>
      <c r="X8" s="1095"/>
      <c r="Y8" s="1095"/>
      <c r="Z8" s="1095"/>
      <c r="AA8" s="1095">
        <v>0</v>
      </c>
      <c r="AB8" s="1095"/>
      <c r="AC8" s="1095"/>
      <c r="AD8" s="1095"/>
      <c r="AE8" s="1096"/>
      <c r="AF8" s="1070">
        <v>0</v>
      </c>
      <c r="AG8" s="1071"/>
      <c r="AH8" s="1071"/>
      <c r="AI8" s="1071"/>
      <c r="AJ8" s="1072"/>
      <c r="AK8" s="1137">
        <v>6</v>
      </c>
      <c r="AL8" s="1138"/>
      <c r="AM8" s="1138"/>
      <c r="AN8" s="1138"/>
      <c r="AO8" s="1138"/>
      <c r="AP8" s="1138">
        <v>1</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8" t="s">
        <v>382</v>
      </c>
      <c r="C9" s="1089"/>
      <c r="D9" s="1089"/>
      <c r="E9" s="1089"/>
      <c r="F9" s="1089"/>
      <c r="G9" s="1089"/>
      <c r="H9" s="1089"/>
      <c r="I9" s="1089"/>
      <c r="J9" s="1089"/>
      <c r="K9" s="1089"/>
      <c r="L9" s="1089"/>
      <c r="M9" s="1089"/>
      <c r="N9" s="1089"/>
      <c r="O9" s="1089"/>
      <c r="P9" s="1090"/>
      <c r="Q9" s="1094">
        <v>58</v>
      </c>
      <c r="R9" s="1095"/>
      <c r="S9" s="1095"/>
      <c r="T9" s="1095"/>
      <c r="U9" s="1095"/>
      <c r="V9" s="1095">
        <v>53</v>
      </c>
      <c r="W9" s="1095"/>
      <c r="X9" s="1095"/>
      <c r="Y9" s="1095"/>
      <c r="Z9" s="1095"/>
      <c r="AA9" s="1095">
        <v>5</v>
      </c>
      <c r="AB9" s="1095"/>
      <c r="AC9" s="1095"/>
      <c r="AD9" s="1095"/>
      <c r="AE9" s="1096"/>
      <c r="AF9" s="1070">
        <v>5</v>
      </c>
      <c r="AG9" s="1071"/>
      <c r="AH9" s="1071"/>
      <c r="AI9" s="1071"/>
      <c r="AJ9" s="1072"/>
      <c r="AK9" s="1137">
        <v>23</v>
      </c>
      <c r="AL9" s="1138"/>
      <c r="AM9" s="1138"/>
      <c r="AN9" s="1138"/>
      <c r="AO9" s="1138"/>
      <c r="AP9" s="1138" t="s">
        <v>576</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8" t="s">
        <v>383</v>
      </c>
      <c r="C10" s="1089"/>
      <c r="D10" s="1089"/>
      <c r="E10" s="1089"/>
      <c r="F10" s="1089"/>
      <c r="G10" s="1089"/>
      <c r="H10" s="1089"/>
      <c r="I10" s="1089"/>
      <c r="J10" s="1089"/>
      <c r="K10" s="1089"/>
      <c r="L10" s="1089"/>
      <c r="M10" s="1089"/>
      <c r="N10" s="1089"/>
      <c r="O10" s="1089"/>
      <c r="P10" s="1090"/>
      <c r="Q10" s="1094">
        <v>0</v>
      </c>
      <c r="R10" s="1095"/>
      <c r="S10" s="1095"/>
      <c r="T10" s="1095"/>
      <c r="U10" s="1095"/>
      <c r="V10" s="1095">
        <v>0</v>
      </c>
      <c r="W10" s="1095"/>
      <c r="X10" s="1095"/>
      <c r="Y10" s="1095"/>
      <c r="Z10" s="1095"/>
      <c r="AA10" s="1095" t="s">
        <v>576</v>
      </c>
      <c r="AB10" s="1095"/>
      <c r="AC10" s="1095"/>
      <c r="AD10" s="1095"/>
      <c r="AE10" s="1096"/>
      <c r="AF10" s="1070" t="s">
        <v>127</v>
      </c>
      <c r="AG10" s="1071"/>
      <c r="AH10" s="1071"/>
      <c r="AI10" s="1071"/>
      <c r="AJ10" s="1072"/>
      <c r="AK10" s="1137" t="s">
        <v>576</v>
      </c>
      <c r="AL10" s="1138"/>
      <c r="AM10" s="1138"/>
      <c r="AN10" s="1138"/>
      <c r="AO10" s="1138"/>
      <c r="AP10" s="1138" t="s">
        <v>576</v>
      </c>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8" t="s">
        <v>384</v>
      </c>
      <c r="C11" s="1089"/>
      <c r="D11" s="1089"/>
      <c r="E11" s="1089"/>
      <c r="F11" s="1089"/>
      <c r="G11" s="1089"/>
      <c r="H11" s="1089"/>
      <c r="I11" s="1089"/>
      <c r="J11" s="1089"/>
      <c r="K11" s="1089"/>
      <c r="L11" s="1089"/>
      <c r="M11" s="1089"/>
      <c r="N11" s="1089"/>
      <c r="O11" s="1089"/>
      <c r="P11" s="1090"/>
      <c r="Q11" s="1094">
        <v>51</v>
      </c>
      <c r="R11" s="1095"/>
      <c r="S11" s="1095"/>
      <c r="T11" s="1095"/>
      <c r="U11" s="1095"/>
      <c r="V11" s="1095">
        <v>50</v>
      </c>
      <c r="W11" s="1095"/>
      <c r="X11" s="1095"/>
      <c r="Y11" s="1095"/>
      <c r="Z11" s="1095"/>
      <c r="AA11" s="1095">
        <v>1</v>
      </c>
      <c r="AB11" s="1095"/>
      <c r="AC11" s="1095"/>
      <c r="AD11" s="1095"/>
      <c r="AE11" s="1096"/>
      <c r="AF11" s="1070">
        <v>1</v>
      </c>
      <c r="AG11" s="1071"/>
      <c r="AH11" s="1071"/>
      <c r="AI11" s="1071"/>
      <c r="AJ11" s="1072"/>
      <c r="AK11" s="1137">
        <v>32</v>
      </c>
      <c r="AL11" s="1138"/>
      <c r="AM11" s="1138"/>
      <c r="AN11" s="1138"/>
      <c r="AO11" s="1138"/>
      <c r="AP11" s="1138" t="s">
        <v>576</v>
      </c>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t="s">
        <v>385</v>
      </c>
      <c r="C12" s="1089"/>
      <c r="D12" s="1089"/>
      <c r="E12" s="1089"/>
      <c r="F12" s="1089"/>
      <c r="G12" s="1089"/>
      <c r="H12" s="1089"/>
      <c r="I12" s="1089"/>
      <c r="J12" s="1089"/>
      <c r="K12" s="1089"/>
      <c r="L12" s="1089"/>
      <c r="M12" s="1089"/>
      <c r="N12" s="1089"/>
      <c r="O12" s="1089"/>
      <c r="P12" s="1090"/>
      <c r="Q12" s="1094">
        <v>5</v>
      </c>
      <c r="R12" s="1095"/>
      <c r="S12" s="1095"/>
      <c r="T12" s="1095"/>
      <c r="U12" s="1095"/>
      <c r="V12" s="1095">
        <v>5</v>
      </c>
      <c r="W12" s="1095"/>
      <c r="X12" s="1095"/>
      <c r="Y12" s="1095"/>
      <c r="Z12" s="1095"/>
      <c r="AA12" s="1095">
        <v>0</v>
      </c>
      <c r="AB12" s="1095"/>
      <c r="AC12" s="1095"/>
      <c r="AD12" s="1095"/>
      <c r="AE12" s="1096"/>
      <c r="AF12" s="1070">
        <v>0</v>
      </c>
      <c r="AG12" s="1071"/>
      <c r="AH12" s="1071"/>
      <c r="AI12" s="1071"/>
      <c r="AJ12" s="1072"/>
      <c r="AK12" s="1137">
        <v>2</v>
      </c>
      <c r="AL12" s="1138"/>
      <c r="AM12" s="1138"/>
      <c r="AN12" s="1138"/>
      <c r="AO12" s="1138"/>
      <c r="AP12" s="1138" t="s">
        <v>576</v>
      </c>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386</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387</v>
      </c>
      <c r="B23" s="995" t="s">
        <v>388</v>
      </c>
      <c r="C23" s="996"/>
      <c r="D23" s="996"/>
      <c r="E23" s="996"/>
      <c r="F23" s="996"/>
      <c r="G23" s="996"/>
      <c r="H23" s="996"/>
      <c r="I23" s="996"/>
      <c r="J23" s="996"/>
      <c r="K23" s="996"/>
      <c r="L23" s="996"/>
      <c r="M23" s="996"/>
      <c r="N23" s="996"/>
      <c r="O23" s="996"/>
      <c r="P23" s="997"/>
      <c r="Q23" s="1119">
        <v>7552</v>
      </c>
      <c r="R23" s="1120"/>
      <c r="S23" s="1120"/>
      <c r="T23" s="1120"/>
      <c r="U23" s="1120"/>
      <c r="V23" s="1120">
        <v>7391</v>
      </c>
      <c r="W23" s="1120"/>
      <c r="X23" s="1120"/>
      <c r="Y23" s="1120"/>
      <c r="Z23" s="1120"/>
      <c r="AA23" s="1120">
        <v>161</v>
      </c>
      <c r="AB23" s="1120"/>
      <c r="AC23" s="1120"/>
      <c r="AD23" s="1120"/>
      <c r="AE23" s="1121"/>
      <c r="AF23" s="1122">
        <v>155</v>
      </c>
      <c r="AG23" s="1120"/>
      <c r="AH23" s="1120"/>
      <c r="AI23" s="1120"/>
      <c r="AJ23" s="1123"/>
      <c r="AK23" s="1124"/>
      <c r="AL23" s="1125"/>
      <c r="AM23" s="1125"/>
      <c r="AN23" s="1125"/>
      <c r="AO23" s="1125"/>
      <c r="AP23" s="1120">
        <v>6601</v>
      </c>
      <c r="AQ23" s="1120"/>
      <c r="AR23" s="1120"/>
      <c r="AS23" s="1120"/>
      <c r="AT23" s="1120"/>
      <c r="AU23" s="1126"/>
      <c r="AV23" s="1126"/>
      <c r="AW23" s="1126"/>
      <c r="AX23" s="1126"/>
      <c r="AY23" s="1127"/>
      <c r="AZ23" s="1116" t="s">
        <v>389</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390</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391</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363</v>
      </c>
      <c r="B26" s="1047"/>
      <c r="C26" s="1047"/>
      <c r="D26" s="1047"/>
      <c r="E26" s="1047"/>
      <c r="F26" s="1047"/>
      <c r="G26" s="1047"/>
      <c r="H26" s="1047"/>
      <c r="I26" s="1047"/>
      <c r="J26" s="1047"/>
      <c r="K26" s="1047"/>
      <c r="L26" s="1047"/>
      <c r="M26" s="1047"/>
      <c r="N26" s="1047"/>
      <c r="O26" s="1047"/>
      <c r="P26" s="1048"/>
      <c r="Q26" s="1052" t="s">
        <v>392</v>
      </c>
      <c r="R26" s="1053"/>
      <c r="S26" s="1053"/>
      <c r="T26" s="1053"/>
      <c r="U26" s="1054"/>
      <c r="V26" s="1052" t="s">
        <v>393</v>
      </c>
      <c r="W26" s="1053"/>
      <c r="X26" s="1053"/>
      <c r="Y26" s="1053"/>
      <c r="Z26" s="1054"/>
      <c r="AA26" s="1052" t="s">
        <v>394</v>
      </c>
      <c r="AB26" s="1053"/>
      <c r="AC26" s="1053"/>
      <c r="AD26" s="1053"/>
      <c r="AE26" s="1053"/>
      <c r="AF26" s="1110" t="s">
        <v>395</v>
      </c>
      <c r="AG26" s="1059"/>
      <c r="AH26" s="1059"/>
      <c r="AI26" s="1059"/>
      <c r="AJ26" s="1111"/>
      <c r="AK26" s="1053" t="s">
        <v>396</v>
      </c>
      <c r="AL26" s="1053"/>
      <c r="AM26" s="1053"/>
      <c r="AN26" s="1053"/>
      <c r="AO26" s="1054"/>
      <c r="AP26" s="1052" t="s">
        <v>397</v>
      </c>
      <c r="AQ26" s="1053"/>
      <c r="AR26" s="1053"/>
      <c r="AS26" s="1053"/>
      <c r="AT26" s="1054"/>
      <c r="AU26" s="1052" t="s">
        <v>398</v>
      </c>
      <c r="AV26" s="1053"/>
      <c r="AW26" s="1053"/>
      <c r="AX26" s="1053"/>
      <c r="AY26" s="1054"/>
      <c r="AZ26" s="1052" t="s">
        <v>399</v>
      </c>
      <c r="BA26" s="1053"/>
      <c r="BB26" s="1053"/>
      <c r="BC26" s="1053"/>
      <c r="BD26" s="1054"/>
      <c r="BE26" s="1052" t="s">
        <v>370</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400</v>
      </c>
      <c r="C28" s="1102"/>
      <c r="D28" s="1102"/>
      <c r="E28" s="1102"/>
      <c r="F28" s="1102"/>
      <c r="G28" s="1102"/>
      <c r="H28" s="1102"/>
      <c r="I28" s="1102"/>
      <c r="J28" s="1102"/>
      <c r="K28" s="1102"/>
      <c r="L28" s="1102"/>
      <c r="M28" s="1102"/>
      <c r="N28" s="1102"/>
      <c r="O28" s="1102"/>
      <c r="P28" s="1103"/>
      <c r="Q28" s="1104">
        <v>2317</v>
      </c>
      <c r="R28" s="1105"/>
      <c r="S28" s="1105"/>
      <c r="T28" s="1105"/>
      <c r="U28" s="1105"/>
      <c r="V28" s="1105">
        <v>2278</v>
      </c>
      <c r="W28" s="1105"/>
      <c r="X28" s="1105"/>
      <c r="Y28" s="1105"/>
      <c r="Z28" s="1105"/>
      <c r="AA28" s="1105">
        <v>39</v>
      </c>
      <c r="AB28" s="1105"/>
      <c r="AC28" s="1105"/>
      <c r="AD28" s="1105"/>
      <c r="AE28" s="1106"/>
      <c r="AF28" s="1107">
        <v>39</v>
      </c>
      <c r="AG28" s="1105"/>
      <c r="AH28" s="1105"/>
      <c r="AI28" s="1105"/>
      <c r="AJ28" s="1108"/>
      <c r="AK28" s="1109">
        <v>202</v>
      </c>
      <c r="AL28" s="1097"/>
      <c r="AM28" s="1097"/>
      <c r="AN28" s="1097"/>
      <c r="AO28" s="1097"/>
      <c r="AP28" s="1097" t="s">
        <v>576</v>
      </c>
      <c r="AQ28" s="1097"/>
      <c r="AR28" s="1097"/>
      <c r="AS28" s="1097"/>
      <c r="AT28" s="1097"/>
      <c r="AU28" s="1097" t="s">
        <v>576</v>
      </c>
      <c r="AV28" s="1097"/>
      <c r="AW28" s="1097"/>
      <c r="AX28" s="1097"/>
      <c r="AY28" s="1097"/>
      <c r="AZ28" s="1098" t="s">
        <v>576</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401</v>
      </c>
      <c r="C29" s="1089"/>
      <c r="D29" s="1089"/>
      <c r="E29" s="1089"/>
      <c r="F29" s="1089"/>
      <c r="G29" s="1089"/>
      <c r="H29" s="1089"/>
      <c r="I29" s="1089"/>
      <c r="J29" s="1089"/>
      <c r="K29" s="1089"/>
      <c r="L29" s="1089"/>
      <c r="M29" s="1089"/>
      <c r="N29" s="1089"/>
      <c r="O29" s="1089"/>
      <c r="P29" s="1090"/>
      <c r="Q29" s="1094">
        <v>346</v>
      </c>
      <c r="R29" s="1095"/>
      <c r="S29" s="1095"/>
      <c r="T29" s="1095"/>
      <c r="U29" s="1095"/>
      <c r="V29" s="1095">
        <v>343</v>
      </c>
      <c r="W29" s="1095"/>
      <c r="X29" s="1095"/>
      <c r="Y29" s="1095"/>
      <c r="Z29" s="1095"/>
      <c r="AA29" s="1095">
        <v>3</v>
      </c>
      <c r="AB29" s="1095"/>
      <c r="AC29" s="1095"/>
      <c r="AD29" s="1095"/>
      <c r="AE29" s="1096"/>
      <c r="AF29" s="1070">
        <v>3</v>
      </c>
      <c r="AG29" s="1071"/>
      <c r="AH29" s="1071"/>
      <c r="AI29" s="1071"/>
      <c r="AJ29" s="1072"/>
      <c r="AK29" s="1031">
        <v>75</v>
      </c>
      <c r="AL29" s="1022"/>
      <c r="AM29" s="1022"/>
      <c r="AN29" s="1022"/>
      <c r="AO29" s="1022"/>
      <c r="AP29" s="1022" t="s">
        <v>576</v>
      </c>
      <c r="AQ29" s="1022"/>
      <c r="AR29" s="1022"/>
      <c r="AS29" s="1022"/>
      <c r="AT29" s="1022"/>
      <c r="AU29" s="1022" t="s">
        <v>576</v>
      </c>
      <c r="AV29" s="1022"/>
      <c r="AW29" s="1022"/>
      <c r="AX29" s="1022"/>
      <c r="AY29" s="1022"/>
      <c r="AZ29" s="1093" t="s">
        <v>576</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402</v>
      </c>
      <c r="C30" s="1089"/>
      <c r="D30" s="1089"/>
      <c r="E30" s="1089"/>
      <c r="F30" s="1089"/>
      <c r="G30" s="1089"/>
      <c r="H30" s="1089"/>
      <c r="I30" s="1089"/>
      <c r="J30" s="1089"/>
      <c r="K30" s="1089"/>
      <c r="L30" s="1089"/>
      <c r="M30" s="1089"/>
      <c r="N30" s="1089"/>
      <c r="O30" s="1089"/>
      <c r="P30" s="1090"/>
      <c r="Q30" s="1094">
        <v>633</v>
      </c>
      <c r="R30" s="1095"/>
      <c r="S30" s="1095"/>
      <c r="T30" s="1095"/>
      <c r="U30" s="1095"/>
      <c r="V30" s="1095">
        <v>600</v>
      </c>
      <c r="W30" s="1095"/>
      <c r="X30" s="1095"/>
      <c r="Y30" s="1095"/>
      <c r="Z30" s="1095"/>
      <c r="AA30" s="1095">
        <v>33</v>
      </c>
      <c r="AB30" s="1095"/>
      <c r="AC30" s="1095"/>
      <c r="AD30" s="1095"/>
      <c r="AE30" s="1096"/>
      <c r="AF30" s="1070">
        <v>33</v>
      </c>
      <c r="AG30" s="1071"/>
      <c r="AH30" s="1071"/>
      <c r="AI30" s="1071"/>
      <c r="AJ30" s="1072"/>
      <c r="AK30" s="1031">
        <v>153</v>
      </c>
      <c r="AL30" s="1022"/>
      <c r="AM30" s="1022"/>
      <c r="AN30" s="1022"/>
      <c r="AO30" s="1022"/>
      <c r="AP30" s="1022">
        <v>3154</v>
      </c>
      <c r="AQ30" s="1022"/>
      <c r="AR30" s="1022"/>
      <c r="AS30" s="1022"/>
      <c r="AT30" s="1022"/>
      <c r="AU30" s="1022">
        <v>2246</v>
      </c>
      <c r="AV30" s="1022"/>
      <c r="AW30" s="1022"/>
      <c r="AX30" s="1022"/>
      <c r="AY30" s="1022"/>
      <c r="AZ30" s="1093" t="s">
        <v>576</v>
      </c>
      <c r="BA30" s="1093"/>
      <c r="BB30" s="1093"/>
      <c r="BC30" s="1093"/>
      <c r="BD30" s="1093"/>
      <c r="BE30" s="1083" t="s">
        <v>403</v>
      </c>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404</v>
      </c>
      <c r="C31" s="1089"/>
      <c r="D31" s="1089"/>
      <c r="E31" s="1089"/>
      <c r="F31" s="1089"/>
      <c r="G31" s="1089"/>
      <c r="H31" s="1089"/>
      <c r="I31" s="1089"/>
      <c r="J31" s="1089"/>
      <c r="K31" s="1089"/>
      <c r="L31" s="1089"/>
      <c r="M31" s="1089"/>
      <c r="N31" s="1089"/>
      <c r="O31" s="1089"/>
      <c r="P31" s="1090"/>
      <c r="Q31" s="1094">
        <v>90</v>
      </c>
      <c r="R31" s="1095"/>
      <c r="S31" s="1095"/>
      <c r="T31" s="1095"/>
      <c r="U31" s="1095"/>
      <c r="V31" s="1095">
        <v>87</v>
      </c>
      <c r="W31" s="1095"/>
      <c r="X31" s="1095"/>
      <c r="Y31" s="1095"/>
      <c r="Z31" s="1095"/>
      <c r="AA31" s="1095">
        <v>3</v>
      </c>
      <c r="AB31" s="1095"/>
      <c r="AC31" s="1095"/>
      <c r="AD31" s="1095"/>
      <c r="AE31" s="1096"/>
      <c r="AF31" s="1070">
        <v>3</v>
      </c>
      <c r="AG31" s="1071"/>
      <c r="AH31" s="1071"/>
      <c r="AI31" s="1071"/>
      <c r="AJ31" s="1072"/>
      <c r="AK31" s="1031">
        <v>57</v>
      </c>
      <c r="AL31" s="1022"/>
      <c r="AM31" s="1022"/>
      <c r="AN31" s="1022"/>
      <c r="AO31" s="1022"/>
      <c r="AP31" s="1022">
        <v>548</v>
      </c>
      <c r="AQ31" s="1022"/>
      <c r="AR31" s="1022"/>
      <c r="AS31" s="1022"/>
      <c r="AT31" s="1022"/>
      <c r="AU31" s="1022">
        <v>435</v>
      </c>
      <c r="AV31" s="1022"/>
      <c r="AW31" s="1022"/>
      <c r="AX31" s="1022"/>
      <c r="AY31" s="1022"/>
      <c r="AZ31" s="1093" t="s">
        <v>576</v>
      </c>
      <c r="BA31" s="1093"/>
      <c r="BB31" s="1093"/>
      <c r="BC31" s="1093"/>
      <c r="BD31" s="1093"/>
      <c r="BE31" s="1083" t="s">
        <v>405</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c r="C32" s="1089"/>
      <c r="D32" s="1089"/>
      <c r="E32" s="1089"/>
      <c r="F32" s="1089"/>
      <c r="G32" s="1089"/>
      <c r="H32" s="1089"/>
      <c r="I32" s="1089"/>
      <c r="J32" s="1089"/>
      <c r="K32" s="1089"/>
      <c r="L32" s="1089"/>
      <c r="M32" s="1089"/>
      <c r="N32" s="1089"/>
      <c r="O32" s="1089"/>
      <c r="P32" s="1090"/>
      <c r="Q32" s="1094"/>
      <c r="R32" s="1095"/>
      <c r="S32" s="1095"/>
      <c r="T32" s="1095"/>
      <c r="U32" s="1095"/>
      <c r="V32" s="1095"/>
      <c r="W32" s="1095"/>
      <c r="X32" s="1095"/>
      <c r="Y32" s="1095"/>
      <c r="Z32" s="1095"/>
      <c r="AA32" s="1095"/>
      <c r="AB32" s="1095"/>
      <c r="AC32" s="1095"/>
      <c r="AD32" s="1095"/>
      <c r="AE32" s="1096"/>
      <c r="AF32" s="1070"/>
      <c r="AG32" s="1071"/>
      <c r="AH32" s="1071"/>
      <c r="AI32" s="1071"/>
      <c r="AJ32" s="1072"/>
      <c r="AK32" s="1031"/>
      <c r="AL32" s="1022"/>
      <c r="AM32" s="1022"/>
      <c r="AN32" s="1022"/>
      <c r="AO32" s="1022"/>
      <c r="AP32" s="1022"/>
      <c r="AQ32" s="1022"/>
      <c r="AR32" s="1022"/>
      <c r="AS32" s="1022"/>
      <c r="AT32" s="1022"/>
      <c r="AU32" s="1022"/>
      <c r="AV32" s="1022"/>
      <c r="AW32" s="1022"/>
      <c r="AX32" s="1022"/>
      <c r="AY32" s="1022"/>
      <c r="AZ32" s="1093"/>
      <c r="BA32" s="1093"/>
      <c r="BB32" s="1093"/>
      <c r="BC32" s="1093"/>
      <c r="BD32" s="1093"/>
      <c r="BE32" s="1083"/>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c r="C33" s="1089"/>
      <c r="D33" s="1089"/>
      <c r="E33" s="1089"/>
      <c r="F33" s="1089"/>
      <c r="G33" s="1089"/>
      <c r="H33" s="1089"/>
      <c r="I33" s="1089"/>
      <c r="J33" s="1089"/>
      <c r="K33" s="1089"/>
      <c r="L33" s="1089"/>
      <c r="M33" s="1089"/>
      <c r="N33" s="1089"/>
      <c r="O33" s="1089"/>
      <c r="P33" s="1090"/>
      <c r="Q33" s="1094"/>
      <c r="R33" s="1095"/>
      <c r="S33" s="1095"/>
      <c r="T33" s="1095"/>
      <c r="U33" s="1095"/>
      <c r="V33" s="1095"/>
      <c r="W33" s="1095"/>
      <c r="X33" s="1095"/>
      <c r="Y33" s="1095"/>
      <c r="Z33" s="1095"/>
      <c r="AA33" s="1095"/>
      <c r="AB33" s="1095"/>
      <c r="AC33" s="1095"/>
      <c r="AD33" s="1095"/>
      <c r="AE33" s="1096"/>
      <c r="AF33" s="1070"/>
      <c r="AG33" s="1071"/>
      <c r="AH33" s="1071"/>
      <c r="AI33" s="1071"/>
      <c r="AJ33" s="1072"/>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83"/>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406</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387</v>
      </c>
      <c r="B63" s="995" t="s">
        <v>407</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79</v>
      </c>
      <c r="AG63" s="1010"/>
      <c r="AH63" s="1010"/>
      <c r="AI63" s="1010"/>
      <c r="AJ63" s="1081"/>
      <c r="AK63" s="1082"/>
      <c r="AL63" s="1014"/>
      <c r="AM63" s="1014"/>
      <c r="AN63" s="1014"/>
      <c r="AO63" s="1014"/>
      <c r="AP63" s="1010">
        <v>3702</v>
      </c>
      <c r="AQ63" s="1010"/>
      <c r="AR63" s="1010"/>
      <c r="AS63" s="1010"/>
      <c r="AT63" s="1010"/>
      <c r="AU63" s="1010">
        <v>2681</v>
      </c>
      <c r="AV63" s="1010"/>
      <c r="AW63" s="1010"/>
      <c r="AX63" s="1010"/>
      <c r="AY63" s="1010"/>
      <c r="AZ63" s="1076"/>
      <c r="BA63" s="1076"/>
      <c r="BB63" s="1076"/>
      <c r="BC63" s="1076"/>
      <c r="BD63" s="1076"/>
      <c r="BE63" s="1011"/>
      <c r="BF63" s="1011"/>
      <c r="BG63" s="1011"/>
      <c r="BH63" s="1011"/>
      <c r="BI63" s="1012"/>
      <c r="BJ63" s="1077" t="s">
        <v>127</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409</v>
      </c>
      <c r="B66" s="1047"/>
      <c r="C66" s="1047"/>
      <c r="D66" s="1047"/>
      <c r="E66" s="1047"/>
      <c r="F66" s="1047"/>
      <c r="G66" s="1047"/>
      <c r="H66" s="1047"/>
      <c r="I66" s="1047"/>
      <c r="J66" s="1047"/>
      <c r="K66" s="1047"/>
      <c r="L66" s="1047"/>
      <c r="M66" s="1047"/>
      <c r="N66" s="1047"/>
      <c r="O66" s="1047"/>
      <c r="P66" s="1048"/>
      <c r="Q66" s="1052" t="s">
        <v>392</v>
      </c>
      <c r="R66" s="1053"/>
      <c r="S66" s="1053"/>
      <c r="T66" s="1053"/>
      <c r="U66" s="1054"/>
      <c r="V66" s="1052" t="s">
        <v>410</v>
      </c>
      <c r="W66" s="1053"/>
      <c r="X66" s="1053"/>
      <c r="Y66" s="1053"/>
      <c r="Z66" s="1054"/>
      <c r="AA66" s="1052" t="s">
        <v>411</v>
      </c>
      <c r="AB66" s="1053"/>
      <c r="AC66" s="1053"/>
      <c r="AD66" s="1053"/>
      <c r="AE66" s="1054"/>
      <c r="AF66" s="1058" t="s">
        <v>412</v>
      </c>
      <c r="AG66" s="1059"/>
      <c r="AH66" s="1059"/>
      <c r="AI66" s="1059"/>
      <c r="AJ66" s="1060"/>
      <c r="AK66" s="1052" t="s">
        <v>413</v>
      </c>
      <c r="AL66" s="1047"/>
      <c r="AM66" s="1047"/>
      <c r="AN66" s="1047"/>
      <c r="AO66" s="1048"/>
      <c r="AP66" s="1052" t="s">
        <v>414</v>
      </c>
      <c r="AQ66" s="1053"/>
      <c r="AR66" s="1053"/>
      <c r="AS66" s="1053"/>
      <c r="AT66" s="1054"/>
      <c r="AU66" s="1052" t="s">
        <v>415</v>
      </c>
      <c r="AV66" s="1053"/>
      <c r="AW66" s="1053"/>
      <c r="AX66" s="1053"/>
      <c r="AY66" s="1054"/>
      <c r="AZ66" s="1052" t="s">
        <v>370</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577</v>
      </c>
      <c r="C68" s="1037"/>
      <c r="D68" s="1037"/>
      <c r="E68" s="1037"/>
      <c r="F68" s="1037"/>
      <c r="G68" s="1037"/>
      <c r="H68" s="1037"/>
      <c r="I68" s="1037"/>
      <c r="J68" s="1037"/>
      <c r="K68" s="1037"/>
      <c r="L68" s="1037"/>
      <c r="M68" s="1037"/>
      <c r="N68" s="1037"/>
      <c r="O68" s="1037"/>
      <c r="P68" s="1038"/>
      <c r="Q68" s="1039">
        <v>53</v>
      </c>
      <c r="R68" s="1033"/>
      <c r="S68" s="1033"/>
      <c r="T68" s="1033"/>
      <c r="U68" s="1033"/>
      <c r="V68" s="1033">
        <v>38</v>
      </c>
      <c r="W68" s="1033"/>
      <c r="X68" s="1033"/>
      <c r="Y68" s="1033"/>
      <c r="Z68" s="1033"/>
      <c r="AA68" s="1033">
        <v>15</v>
      </c>
      <c r="AB68" s="1033"/>
      <c r="AC68" s="1033"/>
      <c r="AD68" s="1033"/>
      <c r="AE68" s="1033"/>
      <c r="AF68" s="1033">
        <v>15</v>
      </c>
      <c r="AG68" s="1033"/>
      <c r="AH68" s="1033"/>
      <c r="AI68" s="1033"/>
      <c r="AJ68" s="1033"/>
      <c r="AK68" s="1033" t="s">
        <v>576</v>
      </c>
      <c r="AL68" s="1033"/>
      <c r="AM68" s="1033"/>
      <c r="AN68" s="1033"/>
      <c r="AO68" s="1033"/>
      <c r="AP68" s="1033" t="s">
        <v>576</v>
      </c>
      <c r="AQ68" s="1033"/>
      <c r="AR68" s="1033"/>
      <c r="AS68" s="1033"/>
      <c r="AT68" s="1033"/>
      <c r="AU68" s="1033" t="s">
        <v>576</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578</v>
      </c>
      <c r="C69" s="1026"/>
      <c r="D69" s="1026"/>
      <c r="E69" s="1026"/>
      <c r="F69" s="1026"/>
      <c r="G69" s="1026"/>
      <c r="H69" s="1026"/>
      <c r="I69" s="1026"/>
      <c r="J69" s="1026"/>
      <c r="K69" s="1026"/>
      <c r="L69" s="1026"/>
      <c r="M69" s="1026"/>
      <c r="N69" s="1026"/>
      <c r="O69" s="1026"/>
      <c r="P69" s="1027"/>
      <c r="Q69" s="1028">
        <v>102</v>
      </c>
      <c r="R69" s="1022"/>
      <c r="S69" s="1022"/>
      <c r="T69" s="1022"/>
      <c r="U69" s="1022"/>
      <c r="V69" s="1022">
        <v>101</v>
      </c>
      <c r="W69" s="1022"/>
      <c r="X69" s="1022"/>
      <c r="Y69" s="1022"/>
      <c r="Z69" s="1022"/>
      <c r="AA69" s="1022">
        <v>1</v>
      </c>
      <c r="AB69" s="1022"/>
      <c r="AC69" s="1022"/>
      <c r="AD69" s="1022"/>
      <c r="AE69" s="1022"/>
      <c r="AF69" s="1022">
        <v>1</v>
      </c>
      <c r="AG69" s="1022"/>
      <c r="AH69" s="1022"/>
      <c r="AI69" s="1022"/>
      <c r="AJ69" s="1022"/>
      <c r="AK69" s="1022" t="s">
        <v>576</v>
      </c>
      <c r="AL69" s="1022"/>
      <c r="AM69" s="1022"/>
      <c r="AN69" s="1022"/>
      <c r="AO69" s="1022"/>
      <c r="AP69" s="1022" t="s">
        <v>576</v>
      </c>
      <c r="AQ69" s="1022"/>
      <c r="AR69" s="1022"/>
      <c r="AS69" s="1022"/>
      <c r="AT69" s="1022"/>
      <c r="AU69" s="1022" t="s">
        <v>576</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579</v>
      </c>
      <c r="C70" s="1026"/>
      <c r="D70" s="1026"/>
      <c r="E70" s="1026"/>
      <c r="F70" s="1026"/>
      <c r="G70" s="1026"/>
      <c r="H70" s="1026"/>
      <c r="I70" s="1026"/>
      <c r="J70" s="1026"/>
      <c r="K70" s="1026"/>
      <c r="L70" s="1026"/>
      <c r="M70" s="1026"/>
      <c r="N70" s="1026"/>
      <c r="O70" s="1026"/>
      <c r="P70" s="1027"/>
      <c r="Q70" s="1028">
        <v>183</v>
      </c>
      <c r="R70" s="1022"/>
      <c r="S70" s="1022"/>
      <c r="T70" s="1022"/>
      <c r="U70" s="1022"/>
      <c r="V70" s="1022">
        <v>170</v>
      </c>
      <c r="W70" s="1022"/>
      <c r="X70" s="1022"/>
      <c r="Y70" s="1022"/>
      <c r="Z70" s="1022"/>
      <c r="AA70" s="1022">
        <v>13</v>
      </c>
      <c r="AB70" s="1022"/>
      <c r="AC70" s="1022"/>
      <c r="AD70" s="1022"/>
      <c r="AE70" s="1022"/>
      <c r="AF70" s="1022">
        <v>13</v>
      </c>
      <c r="AG70" s="1022"/>
      <c r="AH70" s="1022"/>
      <c r="AI70" s="1022"/>
      <c r="AJ70" s="1022"/>
      <c r="AK70" s="1022" t="s">
        <v>576</v>
      </c>
      <c r="AL70" s="1022"/>
      <c r="AM70" s="1022"/>
      <c r="AN70" s="1022"/>
      <c r="AO70" s="1022"/>
      <c r="AP70" s="1022" t="s">
        <v>576</v>
      </c>
      <c r="AQ70" s="1022"/>
      <c r="AR70" s="1022"/>
      <c r="AS70" s="1022"/>
      <c r="AT70" s="1022"/>
      <c r="AU70" s="1022" t="s">
        <v>590</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580</v>
      </c>
      <c r="C71" s="1026"/>
      <c r="D71" s="1026"/>
      <c r="E71" s="1026"/>
      <c r="F71" s="1026"/>
      <c r="G71" s="1026"/>
      <c r="H71" s="1026"/>
      <c r="I71" s="1026"/>
      <c r="J71" s="1026"/>
      <c r="K71" s="1026"/>
      <c r="L71" s="1026"/>
      <c r="M71" s="1026"/>
      <c r="N71" s="1026"/>
      <c r="O71" s="1026"/>
      <c r="P71" s="1027"/>
      <c r="Q71" s="1028">
        <v>4475</v>
      </c>
      <c r="R71" s="1022"/>
      <c r="S71" s="1022"/>
      <c r="T71" s="1022"/>
      <c r="U71" s="1022"/>
      <c r="V71" s="1022">
        <v>4444</v>
      </c>
      <c r="W71" s="1022"/>
      <c r="X71" s="1022"/>
      <c r="Y71" s="1022"/>
      <c r="Z71" s="1022"/>
      <c r="AA71" s="1022">
        <v>31</v>
      </c>
      <c r="AB71" s="1022"/>
      <c r="AC71" s="1022"/>
      <c r="AD71" s="1022"/>
      <c r="AE71" s="1022"/>
      <c r="AF71" s="1022">
        <v>31</v>
      </c>
      <c r="AG71" s="1022"/>
      <c r="AH71" s="1022"/>
      <c r="AI71" s="1022"/>
      <c r="AJ71" s="1022"/>
      <c r="AK71" s="1022" t="s">
        <v>576</v>
      </c>
      <c r="AL71" s="1022"/>
      <c r="AM71" s="1022"/>
      <c r="AN71" s="1022"/>
      <c r="AO71" s="1022"/>
      <c r="AP71" s="1022">
        <v>2265</v>
      </c>
      <c r="AQ71" s="1022"/>
      <c r="AR71" s="1022"/>
      <c r="AS71" s="1022"/>
      <c r="AT71" s="1022"/>
      <c r="AU71" s="1022">
        <v>406</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581</v>
      </c>
      <c r="C72" s="1026"/>
      <c r="D72" s="1026"/>
      <c r="E72" s="1026"/>
      <c r="F72" s="1026"/>
      <c r="G72" s="1026"/>
      <c r="H72" s="1026"/>
      <c r="I72" s="1026"/>
      <c r="J72" s="1026"/>
      <c r="K72" s="1026"/>
      <c r="L72" s="1026"/>
      <c r="M72" s="1026"/>
      <c r="N72" s="1026"/>
      <c r="O72" s="1026"/>
      <c r="P72" s="1027"/>
      <c r="Q72" s="1028">
        <v>2</v>
      </c>
      <c r="R72" s="1022"/>
      <c r="S72" s="1022"/>
      <c r="T72" s="1022"/>
      <c r="U72" s="1022"/>
      <c r="V72" s="1022">
        <v>2</v>
      </c>
      <c r="W72" s="1022"/>
      <c r="X72" s="1022"/>
      <c r="Y72" s="1022"/>
      <c r="Z72" s="1022"/>
      <c r="AA72" s="1022">
        <v>0</v>
      </c>
      <c r="AB72" s="1022"/>
      <c r="AC72" s="1022"/>
      <c r="AD72" s="1022"/>
      <c r="AE72" s="1022"/>
      <c r="AF72" s="1022">
        <v>0</v>
      </c>
      <c r="AG72" s="1022"/>
      <c r="AH72" s="1022"/>
      <c r="AI72" s="1022"/>
      <c r="AJ72" s="1022"/>
      <c r="AK72" s="1022" t="s">
        <v>576</v>
      </c>
      <c r="AL72" s="1022"/>
      <c r="AM72" s="1022"/>
      <c r="AN72" s="1022"/>
      <c r="AO72" s="1022"/>
      <c r="AP72" s="1022" t="s">
        <v>590</v>
      </c>
      <c r="AQ72" s="1022"/>
      <c r="AR72" s="1022"/>
      <c r="AS72" s="1022"/>
      <c r="AT72" s="1022"/>
      <c r="AU72" s="1022" t="s">
        <v>576</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582</v>
      </c>
      <c r="C73" s="1026"/>
      <c r="D73" s="1026"/>
      <c r="E73" s="1026"/>
      <c r="F73" s="1026"/>
      <c r="G73" s="1026"/>
      <c r="H73" s="1026"/>
      <c r="I73" s="1026"/>
      <c r="J73" s="1026"/>
      <c r="K73" s="1026"/>
      <c r="L73" s="1026"/>
      <c r="M73" s="1026"/>
      <c r="N73" s="1026"/>
      <c r="O73" s="1026"/>
      <c r="P73" s="1027"/>
      <c r="Q73" s="1028">
        <v>291</v>
      </c>
      <c r="R73" s="1022"/>
      <c r="S73" s="1022"/>
      <c r="T73" s="1022"/>
      <c r="U73" s="1022"/>
      <c r="V73" s="1022">
        <v>277</v>
      </c>
      <c r="W73" s="1022"/>
      <c r="X73" s="1022"/>
      <c r="Y73" s="1022"/>
      <c r="Z73" s="1022"/>
      <c r="AA73" s="1022">
        <v>13</v>
      </c>
      <c r="AB73" s="1022"/>
      <c r="AC73" s="1022"/>
      <c r="AD73" s="1022"/>
      <c r="AE73" s="1022"/>
      <c r="AF73" s="1022">
        <v>13</v>
      </c>
      <c r="AG73" s="1022"/>
      <c r="AH73" s="1022"/>
      <c r="AI73" s="1022"/>
      <c r="AJ73" s="1022"/>
      <c r="AK73" s="1022">
        <v>90</v>
      </c>
      <c r="AL73" s="1022"/>
      <c r="AM73" s="1022"/>
      <c r="AN73" s="1022"/>
      <c r="AO73" s="1022"/>
      <c r="AP73" s="1022" t="s">
        <v>576</v>
      </c>
      <c r="AQ73" s="1022"/>
      <c r="AR73" s="1022"/>
      <c r="AS73" s="1022"/>
      <c r="AT73" s="1022"/>
      <c r="AU73" s="1022" t="s">
        <v>576</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583</v>
      </c>
      <c r="C74" s="1026"/>
      <c r="D74" s="1026"/>
      <c r="E74" s="1026"/>
      <c r="F74" s="1026"/>
      <c r="G74" s="1026"/>
      <c r="H74" s="1026"/>
      <c r="I74" s="1026"/>
      <c r="J74" s="1026"/>
      <c r="K74" s="1026"/>
      <c r="L74" s="1026"/>
      <c r="M74" s="1026"/>
      <c r="N74" s="1026"/>
      <c r="O74" s="1026"/>
      <c r="P74" s="1027"/>
      <c r="Q74" s="1028">
        <v>66</v>
      </c>
      <c r="R74" s="1022"/>
      <c r="S74" s="1022"/>
      <c r="T74" s="1022"/>
      <c r="U74" s="1022"/>
      <c r="V74" s="1022">
        <v>66</v>
      </c>
      <c r="W74" s="1022"/>
      <c r="X74" s="1022"/>
      <c r="Y74" s="1022"/>
      <c r="Z74" s="1022"/>
      <c r="AA74" s="1022" t="s">
        <v>576</v>
      </c>
      <c r="AB74" s="1022"/>
      <c r="AC74" s="1022"/>
      <c r="AD74" s="1022"/>
      <c r="AE74" s="1022"/>
      <c r="AF74" s="1022" t="s">
        <v>590</v>
      </c>
      <c r="AG74" s="1022"/>
      <c r="AH74" s="1022"/>
      <c r="AI74" s="1022"/>
      <c r="AJ74" s="1022"/>
      <c r="AK74" s="1022" t="s">
        <v>590</v>
      </c>
      <c r="AL74" s="1022"/>
      <c r="AM74" s="1022"/>
      <c r="AN74" s="1022"/>
      <c r="AO74" s="1022"/>
      <c r="AP74" s="1022" t="s">
        <v>576</v>
      </c>
      <c r="AQ74" s="1022"/>
      <c r="AR74" s="1022"/>
      <c r="AS74" s="1022"/>
      <c r="AT74" s="1022"/>
      <c r="AU74" s="1022" t="s">
        <v>576</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584</v>
      </c>
      <c r="C75" s="1026"/>
      <c r="D75" s="1026"/>
      <c r="E75" s="1026"/>
      <c r="F75" s="1026"/>
      <c r="G75" s="1026"/>
      <c r="H75" s="1026"/>
      <c r="I75" s="1026"/>
      <c r="J75" s="1026"/>
      <c r="K75" s="1026"/>
      <c r="L75" s="1026"/>
      <c r="M75" s="1026"/>
      <c r="N75" s="1026"/>
      <c r="O75" s="1026"/>
      <c r="P75" s="1027"/>
      <c r="Q75" s="1029">
        <v>985</v>
      </c>
      <c r="R75" s="1030"/>
      <c r="S75" s="1030"/>
      <c r="T75" s="1030"/>
      <c r="U75" s="1031"/>
      <c r="V75" s="1032">
        <v>954</v>
      </c>
      <c r="W75" s="1030"/>
      <c r="X75" s="1030"/>
      <c r="Y75" s="1030"/>
      <c r="Z75" s="1031"/>
      <c r="AA75" s="1032">
        <v>31</v>
      </c>
      <c r="AB75" s="1030"/>
      <c r="AC75" s="1030"/>
      <c r="AD75" s="1030"/>
      <c r="AE75" s="1031"/>
      <c r="AF75" s="1032">
        <v>31</v>
      </c>
      <c r="AG75" s="1030"/>
      <c r="AH75" s="1030"/>
      <c r="AI75" s="1030"/>
      <c r="AJ75" s="1031"/>
      <c r="AK75" s="1032" t="s">
        <v>576</v>
      </c>
      <c r="AL75" s="1030"/>
      <c r="AM75" s="1030"/>
      <c r="AN75" s="1030"/>
      <c r="AO75" s="1031"/>
      <c r="AP75" s="1032" t="s">
        <v>590</v>
      </c>
      <c r="AQ75" s="1030"/>
      <c r="AR75" s="1030"/>
      <c r="AS75" s="1030"/>
      <c r="AT75" s="1031"/>
      <c r="AU75" s="1032" t="s">
        <v>576</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585</v>
      </c>
      <c r="C76" s="1026"/>
      <c r="D76" s="1026"/>
      <c r="E76" s="1026"/>
      <c r="F76" s="1026"/>
      <c r="G76" s="1026"/>
      <c r="H76" s="1026"/>
      <c r="I76" s="1026"/>
      <c r="J76" s="1026"/>
      <c r="K76" s="1026"/>
      <c r="L76" s="1026"/>
      <c r="M76" s="1026"/>
      <c r="N76" s="1026"/>
      <c r="O76" s="1026"/>
      <c r="P76" s="1027"/>
      <c r="Q76" s="1029">
        <v>70107</v>
      </c>
      <c r="R76" s="1030"/>
      <c r="S76" s="1030"/>
      <c r="T76" s="1030"/>
      <c r="U76" s="1031"/>
      <c r="V76" s="1032">
        <v>67173</v>
      </c>
      <c r="W76" s="1030"/>
      <c r="X76" s="1030"/>
      <c r="Y76" s="1030"/>
      <c r="Z76" s="1031"/>
      <c r="AA76" s="1032" t="s">
        <v>576</v>
      </c>
      <c r="AB76" s="1030"/>
      <c r="AC76" s="1030"/>
      <c r="AD76" s="1030"/>
      <c r="AE76" s="1031"/>
      <c r="AF76" s="1032">
        <v>2934</v>
      </c>
      <c r="AG76" s="1030"/>
      <c r="AH76" s="1030"/>
      <c r="AI76" s="1030"/>
      <c r="AJ76" s="1031"/>
      <c r="AK76" s="1032">
        <v>169</v>
      </c>
      <c r="AL76" s="1030"/>
      <c r="AM76" s="1030"/>
      <c r="AN76" s="1030"/>
      <c r="AO76" s="1031"/>
      <c r="AP76" s="1032" t="s">
        <v>576</v>
      </c>
      <c r="AQ76" s="1030"/>
      <c r="AR76" s="1030"/>
      <c r="AS76" s="1030"/>
      <c r="AT76" s="1031"/>
      <c r="AU76" s="1032" t="s">
        <v>591</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t="s">
        <v>586</v>
      </c>
      <c r="C77" s="1026"/>
      <c r="D77" s="1026"/>
      <c r="E77" s="1026"/>
      <c r="F77" s="1026"/>
      <c r="G77" s="1026"/>
      <c r="H77" s="1026"/>
      <c r="I77" s="1026"/>
      <c r="J77" s="1026"/>
      <c r="K77" s="1026"/>
      <c r="L77" s="1026"/>
      <c r="M77" s="1026"/>
      <c r="N77" s="1026"/>
      <c r="O77" s="1026"/>
      <c r="P77" s="1027"/>
      <c r="Q77" s="1029">
        <v>244</v>
      </c>
      <c r="R77" s="1030"/>
      <c r="S77" s="1030"/>
      <c r="T77" s="1030"/>
      <c r="U77" s="1031"/>
      <c r="V77" s="1032">
        <v>231</v>
      </c>
      <c r="W77" s="1030"/>
      <c r="X77" s="1030"/>
      <c r="Y77" s="1030"/>
      <c r="Z77" s="1031"/>
      <c r="AA77" s="1032">
        <v>13</v>
      </c>
      <c r="AB77" s="1030"/>
      <c r="AC77" s="1030"/>
      <c r="AD77" s="1030"/>
      <c r="AE77" s="1031"/>
      <c r="AF77" s="1032">
        <v>13</v>
      </c>
      <c r="AG77" s="1030"/>
      <c r="AH77" s="1030"/>
      <c r="AI77" s="1030"/>
      <c r="AJ77" s="1031"/>
      <c r="AK77" s="1032">
        <v>36</v>
      </c>
      <c r="AL77" s="1030"/>
      <c r="AM77" s="1030"/>
      <c r="AN77" s="1030"/>
      <c r="AO77" s="1031"/>
      <c r="AP77" s="1032" t="s">
        <v>576</v>
      </c>
      <c r="AQ77" s="1030"/>
      <c r="AR77" s="1030"/>
      <c r="AS77" s="1030"/>
      <c r="AT77" s="1031"/>
      <c r="AU77" s="1032" t="s">
        <v>592</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t="s">
        <v>587</v>
      </c>
      <c r="C78" s="1026"/>
      <c r="D78" s="1026"/>
      <c r="E78" s="1026"/>
      <c r="F78" s="1026"/>
      <c r="G78" s="1026"/>
      <c r="H78" s="1026"/>
      <c r="I78" s="1026"/>
      <c r="J78" s="1026"/>
      <c r="K78" s="1026"/>
      <c r="L78" s="1026"/>
      <c r="M78" s="1026"/>
      <c r="N78" s="1026"/>
      <c r="O78" s="1026"/>
      <c r="P78" s="1027"/>
      <c r="Q78" s="1028">
        <v>767604</v>
      </c>
      <c r="R78" s="1022"/>
      <c r="S78" s="1022"/>
      <c r="T78" s="1022"/>
      <c r="U78" s="1022"/>
      <c r="V78" s="1022">
        <v>751444</v>
      </c>
      <c r="W78" s="1022"/>
      <c r="X78" s="1022"/>
      <c r="Y78" s="1022"/>
      <c r="Z78" s="1022"/>
      <c r="AA78" s="1022">
        <v>16160</v>
      </c>
      <c r="AB78" s="1022"/>
      <c r="AC78" s="1022"/>
      <c r="AD78" s="1022"/>
      <c r="AE78" s="1022"/>
      <c r="AF78" s="1022">
        <v>16160</v>
      </c>
      <c r="AG78" s="1022"/>
      <c r="AH78" s="1022"/>
      <c r="AI78" s="1022"/>
      <c r="AJ78" s="1022"/>
      <c r="AK78" s="1022" t="s">
        <v>576</v>
      </c>
      <c r="AL78" s="1022"/>
      <c r="AM78" s="1022"/>
      <c r="AN78" s="1022"/>
      <c r="AO78" s="1022"/>
      <c r="AP78" s="1022" t="s">
        <v>590</v>
      </c>
      <c r="AQ78" s="1022"/>
      <c r="AR78" s="1022"/>
      <c r="AS78" s="1022"/>
      <c r="AT78" s="1022"/>
      <c r="AU78" s="1022" t="s">
        <v>592</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387</v>
      </c>
      <c r="B88" s="995" t="s">
        <v>416</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19211</v>
      </c>
      <c r="AG88" s="1010"/>
      <c r="AH88" s="1010"/>
      <c r="AI88" s="1010"/>
      <c r="AJ88" s="1010"/>
      <c r="AK88" s="1014"/>
      <c r="AL88" s="1014"/>
      <c r="AM88" s="1014"/>
      <c r="AN88" s="1014"/>
      <c r="AO88" s="1014"/>
      <c r="AP88" s="1010">
        <v>2265</v>
      </c>
      <c r="AQ88" s="1010"/>
      <c r="AR88" s="1010"/>
      <c r="AS88" s="1010"/>
      <c r="AT88" s="1010"/>
      <c r="AU88" s="1010">
        <v>406</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995" t="s">
        <v>417</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20</v>
      </c>
      <c r="CS102" s="1002"/>
      <c r="CT102" s="1002"/>
      <c r="CU102" s="1002"/>
      <c r="CV102" s="1003"/>
      <c r="CW102" s="1001" t="s">
        <v>511</v>
      </c>
      <c r="CX102" s="1002"/>
      <c r="CY102" s="1002"/>
      <c r="CZ102" s="1002"/>
      <c r="DA102" s="1003"/>
      <c r="DB102" s="1001">
        <v>87</v>
      </c>
      <c r="DC102" s="1002"/>
      <c r="DD102" s="1002"/>
      <c r="DE102" s="1002"/>
      <c r="DF102" s="1003"/>
      <c r="DG102" s="1001" t="s">
        <v>511</v>
      </c>
      <c r="DH102" s="1002"/>
      <c r="DI102" s="1002"/>
      <c r="DJ102" s="1002"/>
      <c r="DK102" s="1003"/>
      <c r="DL102" s="1001" t="s">
        <v>511</v>
      </c>
      <c r="DM102" s="1002"/>
      <c r="DN102" s="1002"/>
      <c r="DO102" s="1002"/>
      <c r="DP102" s="1003"/>
      <c r="DQ102" s="1001" t="s">
        <v>511</v>
      </c>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418</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419</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422</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423</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424</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425</v>
      </c>
      <c r="AB109" s="945"/>
      <c r="AC109" s="945"/>
      <c r="AD109" s="945"/>
      <c r="AE109" s="946"/>
      <c r="AF109" s="947" t="s">
        <v>301</v>
      </c>
      <c r="AG109" s="945"/>
      <c r="AH109" s="945"/>
      <c r="AI109" s="945"/>
      <c r="AJ109" s="946"/>
      <c r="AK109" s="947" t="s">
        <v>300</v>
      </c>
      <c r="AL109" s="945"/>
      <c r="AM109" s="945"/>
      <c r="AN109" s="945"/>
      <c r="AO109" s="946"/>
      <c r="AP109" s="947" t="s">
        <v>426</v>
      </c>
      <c r="AQ109" s="945"/>
      <c r="AR109" s="945"/>
      <c r="AS109" s="945"/>
      <c r="AT109" s="976"/>
      <c r="AU109" s="944" t="s">
        <v>424</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425</v>
      </c>
      <c r="BR109" s="945"/>
      <c r="BS109" s="945"/>
      <c r="BT109" s="945"/>
      <c r="BU109" s="946"/>
      <c r="BV109" s="947" t="s">
        <v>301</v>
      </c>
      <c r="BW109" s="945"/>
      <c r="BX109" s="945"/>
      <c r="BY109" s="945"/>
      <c r="BZ109" s="946"/>
      <c r="CA109" s="947" t="s">
        <v>300</v>
      </c>
      <c r="CB109" s="945"/>
      <c r="CC109" s="945"/>
      <c r="CD109" s="945"/>
      <c r="CE109" s="946"/>
      <c r="CF109" s="983" t="s">
        <v>426</v>
      </c>
      <c r="CG109" s="983"/>
      <c r="CH109" s="983"/>
      <c r="CI109" s="983"/>
      <c r="CJ109" s="983"/>
      <c r="CK109" s="947" t="s">
        <v>427</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425</v>
      </c>
      <c r="DH109" s="945"/>
      <c r="DI109" s="945"/>
      <c r="DJ109" s="945"/>
      <c r="DK109" s="946"/>
      <c r="DL109" s="947" t="s">
        <v>301</v>
      </c>
      <c r="DM109" s="945"/>
      <c r="DN109" s="945"/>
      <c r="DO109" s="945"/>
      <c r="DP109" s="946"/>
      <c r="DQ109" s="947" t="s">
        <v>300</v>
      </c>
      <c r="DR109" s="945"/>
      <c r="DS109" s="945"/>
      <c r="DT109" s="945"/>
      <c r="DU109" s="946"/>
      <c r="DV109" s="947" t="s">
        <v>426</v>
      </c>
      <c r="DW109" s="945"/>
      <c r="DX109" s="945"/>
      <c r="DY109" s="945"/>
      <c r="DZ109" s="976"/>
    </row>
    <row r="110" spans="1:131" s="246" customFormat="1" ht="26.25" customHeight="1">
      <c r="A110" s="847" t="s">
        <v>428</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531342</v>
      </c>
      <c r="AB110" s="938"/>
      <c r="AC110" s="938"/>
      <c r="AD110" s="938"/>
      <c r="AE110" s="939"/>
      <c r="AF110" s="940">
        <v>544262</v>
      </c>
      <c r="AG110" s="938"/>
      <c r="AH110" s="938"/>
      <c r="AI110" s="938"/>
      <c r="AJ110" s="939"/>
      <c r="AK110" s="940">
        <v>550241</v>
      </c>
      <c r="AL110" s="938"/>
      <c r="AM110" s="938"/>
      <c r="AN110" s="938"/>
      <c r="AO110" s="939"/>
      <c r="AP110" s="941">
        <v>15.3</v>
      </c>
      <c r="AQ110" s="942"/>
      <c r="AR110" s="942"/>
      <c r="AS110" s="942"/>
      <c r="AT110" s="943"/>
      <c r="AU110" s="977" t="s">
        <v>73</v>
      </c>
      <c r="AV110" s="978"/>
      <c r="AW110" s="978"/>
      <c r="AX110" s="978"/>
      <c r="AY110" s="978"/>
      <c r="AZ110" s="903" t="s">
        <v>429</v>
      </c>
      <c r="BA110" s="848"/>
      <c r="BB110" s="848"/>
      <c r="BC110" s="848"/>
      <c r="BD110" s="848"/>
      <c r="BE110" s="848"/>
      <c r="BF110" s="848"/>
      <c r="BG110" s="848"/>
      <c r="BH110" s="848"/>
      <c r="BI110" s="848"/>
      <c r="BJ110" s="848"/>
      <c r="BK110" s="848"/>
      <c r="BL110" s="848"/>
      <c r="BM110" s="848"/>
      <c r="BN110" s="848"/>
      <c r="BO110" s="848"/>
      <c r="BP110" s="849"/>
      <c r="BQ110" s="904">
        <v>6413471</v>
      </c>
      <c r="BR110" s="885"/>
      <c r="BS110" s="885"/>
      <c r="BT110" s="885"/>
      <c r="BU110" s="885"/>
      <c r="BV110" s="885">
        <v>6560243</v>
      </c>
      <c r="BW110" s="885"/>
      <c r="BX110" s="885"/>
      <c r="BY110" s="885"/>
      <c r="BZ110" s="885"/>
      <c r="CA110" s="885">
        <v>6600866</v>
      </c>
      <c r="CB110" s="885"/>
      <c r="CC110" s="885"/>
      <c r="CD110" s="885"/>
      <c r="CE110" s="885"/>
      <c r="CF110" s="909">
        <v>183.2</v>
      </c>
      <c r="CG110" s="910"/>
      <c r="CH110" s="910"/>
      <c r="CI110" s="910"/>
      <c r="CJ110" s="910"/>
      <c r="CK110" s="973" t="s">
        <v>430</v>
      </c>
      <c r="CL110" s="859"/>
      <c r="CM110" s="934" t="s">
        <v>431</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389</v>
      </c>
      <c r="DH110" s="885"/>
      <c r="DI110" s="885"/>
      <c r="DJ110" s="885"/>
      <c r="DK110" s="885"/>
      <c r="DL110" s="885" t="s">
        <v>127</v>
      </c>
      <c r="DM110" s="885"/>
      <c r="DN110" s="885"/>
      <c r="DO110" s="885"/>
      <c r="DP110" s="885"/>
      <c r="DQ110" s="885" t="s">
        <v>127</v>
      </c>
      <c r="DR110" s="885"/>
      <c r="DS110" s="885"/>
      <c r="DT110" s="885"/>
      <c r="DU110" s="885"/>
      <c r="DV110" s="886" t="s">
        <v>127</v>
      </c>
      <c r="DW110" s="886"/>
      <c r="DX110" s="886"/>
      <c r="DY110" s="886"/>
      <c r="DZ110" s="887"/>
    </row>
    <row r="111" spans="1:131" s="246" customFormat="1" ht="26.25" customHeight="1">
      <c r="A111" s="814" t="s">
        <v>432</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433</v>
      </c>
      <c r="AB111" s="966"/>
      <c r="AC111" s="966"/>
      <c r="AD111" s="966"/>
      <c r="AE111" s="967"/>
      <c r="AF111" s="968" t="s">
        <v>389</v>
      </c>
      <c r="AG111" s="966"/>
      <c r="AH111" s="966"/>
      <c r="AI111" s="966"/>
      <c r="AJ111" s="967"/>
      <c r="AK111" s="968" t="s">
        <v>127</v>
      </c>
      <c r="AL111" s="966"/>
      <c r="AM111" s="966"/>
      <c r="AN111" s="966"/>
      <c r="AO111" s="967"/>
      <c r="AP111" s="969" t="s">
        <v>127</v>
      </c>
      <c r="AQ111" s="970"/>
      <c r="AR111" s="970"/>
      <c r="AS111" s="970"/>
      <c r="AT111" s="971"/>
      <c r="AU111" s="979"/>
      <c r="AV111" s="980"/>
      <c r="AW111" s="980"/>
      <c r="AX111" s="980"/>
      <c r="AY111" s="980"/>
      <c r="AZ111" s="855" t="s">
        <v>434</v>
      </c>
      <c r="BA111" s="790"/>
      <c r="BB111" s="790"/>
      <c r="BC111" s="790"/>
      <c r="BD111" s="790"/>
      <c r="BE111" s="790"/>
      <c r="BF111" s="790"/>
      <c r="BG111" s="790"/>
      <c r="BH111" s="790"/>
      <c r="BI111" s="790"/>
      <c r="BJ111" s="790"/>
      <c r="BK111" s="790"/>
      <c r="BL111" s="790"/>
      <c r="BM111" s="790"/>
      <c r="BN111" s="790"/>
      <c r="BO111" s="790"/>
      <c r="BP111" s="791"/>
      <c r="BQ111" s="856">
        <v>41311</v>
      </c>
      <c r="BR111" s="857"/>
      <c r="BS111" s="857"/>
      <c r="BT111" s="857"/>
      <c r="BU111" s="857"/>
      <c r="BV111" s="857">
        <v>41311</v>
      </c>
      <c r="BW111" s="857"/>
      <c r="BX111" s="857"/>
      <c r="BY111" s="857"/>
      <c r="BZ111" s="857"/>
      <c r="CA111" s="857">
        <v>85974</v>
      </c>
      <c r="CB111" s="857"/>
      <c r="CC111" s="857"/>
      <c r="CD111" s="857"/>
      <c r="CE111" s="857"/>
      <c r="CF111" s="918">
        <v>2.4</v>
      </c>
      <c r="CG111" s="919"/>
      <c r="CH111" s="919"/>
      <c r="CI111" s="919"/>
      <c r="CJ111" s="919"/>
      <c r="CK111" s="974"/>
      <c r="CL111" s="861"/>
      <c r="CM111" s="864" t="s">
        <v>435</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127</v>
      </c>
      <c r="DH111" s="857"/>
      <c r="DI111" s="857"/>
      <c r="DJ111" s="857"/>
      <c r="DK111" s="857"/>
      <c r="DL111" s="857" t="s">
        <v>389</v>
      </c>
      <c r="DM111" s="857"/>
      <c r="DN111" s="857"/>
      <c r="DO111" s="857"/>
      <c r="DP111" s="857"/>
      <c r="DQ111" s="857" t="s">
        <v>127</v>
      </c>
      <c r="DR111" s="857"/>
      <c r="DS111" s="857"/>
      <c r="DT111" s="857"/>
      <c r="DU111" s="857"/>
      <c r="DV111" s="834" t="s">
        <v>127</v>
      </c>
      <c r="DW111" s="834"/>
      <c r="DX111" s="834"/>
      <c r="DY111" s="834"/>
      <c r="DZ111" s="835"/>
    </row>
    <row r="112" spans="1:131" s="246" customFormat="1" ht="26.25" customHeight="1">
      <c r="A112" s="959" t="s">
        <v>436</v>
      </c>
      <c r="B112" s="960"/>
      <c r="C112" s="790" t="s">
        <v>437</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127</v>
      </c>
      <c r="AB112" s="820"/>
      <c r="AC112" s="820"/>
      <c r="AD112" s="820"/>
      <c r="AE112" s="821"/>
      <c r="AF112" s="822" t="s">
        <v>127</v>
      </c>
      <c r="AG112" s="820"/>
      <c r="AH112" s="820"/>
      <c r="AI112" s="820"/>
      <c r="AJ112" s="821"/>
      <c r="AK112" s="822" t="s">
        <v>127</v>
      </c>
      <c r="AL112" s="820"/>
      <c r="AM112" s="820"/>
      <c r="AN112" s="820"/>
      <c r="AO112" s="821"/>
      <c r="AP112" s="867" t="s">
        <v>438</v>
      </c>
      <c r="AQ112" s="868"/>
      <c r="AR112" s="868"/>
      <c r="AS112" s="868"/>
      <c r="AT112" s="869"/>
      <c r="AU112" s="979"/>
      <c r="AV112" s="980"/>
      <c r="AW112" s="980"/>
      <c r="AX112" s="980"/>
      <c r="AY112" s="980"/>
      <c r="AZ112" s="855" t="s">
        <v>439</v>
      </c>
      <c r="BA112" s="790"/>
      <c r="BB112" s="790"/>
      <c r="BC112" s="790"/>
      <c r="BD112" s="790"/>
      <c r="BE112" s="790"/>
      <c r="BF112" s="790"/>
      <c r="BG112" s="790"/>
      <c r="BH112" s="790"/>
      <c r="BI112" s="790"/>
      <c r="BJ112" s="790"/>
      <c r="BK112" s="790"/>
      <c r="BL112" s="790"/>
      <c r="BM112" s="790"/>
      <c r="BN112" s="790"/>
      <c r="BO112" s="790"/>
      <c r="BP112" s="791"/>
      <c r="BQ112" s="856">
        <v>2542733</v>
      </c>
      <c r="BR112" s="857"/>
      <c r="BS112" s="857"/>
      <c r="BT112" s="857"/>
      <c r="BU112" s="857"/>
      <c r="BV112" s="857">
        <v>2607386</v>
      </c>
      <c r="BW112" s="857"/>
      <c r="BX112" s="857"/>
      <c r="BY112" s="857"/>
      <c r="BZ112" s="857"/>
      <c r="CA112" s="857">
        <v>2680461</v>
      </c>
      <c r="CB112" s="857"/>
      <c r="CC112" s="857"/>
      <c r="CD112" s="857"/>
      <c r="CE112" s="857"/>
      <c r="CF112" s="918">
        <v>74.400000000000006</v>
      </c>
      <c r="CG112" s="919"/>
      <c r="CH112" s="919"/>
      <c r="CI112" s="919"/>
      <c r="CJ112" s="919"/>
      <c r="CK112" s="974"/>
      <c r="CL112" s="861"/>
      <c r="CM112" s="864" t="s">
        <v>440</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433</v>
      </c>
      <c r="DH112" s="857"/>
      <c r="DI112" s="857"/>
      <c r="DJ112" s="857"/>
      <c r="DK112" s="857"/>
      <c r="DL112" s="857" t="s">
        <v>127</v>
      </c>
      <c r="DM112" s="857"/>
      <c r="DN112" s="857"/>
      <c r="DO112" s="857"/>
      <c r="DP112" s="857"/>
      <c r="DQ112" s="857" t="s">
        <v>127</v>
      </c>
      <c r="DR112" s="857"/>
      <c r="DS112" s="857"/>
      <c r="DT112" s="857"/>
      <c r="DU112" s="857"/>
      <c r="DV112" s="834" t="s">
        <v>127</v>
      </c>
      <c r="DW112" s="834"/>
      <c r="DX112" s="834"/>
      <c r="DY112" s="834"/>
      <c r="DZ112" s="835"/>
    </row>
    <row r="113" spans="1:130" s="246" customFormat="1" ht="26.25" customHeight="1">
      <c r="A113" s="961"/>
      <c r="B113" s="962"/>
      <c r="C113" s="790" t="s">
        <v>441</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164886</v>
      </c>
      <c r="AB113" s="966"/>
      <c r="AC113" s="966"/>
      <c r="AD113" s="966"/>
      <c r="AE113" s="967"/>
      <c r="AF113" s="968">
        <v>174831</v>
      </c>
      <c r="AG113" s="966"/>
      <c r="AH113" s="966"/>
      <c r="AI113" s="966"/>
      <c r="AJ113" s="967"/>
      <c r="AK113" s="968">
        <v>191351</v>
      </c>
      <c r="AL113" s="966"/>
      <c r="AM113" s="966"/>
      <c r="AN113" s="966"/>
      <c r="AO113" s="967"/>
      <c r="AP113" s="969">
        <v>5.3</v>
      </c>
      <c r="AQ113" s="970"/>
      <c r="AR113" s="970"/>
      <c r="AS113" s="970"/>
      <c r="AT113" s="971"/>
      <c r="AU113" s="979"/>
      <c r="AV113" s="980"/>
      <c r="AW113" s="980"/>
      <c r="AX113" s="980"/>
      <c r="AY113" s="980"/>
      <c r="AZ113" s="855" t="s">
        <v>442</v>
      </c>
      <c r="BA113" s="790"/>
      <c r="BB113" s="790"/>
      <c r="BC113" s="790"/>
      <c r="BD113" s="790"/>
      <c r="BE113" s="790"/>
      <c r="BF113" s="790"/>
      <c r="BG113" s="790"/>
      <c r="BH113" s="790"/>
      <c r="BI113" s="790"/>
      <c r="BJ113" s="790"/>
      <c r="BK113" s="790"/>
      <c r="BL113" s="790"/>
      <c r="BM113" s="790"/>
      <c r="BN113" s="790"/>
      <c r="BO113" s="790"/>
      <c r="BP113" s="791"/>
      <c r="BQ113" s="856">
        <v>498935</v>
      </c>
      <c r="BR113" s="857"/>
      <c r="BS113" s="857"/>
      <c r="BT113" s="857"/>
      <c r="BU113" s="857"/>
      <c r="BV113" s="857">
        <v>432634</v>
      </c>
      <c r="BW113" s="857"/>
      <c r="BX113" s="857"/>
      <c r="BY113" s="857"/>
      <c r="BZ113" s="857"/>
      <c r="CA113" s="857">
        <v>405848</v>
      </c>
      <c r="CB113" s="857"/>
      <c r="CC113" s="857"/>
      <c r="CD113" s="857"/>
      <c r="CE113" s="857"/>
      <c r="CF113" s="918">
        <v>11.3</v>
      </c>
      <c r="CG113" s="919"/>
      <c r="CH113" s="919"/>
      <c r="CI113" s="919"/>
      <c r="CJ113" s="919"/>
      <c r="CK113" s="974"/>
      <c r="CL113" s="861"/>
      <c r="CM113" s="864" t="s">
        <v>443</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127</v>
      </c>
      <c r="DH113" s="820"/>
      <c r="DI113" s="820"/>
      <c r="DJ113" s="820"/>
      <c r="DK113" s="821"/>
      <c r="DL113" s="822" t="s">
        <v>127</v>
      </c>
      <c r="DM113" s="820"/>
      <c r="DN113" s="820"/>
      <c r="DO113" s="820"/>
      <c r="DP113" s="821"/>
      <c r="DQ113" s="822" t="s">
        <v>438</v>
      </c>
      <c r="DR113" s="820"/>
      <c r="DS113" s="820"/>
      <c r="DT113" s="820"/>
      <c r="DU113" s="821"/>
      <c r="DV113" s="867" t="s">
        <v>127</v>
      </c>
      <c r="DW113" s="868"/>
      <c r="DX113" s="868"/>
      <c r="DY113" s="868"/>
      <c r="DZ113" s="869"/>
    </row>
    <row r="114" spans="1:130" s="246" customFormat="1" ht="26.25" customHeight="1">
      <c r="A114" s="961"/>
      <c r="B114" s="962"/>
      <c r="C114" s="790" t="s">
        <v>444</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69587</v>
      </c>
      <c r="AB114" s="820"/>
      <c r="AC114" s="820"/>
      <c r="AD114" s="820"/>
      <c r="AE114" s="821"/>
      <c r="AF114" s="822">
        <v>70140</v>
      </c>
      <c r="AG114" s="820"/>
      <c r="AH114" s="820"/>
      <c r="AI114" s="820"/>
      <c r="AJ114" s="821"/>
      <c r="AK114" s="822">
        <v>82708</v>
      </c>
      <c r="AL114" s="820"/>
      <c r="AM114" s="820"/>
      <c r="AN114" s="820"/>
      <c r="AO114" s="821"/>
      <c r="AP114" s="867">
        <v>2.2999999999999998</v>
      </c>
      <c r="AQ114" s="868"/>
      <c r="AR114" s="868"/>
      <c r="AS114" s="868"/>
      <c r="AT114" s="869"/>
      <c r="AU114" s="979"/>
      <c r="AV114" s="980"/>
      <c r="AW114" s="980"/>
      <c r="AX114" s="980"/>
      <c r="AY114" s="980"/>
      <c r="AZ114" s="855" t="s">
        <v>445</v>
      </c>
      <c r="BA114" s="790"/>
      <c r="BB114" s="790"/>
      <c r="BC114" s="790"/>
      <c r="BD114" s="790"/>
      <c r="BE114" s="790"/>
      <c r="BF114" s="790"/>
      <c r="BG114" s="790"/>
      <c r="BH114" s="790"/>
      <c r="BI114" s="790"/>
      <c r="BJ114" s="790"/>
      <c r="BK114" s="790"/>
      <c r="BL114" s="790"/>
      <c r="BM114" s="790"/>
      <c r="BN114" s="790"/>
      <c r="BO114" s="790"/>
      <c r="BP114" s="791"/>
      <c r="BQ114" s="856">
        <v>789632</v>
      </c>
      <c r="BR114" s="857"/>
      <c r="BS114" s="857"/>
      <c r="BT114" s="857"/>
      <c r="BU114" s="857"/>
      <c r="BV114" s="857">
        <v>795493</v>
      </c>
      <c r="BW114" s="857"/>
      <c r="BX114" s="857"/>
      <c r="BY114" s="857"/>
      <c r="BZ114" s="857"/>
      <c r="CA114" s="857">
        <v>785701</v>
      </c>
      <c r="CB114" s="857"/>
      <c r="CC114" s="857"/>
      <c r="CD114" s="857"/>
      <c r="CE114" s="857"/>
      <c r="CF114" s="918">
        <v>21.8</v>
      </c>
      <c r="CG114" s="919"/>
      <c r="CH114" s="919"/>
      <c r="CI114" s="919"/>
      <c r="CJ114" s="919"/>
      <c r="CK114" s="974"/>
      <c r="CL114" s="861"/>
      <c r="CM114" s="864" t="s">
        <v>446</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127</v>
      </c>
      <c r="DH114" s="820"/>
      <c r="DI114" s="820"/>
      <c r="DJ114" s="820"/>
      <c r="DK114" s="821"/>
      <c r="DL114" s="822" t="s">
        <v>127</v>
      </c>
      <c r="DM114" s="820"/>
      <c r="DN114" s="820"/>
      <c r="DO114" s="820"/>
      <c r="DP114" s="821"/>
      <c r="DQ114" s="822" t="s">
        <v>127</v>
      </c>
      <c r="DR114" s="820"/>
      <c r="DS114" s="820"/>
      <c r="DT114" s="820"/>
      <c r="DU114" s="821"/>
      <c r="DV114" s="867" t="s">
        <v>127</v>
      </c>
      <c r="DW114" s="868"/>
      <c r="DX114" s="868"/>
      <c r="DY114" s="868"/>
      <c r="DZ114" s="869"/>
    </row>
    <row r="115" spans="1:130" s="246" customFormat="1" ht="26.25" customHeight="1">
      <c r="A115" s="961"/>
      <c r="B115" s="962"/>
      <c r="C115" s="790" t="s">
        <v>447</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62</v>
      </c>
      <c r="AB115" s="966"/>
      <c r="AC115" s="966"/>
      <c r="AD115" s="966"/>
      <c r="AE115" s="967"/>
      <c r="AF115" s="968" t="s">
        <v>127</v>
      </c>
      <c r="AG115" s="966"/>
      <c r="AH115" s="966"/>
      <c r="AI115" s="966"/>
      <c r="AJ115" s="967"/>
      <c r="AK115" s="968">
        <v>3551</v>
      </c>
      <c r="AL115" s="966"/>
      <c r="AM115" s="966"/>
      <c r="AN115" s="966"/>
      <c r="AO115" s="967"/>
      <c r="AP115" s="969">
        <v>0.1</v>
      </c>
      <c r="AQ115" s="970"/>
      <c r="AR115" s="970"/>
      <c r="AS115" s="970"/>
      <c r="AT115" s="971"/>
      <c r="AU115" s="979"/>
      <c r="AV115" s="980"/>
      <c r="AW115" s="980"/>
      <c r="AX115" s="980"/>
      <c r="AY115" s="980"/>
      <c r="AZ115" s="855" t="s">
        <v>448</v>
      </c>
      <c r="BA115" s="790"/>
      <c r="BB115" s="790"/>
      <c r="BC115" s="790"/>
      <c r="BD115" s="790"/>
      <c r="BE115" s="790"/>
      <c r="BF115" s="790"/>
      <c r="BG115" s="790"/>
      <c r="BH115" s="790"/>
      <c r="BI115" s="790"/>
      <c r="BJ115" s="790"/>
      <c r="BK115" s="790"/>
      <c r="BL115" s="790"/>
      <c r="BM115" s="790"/>
      <c r="BN115" s="790"/>
      <c r="BO115" s="790"/>
      <c r="BP115" s="791"/>
      <c r="BQ115" s="856" t="s">
        <v>127</v>
      </c>
      <c r="BR115" s="857"/>
      <c r="BS115" s="857"/>
      <c r="BT115" s="857"/>
      <c r="BU115" s="857"/>
      <c r="BV115" s="857" t="s">
        <v>127</v>
      </c>
      <c r="BW115" s="857"/>
      <c r="BX115" s="857"/>
      <c r="BY115" s="857"/>
      <c r="BZ115" s="857"/>
      <c r="CA115" s="857" t="s">
        <v>127</v>
      </c>
      <c r="CB115" s="857"/>
      <c r="CC115" s="857"/>
      <c r="CD115" s="857"/>
      <c r="CE115" s="857"/>
      <c r="CF115" s="918" t="s">
        <v>127</v>
      </c>
      <c r="CG115" s="919"/>
      <c r="CH115" s="919"/>
      <c r="CI115" s="919"/>
      <c r="CJ115" s="919"/>
      <c r="CK115" s="974"/>
      <c r="CL115" s="861"/>
      <c r="CM115" s="855" t="s">
        <v>449</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41311</v>
      </c>
      <c r="DH115" s="820"/>
      <c r="DI115" s="820"/>
      <c r="DJ115" s="820"/>
      <c r="DK115" s="821"/>
      <c r="DL115" s="822">
        <v>41311</v>
      </c>
      <c r="DM115" s="820"/>
      <c r="DN115" s="820"/>
      <c r="DO115" s="820"/>
      <c r="DP115" s="821"/>
      <c r="DQ115" s="822">
        <v>85974</v>
      </c>
      <c r="DR115" s="820"/>
      <c r="DS115" s="820"/>
      <c r="DT115" s="820"/>
      <c r="DU115" s="821"/>
      <c r="DV115" s="867">
        <v>2.4</v>
      </c>
      <c r="DW115" s="868"/>
      <c r="DX115" s="868"/>
      <c r="DY115" s="868"/>
      <c r="DZ115" s="869"/>
    </row>
    <row r="116" spans="1:130" s="246" customFormat="1" ht="26.25" customHeight="1">
      <c r="A116" s="963"/>
      <c r="B116" s="964"/>
      <c r="C116" s="923" t="s">
        <v>450</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210</v>
      </c>
      <c r="AB116" s="820"/>
      <c r="AC116" s="820"/>
      <c r="AD116" s="820"/>
      <c r="AE116" s="821"/>
      <c r="AF116" s="822">
        <v>159</v>
      </c>
      <c r="AG116" s="820"/>
      <c r="AH116" s="820"/>
      <c r="AI116" s="820"/>
      <c r="AJ116" s="821"/>
      <c r="AK116" s="822">
        <v>106</v>
      </c>
      <c r="AL116" s="820"/>
      <c r="AM116" s="820"/>
      <c r="AN116" s="820"/>
      <c r="AO116" s="821"/>
      <c r="AP116" s="867">
        <v>0</v>
      </c>
      <c r="AQ116" s="868"/>
      <c r="AR116" s="868"/>
      <c r="AS116" s="868"/>
      <c r="AT116" s="869"/>
      <c r="AU116" s="979"/>
      <c r="AV116" s="980"/>
      <c r="AW116" s="980"/>
      <c r="AX116" s="980"/>
      <c r="AY116" s="980"/>
      <c r="AZ116" s="906" t="s">
        <v>451</v>
      </c>
      <c r="BA116" s="907"/>
      <c r="BB116" s="907"/>
      <c r="BC116" s="907"/>
      <c r="BD116" s="907"/>
      <c r="BE116" s="907"/>
      <c r="BF116" s="907"/>
      <c r="BG116" s="907"/>
      <c r="BH116" s="907"/>
      <c r="BI116" s="907"/>
      <c r="BJ116" s="907"/>
      <c r="BK116" s="907"/>
      <c r="BL116" s="907"/>
      <c r="BM116" s="907"/>
      <c r="BN116" s="907"/>
      <c r="BO116" s="907"/>
      <c r="BP116" s="908"/>
      <c r="BQ116" s="856" t="s">
        <v>127</v>
      </c>
      <c r="BR116" s="857"/>
      <c r="BS116" s="857"/>
      <c r="BT116" s="857"/>
      <c r="BU116" s="857"/>
      <c r="BV116" s="857" t="s">
        <v>127</v>
      </c>
      <c r="BW116" s="857"/>
      <c r="BX116" s="857"/>
      <c r="BY116" s="857"/>
      <c r="BZ116" s="857"/>
      <c r="CA116" s="857" t="s">
        <v>127</v>
      </c>
      <c r="CB116" s="857"/>
      <c r="CC116" s="857"/>
      <c r="CD116" s="857"/>
      <c r="CE116" s="857"/>
      <c r="CF116" s="918" t="s">
        <v>127</v>
      </c>
      <c r="CG116" s="919"/>
      <c r="CH116" s="919"/>
      <c r="CI116" s="919"/>
      <c r="CJ116" s="919"/>
      <c r="CK116" s="974"/>
      <c r="CL116" s="861"/>
      <c r="CM116" s="864" t="s">
        <v>452</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433</v>
      </c>
      <c r="DH116" s="820"/>
      <c r="DI116" s="820"/>
      <c r="DJ116" s="820"/>
      <c r="DK116" s="821"/>
      <c r="DL116" s="822" t="s">
        <v>127</v>
      </c>
      <c r="DM116" s="820"/>
      <c r="DN116" s="820"/>
      <c r="DO116" s="820"/>
      <c r="DP116" s="821"/>
      <c r="DQ116" s="822" t="s">
        <v>127</v>
      </c>
      <c r="DR116" s="820"/>
      <c r="DS116" s="820"/>
      <c r="DT116" s="820"/>
      <c r="DU116" s="821"/>
      <c r="DV116" s="867" t="s">
        <v>127</v>
      </c>
      <c r="DW116" s="868"/>
      <c r="DX116" s="868"/>
      <c r="DY116" s="868"/>
      <c r="DZ116" s="869"/>
    </row>
    <row r="117" spans="1:130" s="246" customFormat="1" ht="26.25" customHeight="1">
      <c r="A117" s="944" t="s">
        <v>185</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453</v>
      </c>
      <c r="Z117" s="946"/>
      <c r="AA117" s="951">
        <v>766087</v>
      </c>
      <c r="AB117" s="952"/>
      <c r="AC117" s="952"/>
      <c r="AD117" s="952"/>
      <c r="AE117" s="953"/>
      <c r="AF117" s="954">
        <v>789392</v>
      </c>
      <c r="AG117" s="952"/>
      <c r="AH117" s="952"/>
      <c r="AI117" s="952"/>
      <c r="AJ117" s="953"/>
      <c r="AK117" s="954">
        <v>827957</v>
      </c>
      <c r="AL117" s="952"/>
      <c r="AM117" s="952"/>
      <c r="AN117" s="952"/>
      <c r="AO117" s="953"/>
      <c r="AP117" s="955"/>
      <c r="AQ117" s="956"/>
      <c r="AR117" s="956"/>
      <c r="AS117" s="956"/>
      <c r="AT117" s="957"/>
      <c r="AU117" s="979"/>
      <c r="AV117" s="980"/>
      <c r="AW117" s="980"/>
      <c r="AX117" s="980"/>
      <c r="AY117" s="980"/>
      <c r="AZ117" s="906" t="s">
        <v>454</v>
      </c>
      <c r="BA117" s="907"/>
      <c r="BB117" s="907"/>
      <c r="BC117" s="907"/>
      <c r="BD117" s="907"/>
      <c r="BE117" s="907"/>
      <c r="BF117" s="907"/>
      <c r="BG117" s="907"/>
      <c r="BH117" s="907"/>
      <c r="BI117" s="907"/>
      <c r="BJ117" s="907"/>
      <c r="BK117" s="907"/>
      <c r="BL117" s="907"/>
      <c r="BM117" s="907"/>
      <c r="BN117" s="907"/>
      <c r="BO117" s="907"/>
      <c r="BP117" s="908"/>
      <c r="BQ117" s="856" t="s">
        <v>127</v>
      </c>
      <c r="BR117" s="857"/>
      <c r="BS117" s="857"/>
      <c r="BT117" s="857"/>
      <c r="BU117" s="857"/>
      <c r="BV117" s="857" t="s">
        <v>127</v>
      </c>
      <c r="BW117" s="857"/>
      <c r="BX117" s="857"/>
      <c r="BY117" s="857"/>
      <c r="BZ117" s="857"/>
      <c r="CA117" s="857" t="s">
        <v>127</v>
      </c>
      <c r="CB117" s="857"/>
      <c r="CC117" s="857"/>
      <c r="CD117" s="857"/>
      <c r="CE117" s="857"/>
      <c r="CF117" s="918" t="s">
        <v>127</v>
      </c>
      <c r="CG117" s="919"/>
      <c r="CH117" s="919"/>
      <c r="CI117" s="919"/>
      <c r="CJ117" s="919"/>
      <c r="CK117" s="974"/>
      <c r="CL117" s="861"/>
      <c r="CM117" s="864" t="s">
        <v>455</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127</v>
      </c>
      <c r="DH117" s="820"/>
      <c r="DI117" s="820"/>
      <c r="DJ117" s="820"/>
      <c r="DK117" s="821"/>
      <c r="DL117" s="822" t="s">
        <v>127</v>
      </c>
      <c r="DM117" s="820"/>
      <c r="DN117" s="820"/>
      <c r="DO117" s="820"/>
      <c r="DP117" s="821"/>
      <c r="DQ117" s="822" t="s">
        <v>127</v>
      </c>
      <c r="DR117" s="820"/>
      <c r="DS117" s="820"/>
      <c r="DT117" s="820"/>
      <c r="DU117" s="821"/>
      <c r="DV117" s="867" t="s">
        <v>127</v>
      </c>
      <c r="DW117" s="868"/>
      <c r="DX117" s="868"/>
      <c r="DY117" s="868"/>
      <c r="DZ117" s="869"/>
    </row>
    <row r="118" spans="1:130" s="246" customFormat="1" ht="26.25" customHeight="1">
      <c r="A118" s="944" t="s">
        <v>427</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425</v>
      </c>
      <c r="AB118" s="945"/>
      <c r="AC118" s="945"/>
      <c r="AD118" s="945"/>
      <c r="AE118" s="946"/>
      <c r="AF118" s="947" t="s">
        <v>301</v>
      </c>
      <c r="AG118" s="945"/>
      <c r="AH118" s="945"/>
      <c r="AI118" s="945"/>
      <c r="AJ118" s="946"/>
      <c r="AK118" s="947" t="s">
        <v>300</v>
      </c>
      <c r="AL118" s="945"/>
      <c r="AM118" s="945"/>
      <c r="AN118" s="945"/>
      <c r="AO118" s="946"/>
      <c r="AP118" s="948" t="s">
        <v>426</v>
      </c>
      <c r="AQ118" s="949"/>
      <c r="AR118" s="949"/>
      <c r="AS118" s="949"/>
      <c r="AT118" s="950"/>
      <c r="AU118" s="979"/>
      <c r="AV118" s="980"/>
      <c r="AW118" s="980"/>
      <c r="AX118" s="980"/>
      <c r="AY118" s="980"/>
      <c r="AZ118" s="922" t="s">
        <v>456</v>
      </c>
      <c r="BA118" s="923"/>
      <c r="BB118" s="923"/>
      <c r="BC118" s="923"/>
      <c r="BD118" s="923"/>
      <c r="BE118" s="923"/>
      <c r="BF118" s="923"/>
      <c r="BG118" s="923"/>
      <c r="BH118" s="923"/>
      <c r="BI118" s="923"/>
      <c r="BJ118" s="923"/>
      <c r="BK118" s="923"/>
      <c r="BL118" s="923"/>
      <c r="BM118" s="923"/>
      <c r="BN118" s="923"/>
      <c r="BO118" s="923"/>
      <c r="BP118" s="924"/>
      <c r="BQ118" s="925" t="s">
        <v>127</v>
      </c>
      <c r="BR118" s="888"/>
      <c r="BS118" s="888"/>
      <c r="BT118" s="888"/>
      <c r="BU118" s="888"/>
      <c r="BV118" s="888" t="s">
        <v>457</v>
      </c>
      <c r="BW118" s="888"/>
      <c r="BX118" s="888"/>
      <c r="BY118" s="888"/>
      <c r="BZ118" s="888"/>
      <c r="CA118" s="888" t="s">
        <v>127</v>
      </c>
      <c r="CB118" s="888"/>
      <c r="CC118" s="888"/>
      <c r="CD118" s="888"/>
      <c r="CE118" s="888"/>
      <c r="CF118" s="918" t="s">
        <v>127</v>
      </c>
      <c r="CG118" s="919"/>
      <c r="CH118" s="919"/>
      <c r="CI118" s="919"/>
      <c r="CJ118" s="919"/>
      <c r="CK118" s="974"/>
      <c r="CL118" s="861"/>
      <c r="CM118" s="864" t="s">
        <v>458</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459</v>
      </c>
      <c r="DH118" s="820"/>
      <c r="DI118" s="820"/>
      <c r="DJ118" s="820"/>
      <c r="DK118" s="821"/>
      <c r="DL118" s="822" t="s">
        <v>127</v>
      </c>
      <c r="DM118" s="820"/>
      <c r="DN118" s="820"/>
      <c r="DO118" s="820"/>
      <c r="DP118" s="821"/>
      <c r="DQ118" s="822" t="s">
        <v>127</v>
      </c>
      <c r="DR118" s="820"/>
      <c r="DS118" s="820"/>
      <c r="DT118" s="820"/>
      <c r="DU118" s="821"/>
      <c r="DV118" s="867" t="s">
        <v>127</v>
      </c>
      <c r="DW118" s="868"/>
      <c r="DX118" s="868"/>
      <c r="DY118" s="868"/>
      <c r="DZ118" s="869"/>
    </row>
    <row r="119" spans="1:130" s="246" customFormat="1" ht="26.25" customHeight="1">
      <c r="A119" s="858" t="s">
        <v>430</v>
      </c>
      <c r="B119" s="859"/>
      <c r="C119" s="934" t="s">
        <v>431</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460</v>
      </c>
      <c r="AB119" s="938"/>
      <c r="AC119" s="938"/>
      <c r="AD119" s="938"/>
      <c r="AE119" s="939"/>
      <c r="AF119" s="940" t="s">
        <v>127</v>
      </c>
      <c r="AG119" s="938"/>
      <c r="AH119" s="938"/>
      <c r="AI119" s="938"/>
      <c r="AJ119" s="939"/>
      <c r="AK119" s="940" t="s">
        <v>459</v>
      </c>
      <c r="AL119" s="938"/>
      <c r="AM119" s="938"/>
      <c r="AN119" s="938"/>
      <c r="AO119" s="939"/>
      <c r="AP119" s="941" t="s">
        <v>127</v>
      </c>
      <c r="AQ119" s="942"/>
      <c r="AR119" s="942"/>
      <c r="AS119" s="942"/>
      <c r="AT119" s="943"/>
      <c r="AU119" s="981"/>
      <c r="AV119" s="982"/>
      <c r="AW119" s="982"/>
      <c r="AX119" s="982"/>
      <c r="AY119" s="982"/>
      <c r="AZ119" s="277" t="s">
        <v>185</v>
      </c>
      <c r="BA119" s="277"/>
      <c r="BB119" s="277"/>
      <c r="BC119" s="277"/>
      <c r="BD119" s="277"/>
      <c r="BE119" s="277"/>
      <c r="BF119" s="277"/>
      <c r="BG119" s="277"/>
      <c r="BH119" s="277"/>
      <c r="BI119" s="277"/>
      <c r="BJ119" s="277"/>
      <c r="BK119" s="277"/>
      <c r="BL119" s="277"/>
      <c r="BM119" s="277"/>
      <c r="BN119" s="277"/>
      <c r="BO119" s="920" t="s">
        <v>461</v>
      </c>
      <c r="BP119" s="921"/>
      <c r="BQ119" s="925">
        <v>10286082</v>
      </c>
      <c r="BR119" s="888"/>
      <c r="BS119" s="888"/>
      <c r="BT119" s="888"/>
      <c r="BU119" s="888"/>
      <c r="BV119" s="888">
        <v>10437067</v>
      </c>
      <c r="BW119" s="888"/>
      <c r="BX119" s="888"/>
      <c r="BY119" s="888"/>
      <c r="BZ119" s="888"/>
      <c r="CA119" s="888">
        <v>10558850</v>
      </c>
      <c r="CB119" s="888"/>
      <c r="CC119" s="888"/>
      <c r="CD119" s="888"/>
      <c r="CE119" s="888"/>
      <c r="CF119" s="786"/>
      <c r="CG119" s="787"/>
      <c r="CH119" s="787"/>
      <c r="CI119" s="787"/>
      <c r="CJ119" s="877"/>
      <c r="CK119" s="975"/>
      <c r="CL119" s="863"/>
      <c r="CM119" s="881" t="s">
        <v>462</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127</v>
      </c>
      <c r="DH119" s="803"/>
      <c r="DI119" s="803"/>
      <c r="DJ119" s="803"/>
      <c r="DK119" s="804"/>
      <c r="DL119" s="805" t="s">
        <v>127</v>
      </c>
      <c r="DM119" s="803"/>
      <c r="DN119" s="803"/>
      <c r="DO119" s="803"/>
      <c r="DP119" s="804"/>
      <c r="DQ119" s="805" t="s">
        <v>463</v>
      </c>
      <c r="DR119" s="803"/>
      <c r="DS119" s="803"/>
      <c r="DT119" s="803"/>
      <c r="DU119" s="804"/>
      <c r="DV119" s="891" t="s">
        <v>127</v>
      </c>
      <c r="DW119" s="892"/>
      <c r="DX119" s="892"/>
      <c r="DY119" s="892"/>
      <c r="DZ119" s="893"/>
    </row>
    <row r="120" spans="1:130" s="246" customFormat="1" ht="26.25" customHeight="1">
      <c r="A120" s="860"/>
      <c r="B120" s="861"/>
      <c r="C120" s="864" t="s">
        <v>435</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v>62</v>
      </c>
      <c r="AB120" s="820"/>
      <c r="AC120" s="820"/>
      <c r="AD120" s="820"/>
      <c r="AE120" s="821"/>
      <c r="AF120" s="822" t="s">
        <v>127</v>
      </c>
      <c r="AG120" s="820"/>
      <c r="AH120" s="820"/>
      <c r="AI120" s="820"/>
      <c r="AJ120" s="821"/>
      <c r="AK120" s="822">
        <v>3551</v>
      </c>
      <c r="AL120" s="820"/>
      <c r="AM120" s="820"/>
      <c r="AN120" s="820"/>
      <c r="AO120" s="821"/>
      <c r="AP120" s="867">
        <v>0.1</v>
      </c>
      <c r="AQ120" s="868"/>
      <c r="AR120" s="868"/>
      <c r="AS120" s="868"/>
      <c r="AT120" s="869"/>
      <c r="AU120" s="926" t="s">
        <v>464</v>
      </c>
      <c r="AV120" s="927"/>
      <c r="AW120" s="927"/>
      <c r="AX120" s="927"/>
      <c r="AY120" s="928"/>
      <c r="AZ120" s="903" t="s">
        <v>465</v>
      </c>
      <c r="BA120" s="848"/>
      <c r="BB120" s="848"/>
      <c r="BC120" s="848"/>
      <c r="BD120" s="848"/>
      <c r="BE120" s="848"/>
      <c r="BF120" s="848"/>
      <c r="BG120" s="848"/>
      <c r="BH120" s="848"/>
      <c r="BI120" s="848"/>
      <c r="BJ120" s="848"/>
      <c r="BK120" s="848"/>
      <c r="BL120" s="848"/>
      <c r="BM120" s="848"/>
      <c r="BN120" s="848"/>
      <c r="BO120" s="848"/>
      <c r="BP120" s="849"/>
      <c r="BQ120" s="904">
        <v>4138190</v>
      </c>
      <c r="BR120" s="885"/>
      <c r="BS120" s="885"/>
      <c r="BT120" s="885"/>
      <c r="BU120" s="885"/>
      <c r="BV120" s="885">
        <v>4046339</v>
      </c>
      <c r="BW120" s="885"/>
      <c r="BX120" s="885"/>
      <c r="BY120" s="885"/>
      <c r="BZ120" s="885"/>
      <c r="CA120" s="885">
        <v>3768485</v>
      </c>
      <c r="CB120" s="885"/>
      <c r="CC120" s="885"/>
      <c r="CD120" s="885"/>
      <c r="CE120" s="885"/>
      <c r="CF120" s="909">
        <v>104.6</v>
      </c>
      <c r="CG120" s="910"/>
      <c r="CH120" s="910"/>
      <c r="CI120" s="910"/>
      <c r="CJ120" s="910"/>
      <c r="CK120" s="911" t="s">
        <v>466</v>
      </c>
      <c r="CL120" s="895"/>
      <c r="CM120" s="895"/>
      <c r="CN120" s="895"/>
      <c r="CO120" s="896"/>
      <c r="CP120" s="915" t="s">
        <v>467</v>
      </c>
      <c r="CQ120" s="916"/>
      <c r="CR120" s="916"/>
      <c r="CS120" s="916"/>
      <c r="CT120" s="916"/>
      <c r="CU120" s="916"/>
      <c r="CV120" s="916"/>
      <c r="CW120" s="916"/>
      <c r="CX120" s="916"/>
      <c r="CY120" s="916"/>
      <c r="CZ120" s="916"/>
      <c r="DA120" s="916"/>
      <c r="DB120" s="916"/>
      <c r="DC120" s="916"/>
      <c r="DD120" s="916"/>
      <c r="DE120" s="916"/>
      <c r="DF120" s="917"/>
      <c r="DG120" s="904">
        <v>2114326</v>
      </c>
      <c r="DH120" s="885"/>
      <c r="DI120" s="885"/>
      <c r="DJ120" s="885"/>
      <c r="DK120" s="885"/>
      <c r="DL120" s="885">
        <v>2192796</v>
      </c>
      <c r="DM120" s="885"/>
      <c r="DN120" s="885"/>
      <c r="DO120" s="885"/>
      <c r="DP120" s="885"/>
      <c r="DQ120" s="885">
        <v>2245627</v>
      </c>
      <c r="DR120" s="885"/>
      <c r="DS120" s="885"/>
      <c r="DT120" s="885"/>
      <c r="DU120" s="885"/>
      <c r="DV120" s="886">
        <v>62.3</v>
      </c>
      <c r="DW120" s="886"/>
      <c r="DX120" s="886"/>
      <c r="DY120" s="886"/>
      <c r="DZ120" s="887"/>
    </row>
    <row r="121" spans="1:130" s="246" customFormat="1" ht="26.25" customHeight="1">
      <c r="A121" s="860"/>
      <c r="B121" s="861"/>
      <c r="C121" s="906" t="s">
        <v>468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127</v>
      </c>
      <c r="AB121" s="820"/>
      <c r="AC121" s="820"/>
      <c r="AD121" s="820"/>
      <c r="AE121" s="821"/>
      <c r="AF121" s="822" t="s">
        <v>127</v>
      </c>
      <c r="AG121" s="820"/>
      <c r="AH121" s="820"/>
      <c r="AI121" s="820"/>
      <c r="AJ121" s="821"/>
      <c r="AK121" s="822" t="s">
        <v>127</v>
      </c>
      <c r="AL121" s="820"/>
      <c r="AM121" s="820"/>
      <c r="AN121" s="820"/>
      <c r="AO121" s="821"/>
      <c r="AP121" s="867" t="s">
        <v>127</v>
      </c>
      <c r="AQ121" s="868"/>
      <c r="AR121" s="868"/>
      <c r="AS121" s="868"/>
      <c r="AT121" s="869"/>
      <c r="AU121" s="929"/>
      <c r="AV121" s="930"/>
      <c r="AW121" s="930"/>
      <c r="AX121" s="930"/>
      <c r="AY121" s="931"/>
      <c r="AZ121" s="855" t="s">
        <v>469</v>
      </c>
      <c r="BA121" s="790"/>
      <c r="BB121" s="790"/>
      <c r="BC121" s="790"/>
      <c r="BD121" s="790"/>
      <c r="BE121" s="790"/>
      <c r="BF121" s="790"/>
      <c r="BG121" s="790"/>
      <c r="BH121" s="790"/>
      <c r="BI121" s="790"/>
      <c r="BJ121" s="790"/>
      <c r="BK121" s="790"/>
      <c r="BL121" s="790"/>
      <c r="BM121" s="790"/>
      <c r="BN121" s="790"/>
      <c r="BO121" s="790"/>
      <c r="BP121" s="791"/>
      <c r="BQ121" s="856">
        <v>100804</v>
      </c>
      <c r="BR121" s="857"/>
      <c r="BS121" s="857"/>
      <c r="BT121" s="857"/>
      <c r="BU121" s="857"/>
      <c r="BV121" s="857">
        <v>89668</v>
      </c>
      <c r="BW121" s="857"/>
      <c r="BX121" s="857"/>
      <c r="BY121" s="857"/>
      <c r="BZ121" s="857"/>
      <c r="CA121" s="857">
        <v>143328</v>
      </c>
      <c r="CB121" s="857"/>
      <c r="CC121" s="857"/>
      <c r="CD121" s="857"/>
      <c r="CE121" s="857"/>
      <c r="CF121" s="918">
        <v>4</v>
      </c>
      <c r="CG121" s="919"/>
      <c r="CH121" s="919"/>
      <c r="CI121" s="919"/>
      <c r="CJ121" s="919"/>
      <c r="CK121" s="912"/>
      <c r="CL121" s="898"/>
      <c r="CM121" s="898"/>
      <c r="CN121" s="898"/>
      <c r="CO121" s="899"/>
      <c r="CP121" s="878" t="s">
        <v>470</v>
      </c>
      <c r="CQ121" s="879"/>
      <c r="CR121" s="879"/>
      <c r="CS121" s="879"/>
      <c r="CT121" s="879"/>
      <c r="CU121" s="879"/>
      <c r="CV121" s="879"/>
      <c r="CW121" s="879"/>
      <c r="CX121" s="879"/>
      <c r="CY121" s="879"/>
      <c r="CZ121" s="879"/>
      <c r="DA121" s="879"/>
      <c r="DB121" s="879"/>
      <c r="DC121" s="879"/>
      <c r="DD121" s="879"/>
      <c r="DE121" s="879"/>
      <c r="DF121" s="880"/>
      <c r="DG121" s="856">
        <v>428407</v>
      </c>
      <c r="DH121" s="857"/>
      <c r="DI121" s="857"/>
      <c r="DJ121" s="857"/>
      <c r="DK121" s="857"/>
      <c r="DL121" s="857">
        <v>414590</v>
      </c>
      <c r="DM121" s="857"/>
      <c r="DN121" s="857"/>
      <c r="DO121" s="857"/>
      <c r="DP121" s="857"/>
      <c r="DQ121" s="857">
        <v>434834</v>
      </c>
      <c r="DR121" s="857"/>
      <c r="DS121" s="857"/>
      <c r="DT121" s="857"/>
      <c r="DU121" s="857"/>
      <c r="DV121" s="834">
        <v>12.1</v>
      </c>
      <c r="DW121" s="834"/>
      <c r="DX121" s="834"/>
      <c r="DY121" s="834"/>
      <c r="DZ121" s="835"/>
    </row>
    <row r="122" spans="1:130" s="246" customFormat="1" ht="26.25" customHeight="1">
      <c r="A122" s="860"/>
      <c r="B122" s="861"/>
      <c r="C122" s="864" t="s">
        <v>446</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457</v>
      </c>
      <c r="AB122" s="820"/>
      <c r="AC122" s="820"/>
      <c r="AD122" s="820"/>
      <c r="AE122" s="821"/>
      <c r="AF122" s="822" t="s">
        <v>127</v>
      </c>
      <c r="AG122" s="820"/>
      <c r="AH122" s="820"/>
      <c r="AI122" s="820"/>
      <c r="AJ122" s="821"/>
      <c r="AK122" s="822" t="s">
        <v>127</v>
      </c>
      <c r="AL122" s="820"/>
      <c r="AM122" s="820"/>
      <c r="AN122" s="820"/>
      <c r="AO122" s="821"/>
      <c r="AP122" s="867" t="s">
        <v>459</v>
      </c>
      <c r="AQ122" s="868"/>
      <c r="AR122" s="868"/>
      <c r="AS122" s="868"/>
      <c r="AT122" s="869"/>
      <c r="AU122" s="929"/>
      <c r="AV122" s="930"/>
      <c r="AW122" s="930"/>
      <c r="AX122" s="930"/>
      <c r="AY122" s="931"/>
      <c r="AZ122" s="922" t="s">
        <v>471</v>
      </c>
      <c r="BA122" s="923"/>
      <c r="BB122" s="923"/>
      <c r="BC122" s="923"/>
      <c r="BD122" s="923"/>
      <c r="BE122" s="923"/>
      <c r="BF122" s="923"/>
      <c r="BG122" s="923"/>
      <c r="BH122" s="923"/>
      <c r="BI122" s="923"/>
      <c r="BJ122" s="923"/>
      <c r="BK122" s="923"/>
      <c r="BL122" s="923"/>
      <c r="BM122" s="923"/>
      <c r="BN122" s="923"/>
      <c r="BO122" s="923"/>
      <c r="BP122" s="924"/>
      <c r="BQ122" s="925">
        <v>6617759</v>
      </c>
      <c r="BR122" s="888"/>
      <c r="BS122" s="888"/>
      <c r="BT122" s="888"/>
      <c r="BU122" s="888"/>
      <c r="BV122" s="888">
        <v>6541848</v>
      </c>
      <c r="BW122" s="888"/>
      <c r="BX122" s="888"/>
      <c r="BY122" s="888"/>
      <c r="BZ122" s="888"/>
      <c r="CA122" s="888">
        <v>6429723</v>
      </c>
      <c r="CB122" s="888"/>
      <c r="CC122" s="888"/>
      <c r="CD122" s="888"/>
      <c r="CE122" s="888"/>
      <c r="CF122" s="889">
        <v>178.5</v>
      </c>
      <c r="CG122" s="890"/>
      <c r="CH122" s="890"/>
      <c r="CI122" s="890"/>
      <c r="CJ122" s="890"/>
      <c r="CK122" s="912"/>
      <c r="CL122" s="898"/>
      <c r="CM122" s="898"/>
      <c r="CN122" s="898"/>
      <c r="CO122" s="899"/>
      <c r="CP122" s="878"/>
      <c r="CQ122" s="879"/>
      <c r="CR122" s="879"/>
      <c r="CS122" s="879"/>
      <c r="CT122" s="879"/>
      <c r="CU122" s="879"/>
      <c r="CV122" s="879"/>
      <c r="CW122" s="879"/>
      <c r="CX122" s="879"/>
      <c r="CY122" s="879"/>
      <c r="CZ122" s="879"/>
      <c r="DA122" s="879"/>
      <c r="DB122" s="879"/>
      <c r="DC122" s="879"/>
      <c r="DD122" s="879"/>
      <c r="DE122" s="879"/>
      <c r="DF122" s="880"/>
      <c r="DG122" s="856"/>
      <c r="DH122" s="857"/>
      <c r="DI122" s="857"/>
      <c r="DJ122" s="857"/>
      <c r="DK122" s="857"/>
      <c r="DL122" s="857"/>
      <c r="DM122" s="857"/>
      <c r="DN122" s="857"/>
      <c r="DO122" s="857"/>
      <c r="DP122" s="857"/>
      <c r="DQ122" s="857"/>
      <c r="DR122" s="857"/>
      <c r="DS122" s="857"/>
      <c r="DT122" s="857"/>
      <c r="DU122" s="857"/>
      <c r="DV122" s="834"/>
      <c r="DW122" s="834"/>
      <c r="DX122" s="834"/>
      <c r="DY122" s="834"/>
      <c r="DZ122" s="835"/>
    </row>
    <row r="123" spans="1:130" s="246" customFormat="1" ht="26.25" customHeight="1">
      <c r="A123" s="860"/>
      <c r="B123" s="861"/>
      <c r="C123" s="864" t="s">
        <v>452</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127</v>
      </c>
      <c r="AB123" s="820"/>
      <c r="AC123" s="820"/>
      <c r="AD123" s="820"/>
      <c r="AE123" s="821"/>
      <c r="AF123" s="822" t="s">
        <v>127</v>
      </c>
      <c r="AG123" s="820"/>
      <c r="AH123" s="820"/>
      <c r="AI123" s="820"/>
      <c r="AJ123" s="821"/>
      <c r="AK123" s="822" t="s">
        <v>127</v>
      </c>
      <c r="AL123" s="820"/>
      <c r="AM123" s="820"/>
      <c r="AN123" s="820"/>
      <c r="AO123" s="821"/>
      <c r="AP123" s="867" t="s">
        <v>460</v>
      </c>
      <c r="AQ123" s="868"/>
      <c r="AR123" s="868"/>
      <c r="AS123" s="868"/>
      <c r="AT123" s="869"/>
      <c r="AU123" s="932"/>
      <c r="AV123" s="933"/>
      <c r="AW123" s="933"/>
      <c r="AX123" s="933"/>
      <c r="AY123" s="933"/>
      <c r="AZ123" s="277" t="s">
        <v>185</v>
      </c>
      <c r="BA123" s="277"/>
      <c r="BB123" s="277"/>
      <c r="BC123" s="277"/>
      <c r="BD123" s="277"/>
      <c r="BE123" s="277"/>
      <c r="BF123" s="277"/>
      <c r="BG123" s="277"/>
      <c r="BH123" s="277"/>
      <c r="BI123" s="277"/>
      <c r="BJ123" s="277"/>
      <c r="BK123" s="277"/>
      <c r="BL123" s="277"/>
      <c r="BM123" s="277"/>
      <c r="BN123" s="277"/>
      <c r="BO123" s="920" t="s">
        <v>472</v>
      </c>
      <c r="BP123" s="921"/>
      <c r="BQ123" s="875">
        <v>10856753</v>
      </c>
      <c r="BR123" s="876"/>
      <c r="BS123" s="876"/>
      <c r="BT123" s="876"/>
      <c r="BU123" s="876"/>
      <c r="BV123" s="876">
        <v>10677855</v>
      </c>
      <c r="BW123" s="876"/>
      <c r="BX123" s="876"/>
      <c r="BY123" s="876"/>
      <c r="BZ123" s="876"/>
      <c r="CA123" s="876">
        <v>10341536</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c r="A124" s="860"/>
      <c r="B124" s="861"/>
      <c r="C124" s="864" t="s">
        <v>455</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127</v>
      </c>
      <c r="AB124" s="820"/>
      <c r="AC124" s="820"/>
      <c r="AD124" s="820"/>
      <c r="AE124" s="821"/>
      <c r="AF124" s="822" t="s">
        <v>459</v>
      </c>
      <c r="AG124" s="820"/>
      <c r="AH124" s="820"/>
      <c r="AI124" s="820"/>
      <c r="AJ124" s="821"/>
      <c r="AK124" s="822" t="s">
        <v>127</v>
      </c>
      <c r="AL124" s="820"/>
      <c r="AM124" s="820"/>
      <c r="AN124" s="820"/>
      <c r="AO124" s="821"/>
      <c r="AP124" s="867" t="s">
        <v>127</v>
      </c>
      <c r="AQ124" s="868"/>
      <c r="AR124" s="868"/>
      <c r="AS124" s="868"/>
      <c r="AT124" s="869"/>
      <c r="AU124" s="870" t="s">
        <v>473</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460</v>
      </c>
      <c r="BR124" s="874"/>
      <c r="BS124" s="874"/>
      <c r="BT124" s="874"/>
      <c r="BU124" s="874"/>
      <c r="BV124" s="874" t="s">
        <v>474</v>
      </c>
      <c r="BW124" s="874"/>
      <c r="BX124" s="874"/>
      <c r="BY124" s="874"/>
      <c r="BZ124" s="874"/>
      <c r="CA124" s="874">
        <v>6</v>
      </c>
      <c r="CB124" s="874"/>
      <c r="CC124" s="874"/>
      <c r="CD124" s="874"/>
      <c r="CE124" s="874"/>
      <c r="CF124" s="764"/>
      <c r="CG124" s="765"/>
      <c r="CH124" s="765"/>
      <c r="CI124" s="765"/>
      <c r="CJ124" s="905"/>
      <c r="CK124" s="913"/>
      <c r="CL124" s="913"/>
      <c r="CM124" s="913"/>
      <c r="CN124" s="913"/>
      <c r="CO124" s="914"/>
      <c r="CP124" s="878" t="s">
        <v>475</v>
      </c>
      <c r="CQ124" s="879"/>
      <c r="CR124" s="879"/>
      <c r="CS124" s="879"/>
      <c r="CT124" s="879"/>
      <c r="CU124" s="879"/>
      <c r="CV124" s="879"/>
      <c r="CW124" s="879"/>
      <c r="CX124" s="879"/>
      <c r="CY124" s="879"/>
      <c r="CZ124" s="879"/>
      <c r="DA124" s="879"/>
      <c r="DB124" s="879"/>
      <c r="DC124" s="879"/>
      <c r="DD124" s="879"/>
      <c r="DE124" s="879"/>
      <c r="DF124" s="880"/>
      <c r="DG124" s="802" t="s">
        <v>460</v>
      </c>
      <c r="DH124" s="803"/>
      <c r="DI124" s="803"/>
      <c r="DJ124" s="803"/>
      <c r="DK124" s="804"/>
      <c r="DL124" s="805" t="s">
        <v>127</v>
      </c>
      <c r="DM124" s="803"/>
      <c r="DN124" s="803"/>
      <c r="DO124" s="803"/>
      <c r="DP124" s="804"/>
      <c r="DQ124" s="805" t="s">
        <v>127</v>
      </c>
      <c r="DR124" s="803"/>
      <c r="DS124" s="803"/>
      <c r="DT124" s="803"/>
      <c r="DU124" s="804"/>
      <c r="DV124" s="891" t="s">
        <v>127</v>
      </c>
      <c r="DW124" s="892"/>
      <c r="DX124" s="892"/>
      <c r="DY124" s="892"/>
      <c r="DZ124" s="893"/>
    </row>
    <row r="125" spans="1:130" s="246" customFormat="1" ht="26.25" customHeight="1">
      <c r="A125" s="860"/>
      <c r="B125" s="861"/>
      <c r="C125" s="864" t="s">
        <v>458</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127</v>
      </c>
      <c r="AB125" s="820"/>
      <c r="AC125" s="820"/>
      <c r="AD125" s="820"/>
      <c r="AE125" s="821"/>
      <c r="AF125" s="822" t="s">
        <v>127</v>
      </c>
      <c r="AG125" s="820"/>
      <c r="AH125" s="820"/>
      <c r="AI125" s="820"/>
      <c r="AJ125" s="821"/>
      <c r="AK125" s="822" t="s">
        <v>459</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476</v>
      </c>
      <c r="CL125" s="895"/>
      <c r="CM125" s="895"/>
      <c r="CN125" s="895"/>
      <c r="CO125" s="896"/>
      <c r="CP125" s="903" t="s">
        <v>477</v>
      </c>
      <c r="CQ125" s="848"/>
      <c r="CR125" s="848"/>
      <c r="CS125" s="848"/>
      <c r="CT125" s="848"/>
      <c r="CU125" s="848"/>
      <c r="CV125" s="848"/>
      <c r="CW125" s="848"/>
      <c r="CX125" s="848"/>
      <c r="CY125" s="848"/>
      <c r="CZ125" s="848"/>
      <c r="DA125" s="848"/>
      <c r="DB125" s="848"/>
      <c r="DC125" s="848"/>
      <c r="DD125" s="848"/>
      <c r="DE125" s="848"/>
      <c r="DF125" s="849"/>
      <c r="DG125" s="904" t="s">
        <v>127</v>
      </c>
      <c r="DH125" s="885"/>
      <c r="DI125" s="885"/>
      <c r="DJ125" s="885"/>
      <c r="DK125" s="885"/>
      <c r="DL125" s="885" t="s">
        <v>127</v>
      </c>
      <c r="DM125" s="885"/>
      <c r="DN125" s="885"/>
      <c r="DO125" s="885"/>
      <c r="DP125" s="885"/>
      <c r="DQ125" s="885" t="s">
        <v>457</v>
      </c>
      <c r="DR125" s="885"/>
      <c r="DS125" s="885"/>
      <c r="DT125" s="885"/>
      <c r="DU125" s="885"/>
      <c r="DV125" s="886" t="s">
        <v>127</v>
      </c>
      <c r="DW125" s="886"/>
      <c r="DX125" s="886"/>
      <c r="DY125" s="886"/>
      <c r="DZ125" s="887"/>
    </row>
    <row r="126" spans="1:130" s="246" customFormat="1" ht="26.25" customHeight="1" thickBot="1">
      <c r="A126" s="860"/>
      <c r="B126" s="861"/>
      <c r="C126" s="864" t="s">
        <v>462</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127</v>
      </c>
      <c r="AB126" s="820"/>
      <c r="AC126" s="820"/>
      <c r="AD126" s="820"/>
      <c r="AE126" s="821"/>
      <c r="AF126" s="822" t="s">
        <v>127</v>
      </c>
      <c r="AG126" s="820"/>
      <c r="AH126" s="820"/>
      <c r="AI126" s="820"/>
      <c r="AJ126" s="821"/>
      <c r="AK126" s="822" t="s">
        <v>127</v>
      </c>
      <c r="AL126" s="820"/>
      <c r="AM126" s="820"/>
      <c r="AN126" s="820"/>
      <c r="AO126" s="821"/>
      <c r="AP126" s="867" t="s">
        <v>127</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478</v>
      </c>
      <c r="CQ126" s="790"/>
      <c r="CR126" s="790"/>
      <c r="CS126" s="790"/>
      <c r="CT126" s="790"/>
      <c r="CU126" s="790"/>
      <c r="CV126" s="790"/>
      <c r="CW126" s="790"/>
      <c r="CX126" s="790"/>
      <c r="CY126" s="790"/>
      <c r="CZ126" s="790"/>
      <c r="DA126" s="790"/>
      <c r="DB126" s="790"/>
      <c r="DC126" s="790"/>
      <c r="DD126" s="790"/>
      <c r="DE126" s="790"/>
      <c r="DF126" s="791"/>
      <c r="DG126" s="856" t="s">
        <v>127</v>
      </c>
      <c r="DH126" s="857"/>
      <c r="DI126" s="857"/>
      <c r="DJ126" s="857"/>
      <c r="DK126" s="857"/>
      <c r="DL126" s="857" t="s">
        <v>127</v>
      </c>
      <c r="DM126" s="857"/>
      <c r="DN126" s="857"/>
      <c r="DO126" s="857"/>
      <c r="DP126" s="857"/>
      <c r="DQ126" s="857" t="s">
        <v>127</v>
      </c>
      <c r="DR126" s="857"/>
      <c r="DS126" s="857"/>
      <c r="DT126" s="857"/>
      <c r="DU126" s="857"/>
      <c r="DV126" s="834" t="s">
        <v>127</v>
      </c>
      <c r="DW126" s="834"/>
      <c r="DX126" s="834"/>
      <c r="DY126" s="834"/>
      <c r="DZ126" s="835"/>
    </row>
    <row r="127" spans="1:130" s="246" customFormat="1" ht="26.25" customHeight="1">
      <c r="A127" s="862"/>
      <c r="B127" s="863"/>
      <c r="C127" s="881" t="s">
        <v>479</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457</v>
      </c>
      <c r="AB127" s="820"/>
      <c r="AC127" s="820"/>
      <c r="AD127" s="820"/>
      <c r="AE127" s="821"/>
      <c r="AF127" s="822" t="s">
        <v>127</v>
      </c>
      <c r="AG127" s="820"/>
      <c r="AH127" s="820"/>
      <c r="AI127" s="820"/>
      <c r="AJ127" s="821"/>
      <c r="AK127" s="822" t="s">
        <v>127</v>
      </c>
      <c r="AL127" s="820"/>
      <c r="AM127" s="820"/>
      <c r="AN127" s="820"/>
      <c r="AO127" s="821"/>
      <c r="AP127" s="867" t="s">
        <v>127</v>
      </c>
      <c r="AQ127" s="868"/>
      <c r="AR127" s="868"/>
      <c r="AS127" s="868"/>
      <c r="AT127" s="869"/>
      <c r="AU127" s="282"/>
      <c r="AV127" s="282"/>
      <c r="AW127" s="282"/>
      <c r="AX127" s="884" t="s">
        <v>480</v>
      </c>
      <c r="AY127" s="852"/>
      <c r="AZ127" s="852"/>
      <c r="BA127" s="852"/>
      <c r="BB127" s="852"/>
      <c r="BC127" s="852"/>
      <c r="BD127" s="852"/>
      <c r="BE127" s="853"/>
      <c r="BF127" s="851" t="s">
        <v>481</v>
      </c>
      <c r="BG127" s="852"/>
      <c r="BH127" s="852"/>
      <c r="BI127" s="852"/>
      <c r="BJ127" s="852"/>
      <c r="BK127" s="852"/>
      <c r="BL127" s="853"/>
      <c r="BM127" s="851" t="s">
        <v>482</v>
      </c>
      <c r="BN127" s="852"/>
      <c r="BO127" s="852"/>
      <c r="BP127" s="852"/>
      <c r="BQ127" s="852"/>
      <c r="BR127" s="852"/>
      <c r="BS127" s="853"/>
      <c r="BT127" s="851" t="s">
        <v>483</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484</v>
      </c>
      <c r="CQ127" s="790"/>
      <c r="CR127" s="790"/>
      <c r="CS127" s="790"/>
      <c r="CT127" s="790"/>
      <c r="CU127" s="790"/>
      <c r="CV127" s="790"/>
      <c r="CW127" s="790"/>
      <c r="CX127" s="790"/>
      <c r="CY127" s="790"/>
      <c r="CZ127" s="790"/>
      <c r="DA127" s="790"/>
      <c r="DB127" s="790"/>
      <c r="DC127" s="790"/>
      <c r="DD127" s="790"/>
      <c r="DE127" s="790"/>
      <c r="DF127" s="791"/>
      <c r="DG127" s="856" t="s">
        <v>127</v>
      </c>
      <c r="DH127" s="857"/>
      <c r="DI127" s="857"/>
      <c r="DJ127" s="857"/>
      <c r="DK127" s="857"/>
      <c r="DL127" s="857" t="s">
        <v>457</v>
      </c>
      <c r="DM127" s="857"/>
      <c r="DN127" s="857"/>
      <c r="DO127" s="857"/>
      <c r="DP127" s="857"/>
      <c r="DQ127" s="857" t="s">
        <v>127</v>
      </c>
      <c r="DR127" s="857"/>
      <c r="DS127" s="857"/>
      <c r="DT127" s="857"/>
      <c r="DU127" s="857"/>
      <c r="DV127" s="834" t="s">
        <v>459</v>
      </c>
      <c r="DW127" s="834"/>
      <c r="DX127" s="834"/>
      <c r="DY127" s="834"/>
      <c r="DZ127" s="835"/>
    </row>
    <row r="128" spans="1:130" s="246" customFormat="1" ht="26.25" customHeight="1" thickBot="1">
      <c r="A128" s="836" t="s">
        <v>485</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486</v>
      </c>
      <c r="X128" s="838"/>
      <c r="Y128" s="838"/>
      <c r="Z128" s="839"/>
      <c r="AA128" s="840">
        <v>5168</v>
      </c>
      <c r="AB128" s="841"/>
      <c r="AC128" s="841"/>
      <c r="AD128" s="841"/>
      <c r="AE128" s="842"/>
      <c r="AF128" s="843">
        <v>32962</v>
      </c>
      <c r="AG128" s="841"/>
      <c r="AH128" s="841"/>
      <c r="AI128" s="841"/>
      <c r="AJ128" s="842"/>
      <c r="AK128" s="843">
        <v>18180</v>
      </c>
      <c r="AL128" s="841"/>
      <c r="AM128" s="841"/>
      <c r="AN128" s="841"/>
      <c r="AO128" s="842"/>
      <c r="AP128" s="844"/>
      <c r="AQ128" s="845"/>
      <c r="AR128" s="845"/>
      <c r="AS128" s="845"/>
      <c r="AT128" s="846"/>
      <c r="AU128" s="282"/>
      <c r="AV128" s="282"/>
      <c r="AW128" s="282"/>
      <c r="AX128" s="847" t="s">
        <v>487</v>
      </c>
      <c r="AY128" s="848"/>
      <c r="AZ128" s="848"/>
      <c r="BA128" s="848"/>
      <c r="BB128" s="848"/>
      <c r="BC128" s="848"/>
      <c r="BD128" s="848"/>
      <c r="BE128" s="849"/>
      <c r="BF128" s="826" t="s">
        <v>389</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488</v>
      </c>
      <c r="CQ128" s="768"/>
      <c r="CR128" s="768"/>
      <c r="CS128" s="768"/>
      <c r="CT128" s="768"/>
      <c r="CU128" s="768"/>
      <c r="CV128" s="768"/>
      <c r="CW128" s="768"/>
      <c r="CX128" s="768"/>
      <c r="CY128" s="768"/>
      <c r="CZ128" s="768"/>
      <c r="DA128" s="768"/>
      <c r="DB128" s="768"/>
      <c r="DC128" s="768"/>
      <c r="DD128" s="768"/>
      <c r="DE128" s="768"/>
      <c r="DF128" s="769"/>
      <c r="DG128" s="830" t="s">
        <v>127</v>
      </c>
      <c r="DH128" s="831"/>
      <c r="DI128" s="831"/>
      <c r="DJ128" s="831"/>
      <c r="DK128" s="831"/>
      <c r="DL128" s="831" t="s">
        <v>457</v>
      </c>
      <c r="DM128" s="831"/>
      <c r="DN128" s="831"/>
      <c r="DO128" s="831"/>
      <c r="DP128" s="831"/>
      <c r="DQ128" s="831" t="s">
        <v>127</v>
      </c>
      <c r="DR128" s="831"/>
      <c r="DS128" s="831"/>
      <c r="DT128" s="831"/>
      <c r="DU128" s="831"/>
      <c r="DV128" s="832" t="s">
        <v>460</v>
      </c>
      <c r="DW128" s="832"/>
      <c r="DX128" s="832"/>
      <c r="DY128" s="832"/>
      <c r="DZ128" s="833"/>
    </row>
    <row r="129" spans="1:131" s="246" customFormat="1" ht="26.25" customHeight="1">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489</v>
      </c>
      <c r="X129" s="817"/>
      <c r="Y129" s="817"/>
      <c r="Z129" s="818"/>
      <c r="AA129" s="819">
        <v>4074572</v>
      </c>
      <c r="AB129" s="820"/>
      <c r="AC129" s="820"/>
      <c r="AD129" s="820"/>
      <c r="AE129" s="821"/>
      <c r="AF129" s="822">
        <v>4100473</v>
      </c>
      <c r="AG129" s="820"/>
      <c r="AH129" s="820"/>
      <c r="AI129" s="820"/>
      <c r="AJ129" s="821"/>
      <c r="AK129" s="822">
        <v>4134478</v>
      </c>
      <c r="AL129" s="820"/>
      <c r="AM129" s="820"/>
      <c r="AN129" s="820"/>
      <c r="AO129" s="821"/>
      <c r="AP129" s="823"/>
      <c r="AQ129" s="824"/>
      <c r="AR129" s="824"/>
      <c r="AS129" s="824"/>
      <c r="AT129" s="825"/>
      <c r="AU129" s="284"/>
      <c r="AV129" s="284"/>
      <c r="AW129" s="284"/>
      <c r="AX129" s="789" t="s">
        <v>490</v>
      </c>
      <c r="AY129" s="790"/>
      <c r="AZ129" s="790"/>
      <c r="BA129" s="790"/>
      <c r="BB129" s="790"/>
      <c r="BC129" s="790"/>
      <c r="BD129" s="790"/>
      <c r="BE129" s="791"/>
      <c r="BF129" s="809" t="s">
        <v>127</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491</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492</v>
      </c>
      <c r="X130" s="817"/>
      <c r="Y130" s="817"/>
      <c r="Z130" s="818"/>
      <c r="AA130" s="819">
        <v>509687</v>
      </c>
      <c r="AB130" s="820"/>
      <c r="AC130" s="820"/>
      <c r="AD130" s="820"/>
      <c r="AE130" s="821"/>
      <c r="AF130" s="822">
        <v>527158</v>
      </c>
      <c r="AG130" s="820"/>
      <c r="AH130" s="820"/>
      <c r="AI130" s="820"/>
      <c r="AJ130" s="821"/>
      <c r="AK130" s="822">
        <v>532056</v>
      </c>
      <c r="AL130" s="820"/>
      <c r="AM130" s="820"/>
      <c r="AN130" s="820"/>
      <c r="AO130" s="821"/>
      <c r="AP130" s="823"/>
      <c r="AQ130" s="824"/>
      <c r="AR130" s="824"/>
      <c r="AS130" s="824"/>
      <c r="AT130" s="825"/>
      <c r="AU130" s="284"/>
      <c r="AV130" s="284"/>
      <c r="AW130" s="284"/>
      <c r="AX130" s="789" t="s">
        <v>493</v>
      </c>
      <c r="AY130" s="790"/>
      <c r="AZ130" s="790"/>
      <c r="BA130" s="790"/>
      <c r="BB130" s="790"/>
      <c r="BC130" s="790"/>
      <c r="BD130" s="790"/>
      <c r="BE130" s="791"/>
      <c r="BF130" s="792">
        <v>7</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494</v>
      </c>
      <c r="X131" s="800"/>
      <c r="Y131" s="800"/>
      <c r="Z131" s="801"/>
      <c r="AA131" s="802">
        <v>3564885</v>
      </c>
      <c r="AB131" s="803"/>
      <c r="AC131" s="803"/>
      <c r="AD131" s="803"/>
      <c r="AE131" s="804"/>
      <c r="AF131" s="805">
        <v>3573315</v>
      </c>
      <c r="AG131" s="803"/>
      <c r="AH131" s="803"/>
      <c r="AI131" s="803"/>
      <c r="AJ131" s="804"/>
      <c r="AK131" s="805">
        <v>3602422</v>
      </c>
      <c r="AL131" s="803"/>
      <c r="AM131" s="803"/>
      <c r="AN131" s="803"/>
      <c r="AO131" s="804"/>
      <c r="AP131" s="806"/>
      <c r="AQ131" s="807"/>
      <c r="AR131" s="807"/>
      <c r="AS131" s="807"/>
      <c r="AT131" s="808"/>
      <c r="AU131" s="284"/>
      <c r="AV131" s="284"/>
      <c r="AW131" s="284"/>
      <c r="AX131" s="767" t="s">
        <v>495</v>
      </c>
      <c r="AY131" s="768"/>
      <c r="AZ131" s="768"/>
      <c r="BA131" s="768"/>
      <c r="BB131" s="768"/>
      <c r="BC131" s="768"/>
      <c r="BD131" s="768"/>
      <c r="BE131" s="769"/>
      <c r="BF131" s="770">
        <v>6</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496</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497</v>
      </c>
      <c r="W132" s="780"/>
      <c r="X132" s="780"/>
      <c r="Y132" s="780"/>
      <c r="Z132" s="781"/>
      <c r="AA132" s="782">
        <v>7.0474082610000002</v>
      </c>
      <c r="AB132" s="783"/>
      <c r="AC132" s="783"/>
      <c r="AD132" s="783"/>
      <c r="AE132" s="784"/>
      <c r="AF132" s="785">
        <v>6.4162269490000003</v>
      </c>
      <c r="AG132" s="783"/>
      <c r="AH132" s="783"/>
      <c r="AI132" s="783"/>
      <c r="AJ132" s="784"/>
      <c r="AK132" s="785">
        <v>7.709285586</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498</v>
      </c>
      <c r="W133" s="759"/>
      <c r="X133" s="759"/>
      <c r="Y133" s="759"/>
      <c r="Z133" s="760"/>
      <c r="AA133" s="761">
        <v>6.5</v>
      </c>
      <c r="AB133" s="762"/>
      <c r="AC133" s="762"/>
      <c r="AD133" s="762"/>
      <c r="AE133" s="763"/>
      <c r="AF133" s="761">
        <v>6.5</v>
      </c>
      <c r="AG133" s="762"/>
      <c r="AH133" s="762"/>
      <c r="AI133" s="762"/>
      <c r="AJ133" s="763"/>
      <c r="AK133" s="761">
        <v>7</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94jh5JiKrKz+epSb7Gcrx8XGTaj8PWQ66Lj8y/Ygu2RMvXF/P/ir2CxL2R05l8aUoEOadaZ4iAxB1Oy83JQlgA==" saltValue="QQI4999FCrj69ybSDyOWC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F49" zoomScale="110" zoomScaleNormal="85" zoomScaleSheetLayoutView="110" workbookViewId="0">
      <selection activeCell="AN50" sqref="AN50"/>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499</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Y/VNnIg48S+6e4Cd5HaxvEXIGDDbKPgAZnqZUH8G6AxwDC9/9ETAVnwkQdBIn9o3h+k6D/XaeiBFA/ozb7QXgA==" saltValue="AzcUZWX70TUJtGVxVhMC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3iLtBOphYVYbwxg6EaLo1gZjnLllhIz89+ZLZps7SastTKPtXontbTVwNKLZ4Gjdtp2TMcsvWG1BBPihCWTDA==" saltValue="3mSVlOvcDIkqq1axmJtR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M1" zoomScale="80" zoomScaleSheetLayoutView="80" workbookViewId="0">
      <selection activeCell="AK14" sqref="AK14:AN14"/>
    </sheetView>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502</v>
      </c>
      <c r="AP7" s="303"/>
      <c r="AQ7" s="304" t="s">
        <v>503</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504</v>
      </c>
      <c r="AQ8" s="310" t="s">
        <v>505</v>
      </c>
      <c r="AR8" s="311" t="s">
        <v>506</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507</v>
      </c>
      <c r="AL9" s="1189"/>
      <c r="AM9" s="1189"/>
      <c r="AN9" s="1190"/>
      <c r="AO9" s="312">
        <v>1024165</v>
      </c>
      <c r="AP9" s="312">
        <v>52939</v>
      </c>
      <c r="AQ9" s="313">
        <v>80518</v>
      </c>
      <c r="AR9" s="314">
        <v>-34.299999999999997</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508</v>
      </c>
      <c r="AL10" s="1189"/>
      <c r="AM10" s="1189"/>
      <c r="AN10" s="1190"/>
      <c r="AO10" s="315">
        <v>40481</v>
      </c>
      <c r="AP10" s="315">
        <v>2092</v>
      </c>
      <c r="AQ10" s="316">
        <v>8488</v>
      </c>
      <c r="AR10" s="317">
        <v>-75.400000000000006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509</v>
      </c>
      <c r="AL11" s="1189"/>
      <c r="AM11" s="1189"/>
      <c r="AN11" s="1190"/>
      <c r="AO11" s="315">
        <v>224615</v>
      </c>
      <c r="AP11" s="315">
        <v>11610</v>
      </c>
      <c r="AQ11" s="316">
        <v>12447</v>
      </c>
      <c r="AR11" s="317">
        <v>-6.7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510</v>
      </c>
      <c r="AL12" s="1189"/>
      <c r="AM12" s="1189"/>
      <c r="AN12" s="1190"/>
      <c r="AO12" s="315" t="s">
        <v>511</v>
      </c>
      <c r="AP12" s="315" t="s">
        <v>511</v>
      </c>
      <c r="AQ12" s="316">
        <v>615</v>
      </c>
      <c r="AR12" s="317" t="s">
        <v>511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512</v>
      </c>
      <c r="AL13" s="1189"/>
      <c r="AM13" s="1189"/>
      <c r="AN13" s="1190"/>
      <c r="AO13" s="315" t="s">
        <v>511</v>
      </c>
      <c r="AP13" s="315" t="s">
        <v>511</v>
      </c>
      <c r="AQ13" s="316">
        <v>4</v>
      </c>
      <c r="AR13" s="317" t="s">
        <v>511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513</v>
      </c>
      <c r="AL14" s="1189"/>
      <c r="AM14" s="1189"/>
      <c r="AN14" s="1190"/>
      <c r="AO14" s="315">
        <v>31969</v>
      </c>
      <c r="AP14" s="315">
        <v>1652</v>
      </c>
      <c r="AQ14" s="316">
        <v>4032</v>
      </c>
      <c r="AR14" s="317">
        <v>-59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514</v>
      </c>
      <c r="AL15" s="1189"/>
      <c r="AM15" s="1189"/>
      <c r="AN15" s="1190"/>
      <c r="AO15" s="315">
        <v>6800</v>
      </c>
      <c r="AP15" s="315">
        <v>351</v>
      </c>
      <c r="AQ15" s="316">
        <v>1876</v>
      </c>
      <c r="AR15" s="317">
        <v>-81.3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515</v>
      </c>
      <c r="AL16" s="1192"/>
      <c r="AM16" s="1192"/>
      <c r="AN16" s="1193"/>
      <c r="AO16" s="315">
        <v>-50403</v>
      </c>
      <c r="AP16" s="315">
        <v>-2605</v>
      </c>
      <c r="AQ16" s="316">
        <v>-7595</v>
      </c>
      <c r="AR16" s="317">
        <v>-65.7</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185</v>
      </c>
      <c r="AL17" s="1192"/>
      <c r="AM17" s="1192"/>
      <c r="AN17" s="1193"/>
      <c r="AO17" s="315">
        <v>1277627</v>
      </c>
      <c r="AP17" s="315">
        <v>66041</v>
      </c>
      <c r="AQ17" s="316">
        <v>100385</v>
      </c>
      <c r="AR17" s="317">
        <v>-34.200000000000003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520</v>
      </c>
      <c r="AL21" s="1186"/>
      <c r="AM21" s="1186"/>
      <c r="AN21" s="1187"/>
      <c r="AO21" s="327">
        <v>5.84</v>
      </c>
      <c r="AP21" s="328">
        <v>9.2200000000000006</v>
      </c>
      <c r="AQ21" s="329">
        <v>-3.38</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521</v>
      </c>
      <c r="AL22" s="1186"/>
      <c r="AM22" s="1186"/>
      <c r="AN22" s="1187"/>
      <c r="AO22" s="332">
        <v>96.4</v>
      </c>
      <c r="AP22" s="333">
        <v>97.2</v>
      </c>
      <c r="AQ22" s="334">
        <v>-0.8</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502</v>
      </c>
      <c r="AP30" s="303"/>
      <c r="AQ30" s="304" t="s">
        <v>503</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504</v>
      </c>
      <c r="AQ31" s="310" t="s">
        <v>505</v>
      </c>
      <c r="AR31" s="311" t="s">
        <v>506</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525</v>
      </c>
      <c r="AL32" s="1177"/>
      <c r="AM32" s="1177"/>
      <c r="AN32" s="1178"/>
      <c r="AO32" s="342">
        <v>550241</v>
      </c>
      <c r="AP32" s="342">
        <v>28442</v>
      </c>
      <c r="AQ32" s="343">
        <v>48843</v>
      </c>
      <c r="AR32" s="344">
        <v>-41.8</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526</v>
      </c>
      <c r="AL33" s="1177"/>
      <c r="AM33" s="1177"/>
      <c r="AN33" s="1178"/>
      <c r="AO33" s="342" t="s">
        <v>511</v>
      </c>
      <c r="AP33" s="342" t="s">
        <v>511</v>
      </c>
      <c r="AQ33" s="343" t="s">
        <v>511</v>
      </c>
      <c r="AR33" s="344" t="s">
        <v>511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527</v>
      </c>
      <c r="AL34" s="1177"/>
      <c r="AM34" s="1177"/>
      <c r="AN34" s="1178"/>
      <c r="AO34" s="342" t="s">
        <v>511</v>
      </c>
      <c r="AP34" s="342" t="s">
        <v>511</v>
      </c>
      <c r="AQ34" s="343">
        <v>10</v>
      </c>
      <c r="AR34" s="344" t="s">
        <v>511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528</v>
      </c>
      <c r="AL35" s="1177"/>
      <c r="AM35" s="1177"/>
      <c r="AN35" s="1178"/>
      <c r="AO35" s="342">
        <v>191351</v>
      </c>
      <c r="AP35" s="342">
        <v>9891</v>
      </c>
      <c r="AQ35" s="343">
        <v>14940</v>
      </c>
      <c r="AR35" s="344">
        <v>-33.799999999999997</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529</v>
      </c>
      <c r="AL36" s="1177"/>
      <c r="AM36" s="1177"/>
      <c r="AN36" s="1178"/>
      <c r="AO36" s="342">
        <v>82708</v>
      </c>
      <c r="AP36" s="342">
        <v>4275</v>
      </c>
      <c r="AQ36" s="343">
        <v>3323</v>
      </c>
      <c r="AR36" s="344">
        <v>28.6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530</v>
      </c>
      <c r="AL37" s="1177"/>
      <c r="AM37" s="1177"/>
      <c r="AN37" s="1178"/>
      <c r="AO37" s="342">
        <v>3551</v>
      </c>
      <c r="AP37" s="342">
        <v>184</v>
      </c>
      <c r="AQ37" s="343">
        <v>752</v>
      </c>
      <c r="AR37" s="344">
        <v>-75.5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531</v>
      </c>
      <c r="AL38" s="1180"/>
      <c r="AM38" s="1180"/>
      <c r="AN38" s="1181"/>
      <c r="AO38" s="345">
        <v>106</v>
      </c>
      <c r="AP38" s="345">
        <v>5</v>
      </c>
      <c r="AQ38" s="346">
        <v>6</v>
      </c>
      <c r="AR38" s="334">
        <v>-16.7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532</v>
      </c>
      <c r="AL39" s="1180"/>
      <c r="AM39" s="1180"/>
      <c r="AN39" s="1181"/>
      <c r="AO39" s="342">
        <v>-18180</v>
      </c>
      <c r="AP39" s="342">
        <v>-940</v>
      </c>
      <c r="AQ39" s="343">
        <v>-3695</v>
      </c>
      <c r="AR39" s="344">
        <v>-74.599999999999994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533</v>
      </c>
      <c r="AL40" s="1177"/>
      <c r="AM40" s="1177"/>
      <c r="AN40" s="1178"/>
      <c r="AO40" s="342">
        <v>-532056</v>
      </c>
      <c r="AP40" s="342">
        <v>-27502</v>
      </c>
      <c r="AQ40" s="343">
        <v>-44561</v>
      </c>
      <c r="AR40" s="344">
        <v>-38.299999999999997</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295</v>
      </c>
      <c r="AL41" s="1183"/>
      <c r="AM41" s="1183"/>
      <c r="AN41" s="1184"/>
      <c r="AO41" s="342">
        <v>277721</v>
      </c>
      <c r="AP41" s="342">
        <v>14355</v>
      </c>
      <c r="AQ41" s="343">
        <v>19619</v>
      </c>
      <c r="AR41" s="344">
        <v>-26.8</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502</v>
      </c>
      <c r="AN49" s="1171" t="s">
        <v>537</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538</v>
      </c>
      <c r="AO50" s="359" t="s">
        <v>539</v>
      </c>
      <c r="AP50" s="360" t="s">
        <v>540</v>
      </c>
      <c r="AQ50" s="361" t="s">
        <v>541</v>
      </c>
      <c r="AR50" s="362" t="s">
        <v>542</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938788</v>
      </c>
      <c r="AN51" s="364">
        <v>48136</v>
      </c>
      <c r="AO51" s="365">
        <v>-12.5</v>
      </c>
      <c r="AP51" s="366">
        <v>85205</v>
      </c>
      <c r="AQ51" s="367">
        <v>14.5</v>
      </c>
      <c r="AR51" s="368">
        <v>-27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173528</v>
      </c>
      <c r="AN52" s="372">
        <v>8898</v>
      </c>
      <c r="AO52" s="373">
        <v>-38</v>
      </c>
      <c r="AP52" s="374">
        <v>38847</v>
      </c>
      <c r="AQ52" s="375">
        <v>13.7</v>
      </c>
      <c r="AR52" s="376">
        <v>-51.7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1273162</v>
      </c>
      <c r="AN53" s="364">
        <v>65495</v>
      </c>
      <c r="AO53" s="365">
        <v>36.1</v>
      </c>
      <c r="AP53" s="366">
        <v>69469</v>
      </c>
      <c r="AQ53" s="367">
        <v>-18.5</v>
      </c>
      <c r="AR53" s="368">
        <v>54.6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254439</v>
      </c>
      <c r="AN54" s="372">
        <v>13089</v>
      </c>
      <c r="AO54" s="373">
        <v>47.1</v>
      </c>
      <c r="AP54" s="374">
        <v>38215</v>
      </c>
      <c r="AQ54" s="375">
        <v>-1.6</v>
      </c>
      <c r="AR54" s="376">
        <v>48.7</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2369122</v>
      </c>
      <c r="AN55" s="364">
        <v>122233</v>
      </c>
      <c r="AO55" s="365">
        <v>86.6</v>
      </c>
      <c r="AP55" s="366">
        <v>67293</v>
      </c>
      <c r="AQ55" s="367">
        <v>-3.1</v>
      </c>
      <c r="AR55" s="368">
        <v>89.7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351347</v>
      </c>
      <c r="AN56" s="372">
        <v>18127</v>
      </c>
      <c r="AO56" s="373">
        <v>38.5</v>
      </c>
      <c r="AP56" s="374">
        <v>35076</v>
      </c>
      <c r="AQ56" s="375">
        <v>-8.1999999999999993</v>
      </c>
      <c r="AR56" s="376">
        <v>46.7</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1389306</v>
      </c>
      <c r="AN57" s="364">
        <v>71677</v>
      </c>
      <c r="AO57" s="365">
        <v>-41.4</v>
      </c>
      <c r="AP57" s="366">
        <v>67343</v>
      </c>
      <c r="AQ57" s="367">
        <v>0.1</v>
      </c>
      <c r="AR57" s="368">
        <v>-41.5</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340222</v>
      </c>
      <c r="AN58" s="372">
        <v>17553</v>
      </c>
      <c r="AO58" s="373">
        <v>-3.2</v>
      </c>
      <c r="AP58" s="374">
        <v>32865</v>
      </c>
      <c r="AQ58" s="375">
        <v>-6.3</v>
      </c>
      <c r="AR58" s="376">
        <v>3.1</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1026252</v>
      </c>
      <c r="AN59" s="364">
        <v>53047</v>
      </c>
      <c r="AO59" s="365">
        <v>-26</v>
      </c>
      <c r="AP59" s="366">
        <v>73475</v>
      </c>
      <c r="AQ59" s="367">
        <v>9.1</v>
      </c>
      <c r="AR59" s="368">
        <v>-35.1</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322144</v>
      </c>
      <c r="AN60" s="372">
        <v>16652</v>
      </c>
      <c r="AO60" s="373">
        <v>-5.0999999999999996</v>
      </c>
      <c r="AP60" s="374">
        <v>43072</v>
      </c>
      <c r="AQ60" s="375">
        <v>31.1</v>
      </c>
      <c r="AR60" s="376">
        <v>-36.200000000000003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1399326</v>
      </c>
      <c r="AN61" s="379">
        <v>72118</v>
      </c>
      <c r="AO61" s="380">
        <v>8.6</v>
      </c>
      <c r="AP61" s="381">
        <v>72557</v>
      </c>
      <c r="AQ61" s="382">
        <v>0.4</v>
      </c>
      <c r="AR61" s="368">
        <v>8.1999999999999993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288336</v>
      </c>
      <c r="AN62" s="372">
        <v>14864</v>
      </c>
      <c r="AO62" s="373">
        <v>7.9</v>
      </c>
      <c r="AP62" s="374">
        <v>37615</v>
      </c>
      <c r="AQ62" s="375">
        <v>5.7</v>
      </c>
      <c r="AR62" s="376">
        <v>2.2000000000000002</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3/EDyRV9jhgwQ+VAX3mBpOI+bM6MH9S5hyGVHAPf17JtvZ0d+p6+gyuWTgmZ+MzD6wSk4QF/Ac16eK0s372hgA==" saltValue="wcMd7T6rdEhHwmsEepkS9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8" zoomScale="80" zoomScaleNormal="80" zoomScaleSheetLayoutView="55" workbookViewId="0">
      <selection activeCell="BK100" sqref="BK100"/>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551</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Giz1nwZ22IH1SDVwns/lzAFFyIeqCiEj1hvth0H01h/Hpidr7SLBIBmCSwUrvZQ4+g4oI3hCNTDlH7iOmZ/dw==" saltValue="p1QF3jiYSAu3lmkH7V0A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1" zoomScale="90" zoomScaleNormal="90" zoomScaleSheetLayoutView="55" workbookViewId="0">
      <selection activeCell="AH101" sqref="AH101"/>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bXsxzmbCL6zaXGK4ki8pVYsyKPdIUhZii8aPrdO67AknjSBf9grpGib22kNM9JlU4RyWnCjVX8OH/pr6K/4Cw==" saltValue="eBtJdLBAweXfD+DRwfiR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7" zoomScale="80" zoomScaleNormal="80" zoomScaleSheetLayoutView="100" workbookViewId="0">
      <selection activeCell="AH101" sqref="AH10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194" t="s">
        <v>3</v>
      </c>
      <c r="D47" s="1194"/>
      <c r="E47" s="1195"/>
      <c r="F47" s="11">
        <v>29.65</v>
      </c>
      <c r="G47" s="12">
        <v>31.83</v>
      </c>
      <c r="H47" s="12">
        <v>29.49</v>
      </c>
      <c r="I47" s="12">
        <v>26.84</v>
      </c>
      <c r="J47" s="13">
        <v>21.92</v>
      </c>
    </row>
    <row r="48" spans="2:10" ht="57.75" customHeight="1">
      <c r="B48" s="14"/>
      <c r="C48" s="1196" t="s">
        <v>4</v>
      </c>
      <c r="D48" s="1196"/>
      <c r="E48" s="1197"/>
      <c r="F48" s="15">
        <v>5.67</v>
      </c>
      <c r="G48" s="16">
        <v>4.75</v>
      </c>
      <c r="H48" s="16">
        <v>3.72</v>
      </c>
      <c r="I48" s="16">
        <v>5.0999999999999996</v>
      </c>
      <c r="J48" s="17">
        <v>3.76</v>
      </c>
    </row>
    <row r="49" spans="2:10" ht="57.75" customHeight="1" thickBot="1">
      <c r="B49" s="18"/>
      <c r="C49" s="1198" t="s">
        <v>5</v>
      </c>
      <c r="D49" s="1198"/>
      <c r="E49" s="1199"/>
      <c r="F49" s="19">
        <v>1.26</v>
      </c>
      <c r="G49" s="20">
        <v>2.36</v>
      </c>
      <c r="H49" s="20" t="s">
        <v>558</v>
      </c>
      <c r="I49" s="20" t="s">
        <v>559</v>
      </c>
      <c r="J49" s="21" t="s">
        <v>560</v>
      </c>
    </row>
    <row r="50" spans="2:10" ht="13.5" customHeight="1"/>
    <row r="51" spans="2:10" ht="13.5" hidden="1" customHeight="1"/>
    <row r="52" spans="2:10" ht="13.5" hidden="1" customHeight="1"/>
    <row r="53" spans="2:10" ht="13.5" hidden="1" customHeight="1"/>
  </sheetData>
  <sheetProtection algorithmName="SHA-512" hashValue="NIE3ugvLBU/2p769TfrMzkzBrtLhG72FAGGvfr1HMYWEOkikDHwnrvxtSphzVeQPNEtXYODa1fEBQZ4wAPGAQQ==" saltValue="qYAOwQUeQXsPeakuLxfE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master</cp:lastModifiedBy>
  <cp:lastPrinted>2020-03-17T05:31:41Z</cp:lastPrinted>
  <dcterms:created xsi:type="dcterms:W3CDTF">2020-02-10T05:56:04Z</dcterms:created>
  <dcterms:modified xsi:type="dcterms:W3CDTF">2020-08-24T01:02:28Z</dcterms:modified>
  <cp:category/>
</cp:coreProperties>
</file>