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1280" windowHeight="7725" tabRatio="827"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<sst xmlns="http://schemas.openxmlformats.org/spreadsheetml/2006/main" count="1184" uniqueCount="638">
  <si>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</si>
  <si>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</si>
  <si>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</si>
  <si>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</si>
  <si>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</si>
  <si>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</si>
  <si>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</si>
  <si>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</si>
  <si>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</si>
  <si>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</si>
  <si>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</si>
  <si>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</si>
  <si>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</si>
  <si>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</si>
  <si>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</si>
  <si>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</si>
  <si>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</si>
  <si>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</si>
  <si>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</si>
  <si>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</si>
  <si>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</si>
  <si>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</si>
  <si>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</si>
  <si>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</si>
  <si>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</si>
  <si>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</si>
  <si>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</si>
  <si>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</si>
  <si>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</si>
  <si>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</si>
  <si>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</si>
  <si>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</si>
  <si>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</si>
  <si>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</si>
  <si>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</si>
  <si>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</si>
  <si>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</si>
  <si>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</si>
  <si>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</si>
  <si>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</si>
  <si>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</si>
  <si>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</si>
  <si>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</si>
  <si>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</si>
  <si>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</si>
  <si>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</si>
  <si>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</si>
  <si>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</si>
  <si>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</si>
  <si>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</si>
  <si>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</si>
  <si>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</si>
  <si>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</si>
  <si>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</si>
  <si>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</si>
  <si>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</si>
  <si>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</si>
  <si>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</si>
  <si>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</si>
  <si>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</si>
  <si>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</si>
  <si>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</si>
  <si>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</si>
  <si>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</si>
  <si>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</si>
  <si>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</si>
  <si>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</si>
  <si>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</si>
  <si>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</si>
  <si>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</si>
  <si>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</si>
  <si>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</si>
  <si>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</si>
  <si>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</si>
  <si>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</si>
  <si>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</si>
  <si>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</si>
  <si>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</si>
  <si>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</si>
  <si>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</si>
  <si>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</si>
  <si>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</si>
  <si>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</si>
  <si>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</si>
  <si>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</si>
  <si>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</si>
  <si>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</si>
  <si>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</si>
  <si>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</si>
  <si>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</si>
  <si>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</si>
  <si>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</si>
  <si>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</si>
  <si>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</si>
  <si>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</si>
  <si>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</si>
  <si>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</si>
  <si>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糸田町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</si>
  <si>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</si>
  <si>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</si>
  <si>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</si>
  <si>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</si>
  <si>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</si>
  <si>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</si>
  <si>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</si>
  <si>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</si>
  <si>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</si>
  <si>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</si>
  <si>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</si>
  <si>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</si>
  <si>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</si>
  <si>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</si>
  <si>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</si>
  <si>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</si>
  <si>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</si>
  <si>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</si>
  <si>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</si>
  <si>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</si>
  <si>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</si>
  <si>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</si>
  <si>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</si>
  <si>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</si>
  <si>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</si>
  <si>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</si>
  <si>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</si>
  <si>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</si>
  <si>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</si>
  <si>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</si>
  <si>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</si>
  <si>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</si>
  <si>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</si>
  <si>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</si>
  <si>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</si>
  <si>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</si>
  <si>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</si>
  <si>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</si>
  <si>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</si>
  <si>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</si>
  <si>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</si>
  <si>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</si>
  <si>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</si>
  <si>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</si>
  <si>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</si>
  <si>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</si>
  <si>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</si>
  <si>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</si>
  <si>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</si>
  <si>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</si>
  <si>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</si>
  <si>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</si>
  <si>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</si>
  <si>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-0.9</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</si>
  <si>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</si>
  <si>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</si>
  <si>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</si>
  <si>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</si>
  <si>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</si>
  <si>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</si>
  <si>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</si>
  <si>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</si>
  <si>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</si>
  <si>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</si>
  <si>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</si>
  <si>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</si>
  <si>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</si>
  <si>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</si>
  <si>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</si>
  <si>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</si>
  <si>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</si>
  <si>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</si>
  <si>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</si>
  <si>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</si>
  <si>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</si>
  <si>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</si>
  <si>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</si>
  <si>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</si>
  <si>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</si>
  <si>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</si>
  <si>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</si>
  <si>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</si>
  <si>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</si>
  <si>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</si>
  <si>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</si>
  <si>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</si>
  <si>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</si>
  <si>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</si>
  <si>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</si>
  <si>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</si>
  <si>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</si>
  <si>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</si>
  <si>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</si>
  <si>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</si>
  <si>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</si>
  <si>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</si>
  <si>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</si>
  <si>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</si>
  <si>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</si>
  <si>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</si>
  <si>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</si>
  <si>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</si>
  <si>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</si>
  <si>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</si>
  <si>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</si>
  <si>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</si>
  <si>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</si>
  <si>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</si>
  <si>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</si>
  <si>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</si>
  <si>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</si>
  <si>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</si>
  <si>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福岡県糸田町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</si>
  <si>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</si>
  <si>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</si>
  <si>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</si>
  <si>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</si>
  <si>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</si>
  <si>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</si>
  <si>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</si>
  <si>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</si>
  <si>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</si>
  <si>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</si>
  <si>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</si>
  <si>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</si>
  <si>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</si>
  <si>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</si>
  <si>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</si>
  <si>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</si>
  <si>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</si>
  <si>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</si>
  <si>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</si>
  <si>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</si>
  <si>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</si>
  <si>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</si>
  <si>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</si>
  <si>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</si>
  <si>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</si>
  <si>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</si>
  <si>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</si>
  <si>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</si>
  <si>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</si>
  <si>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</si>
  <si>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</si>
  <si>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</si>
  <si>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</si>
  <si>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</si>
  <si>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</si>
  <si>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</si>
  <si>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</si>
  <si>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</si>
  <si>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</si>
  <si>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</si>
  <si>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</si>
  <si>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</si>
  <si>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</si>
  <si>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</si>
  <si>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</si>
  <si>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</si>
  <si>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</si>
  <si>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</si>
  <si>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</si>
  <si>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</si>
  <si>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</si>
  <si>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</si>
  <si>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</si>
  <si>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</si>
  <si>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</si>
  <si>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</si>
  <si>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</si>
  <si>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</si>
  <si>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</si>
  <si>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</si>
  <si>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</si>
  <si>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</si>
  <si>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</si>
  <si>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</si>
  <si>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</si>
  <si>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</si>
  <si>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</si>
  <si>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</si>
  <si>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</si>
  <si>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</si>
  <si>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</si>
  <si>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</si>
  <si>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</si>
  <si>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</si>
  <si>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</si>
  <si>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</si>
  <si>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</si>
  <si>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</si>
  <si>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</si>
  <si>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</si>
  <si>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</si>
  <si>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</si>
  <si>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</si>
  <si>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</si>
  <si>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</si>
  <si>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</si>
  <si>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</si>
  <si>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</si>
  <si>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</si>
  <si>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</si>
  <si>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</si>
  <si>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</si>
  <si>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</si>
  <si>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</si>
  <si>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</si>
  <si>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</si>
  <si>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</si>
  <si>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</si>
  <si>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</si>
  <si>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</si>
  <si>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</si>
  <si>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</si>
  <si>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</si>
  <si>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</si>
  <si>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</si>
  <si>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</si>
  <si>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</si>
  <si>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</si>
  <si>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</si>
  <si>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</si>
  <si>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</si>
  <si>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</si>
  <si>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</si>
  <si>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</si>
  <si>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</si>
  <si>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</si>
  <si>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</si>
  <si>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</si>
  <si>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</si>
  <si>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</si>
  <si>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</si>
  <si>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</si>
  <si>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</si>
  <si>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</si>
  <si>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</si>
  <si>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</si>
  <si>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</si>
  <si>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</si>
  <si>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</si>
  <si>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</si>
  <si>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</si>
  <si>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</si>
  <si>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</si>
  <si>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</si>
  <si>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</si>
  <si>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</si>
  <si>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</si>
  <si>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</si>
  <si>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</si>
  <si>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</si>
  <si>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</si>
  <si>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</si>
  <si>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</si>
  <si>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</si>
  <si>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</si>
  <si>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</si>
  <si>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</si>
  <si>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</si>
  <si>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</si>
  <si>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福岡県糸田町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</si>
  <si>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</si>
  <si>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</si>
  <si>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</si>
  <si>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</si>
  <si>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</si>
  <si>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</si>
  <si>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</si>
  <si>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</si>
  <si>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</si>
  <si>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</si>
  <si>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</si>
  <si>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</si>
  <si>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</si>
  <si>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</si>
  <si>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</si>
  <si>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</si>
  <si>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</si>
  <si>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</si>
  <si>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</si>
  <si>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</si>
  <si>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</si>
  <si>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</si>
  <si>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</si>
  <si>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</si>
  <si>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</si>
  <si>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</si>
  <si>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</si>
  <si>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</si>
  <si>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</si>
  <si>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</si>
  <si>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</si>
  <si>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</si>
  <si>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</si>
  <si>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</si>
  <si>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</si>
  <si>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</si>
  <si>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</si>
  <si>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</si>
  <si>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上水道事業特別会計</t>
    <phoneticPr fontId="5"/>
  </si>
  <si>
    <t>法適用企業</t>
    <phoneticPr fontId="5"/>
  </si>
  <si>
    <t>町立緑ヶ丘病院事業特別会計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</si>
  <si>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</si>
  <si>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</si>
  <si>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</si>
  <si>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</si>
  <si>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</si>
  <si>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</si>
  <si>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</si>
  <si>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</si>
  <si>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</si>
  <si>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</si>
  <si>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</si>
  <si>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</si>
  <si>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</si>
  <si>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</si>
  <si>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</si>
  <si>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</si>
  <si>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</si>
  <si>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</si>
  <si>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</si>
  <si>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</si>
  <si>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</si>
  <si>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</si>
  <si>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</si>
  <si>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</si>
  <si>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</si>
  <si>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</si>
  <si>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</si>
  <si>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</si>
  <si>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</si>
  <si>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</si>
  <si>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</si>
  <si>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</si>
  <si>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</si>
  <si>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</si>
  <si>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</si>
  <si>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</si>
  <si>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</si>
  <si>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</si>
  <si>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</si>
  <si>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</si>
  <si>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</si>
  <si>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</si>
  <si>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</si>
  <si>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</si>
  <si>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</si>
  <si>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</si>
  <si>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</si>
  <si>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</si>
  <si>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</si>
  <si>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</si>
  <si>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</si>
  <si>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</si>
  <si>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</si>
  <si>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</si>
  <si>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</si>
  <si>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</si>
  <si>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</si>
  <si>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</si>
  <si>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</si>
  <si>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</si>
  <si>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</si>
  <si>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</si>
  <si>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</si>
  <si>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</si>
  <si>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町立緑ヶ丘病院事業特別会計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</si>
  <si>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</si>
  <si>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</si>
  <si>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上水道事業特別会計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</si>
  <si>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</si>
  <si>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</si>
  <si>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</si>
  <si>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</si>
  <si>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</si>
  <si>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</si>
  <si>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</si>
  <si>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</si>
  <si>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</si>
  <si>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</si>
  <si>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</si>
  <si>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</si>
  <si>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</si>
  <si>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</si>
  <si>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</si>
  <si>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</si>
  <si>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</si>
  <si>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</si>
  <si>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t>
    <phoneticPr fontId="5"/>
  </si>
  <si>
    <t>-</t>
    <phoneticPr fontId="5"/>
  </si>
  <si>
    <t>-</t>
    <phoneticPr fontId="5"/>
  </si>
  <si>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</si>
  <si>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</si>
  <si>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</si>
  <si>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</si>
  <si>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</si>
  <si>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</si>
  <si>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</si>
  <si>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</si>
  <si>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</si>
  <si>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</si>
  <si>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</si>
  <si>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</si>
  <si>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</si>
  <si>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</si>
  <si>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</si>
  <si>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</si>
  <si>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</si>
  <si>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</si>
  <si>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</si>
  <si>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</si>
  <si>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</si>
  <si>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</si>
  <si>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</si>
  <si>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</si>
  <si>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</si>
  <si>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</si>
  <si>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</si>
  <si>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</si>
  <si>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</si>
  <si>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</si>
  <si>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</si>
  <si>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</si>
  <si>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</si>
  <si>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</si>
  <si>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</si>
  <si>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</si>
  <si>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</si>
  <si>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</si>
  <si>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</si>
  <si>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</si>
  <si>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</si>
  <si>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</si>
  <si>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</si>
  <si>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</si>
  <si>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</si>
  <si>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</si>
  <si>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</si>
  <si>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</si>
  <si>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</si>
  <si>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</si>
  <si>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</si>
  <si>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</si>
  <si>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</si>
  <si>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</si>
  <si>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</si>
  <si>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</si>
  <si>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</si>
  <si>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</si>
  <si>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</si>
  <si>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</si>
  <si>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</si>
  <si>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</si>
  <si>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</si>
  <si>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</si>
  <si>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</si>
  <si>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</si>
  <si>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</si>
  <si>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</si>
  <si>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</si>
  <si>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12.33</t>
  </si>
  <si>
    <t>▲ 7.79</t>
  </si>
  <si>
    <t>▲ 1.14</t>
  </si>
  <si>
    <t>国民健康保険事業勘定特別会計</t>
  </si>
  <si>
    <t>▲ 5.70</t>
  </si>
  <si>
    <t>▲ 4.80</t>
  </si>
  <si>
    <t>▲ 5.30</t>
  </si>
  <si>
    <t>▲ 5.87</t>
  </si>
  <si>
    <t>▲ 4.15</t>
  </si>
  <si>
    <t>一般会計</t>
  </si>
  <si>
    <t>上水道事業特別会計</t>
  </si>
  <si>
    <t>住宅新築資金等貸付事業特別会計</t>
  </si>
  <si>
    <t>町立緑ヶ丘病院事業特別会計</t>
  </si>
  <si>
    <t>▲ 0.54</t>
  </si>
  <si>
    <t>▲ 3.85</t>
  </si>
  <si>
    <t>後期高齢者医療事業特別会計</t>
  </si>
  <si>
    <t>学校給食センター事業特別会計</t>
  </si>
  <si>
    <t>その他会計（赤字）</t>
  </si>
  <si>
    <t>その他会計（黒字）</t>
  </si>
  <si>
    <t>H25末</t>
    <phoneticPr fontId="5"/>
  </si>
  <si>
    <t>H26末</t>
    <phoneticPr fontId="5"/>
  </si>
  <si>
    <t>H27末</t>
    <phoneticPr fontId="5"/>
  </si>
  <si>
    <t>H28末</t>
    <phoneticPr fontId="5"/>
  </si>
  <si>
    <t>H29末</t>
    <phoneticPr fontId="5"/>
  </si>
  <si>
    <t>福岡県市町村消防団員等公務災害補償組合（一般会計）</t>
    <phoneticPr fontId="2"/>
  </si>
  <si>
    <t>福岡県市町村職員退職手当組合（一般会計）</t>
    <phoneticPr fontId="2"/>
  </si>
  <si>
    <t>福岡県市町村職員退職手当組合（基金特別会計）</t>
    <phoneticPr fontId="2"/>
  </si>
  <si>
    <t>福岡県自治会館管理組合（一般会計）</t>
    <phoneticPr fontId="2"/>
  </si>
  <si>
    <t>福岡県田川地区消防組合（一般会計）</t>
    <phoneticPr fontId="2"/>
  </si>
  <si>
    <t>田川地区斎場組合（一般会計）</t>
    <phoneticPr fontId="2"/>
  </si>
  <si>
    <t>福岡県自治振興組合（一般会計）</t>
    <phoneticPr fontId="2"/>
  </si>
  <si>
    <t>福岡県自治振興組合（公文書館事業特別会計）</t>
    <phoneticPr fontId="2"/>
  </si>
  <si>
    <t>福岡県介護保険広域連合（一般会計）</t>
    <phoneticPr fontId="2"/>
  </si>
  <si>
    <t>福岡県介護保険広域連合（介護保険事業特別会計）</t>
    <phoneticPr fontId="2"/>
  </si>
  <si>
    <t>福岡県後期高齢者医療広域連合（一般会計）</t>
    <phoneticPr fontId="2"/>
  </si>
  <si>
    <t>福岡県後期高齢者医療広域連合（後期高齢者医療特別会計）</t>
    <phoneticPr fontId="2"/>
  </si>
  <si>
    <t>下田川清掃施設組合（一般会計）</t>
    <phoneticPr fontId="2"/>
  </si>
  <si>
    <t>田川地区水道企業団（田川地区水道企業団水道用水供給事業会計）</t>
    <phoneticPr fontId="2"/>
  </si>
  <si>
    <t>田川郡東部環境衛生施設組合（一般会計）</t>
    <phoneticPr fontId="2"/>
  </si>
  <si>
    <t>いとだ</t>
    <phoneticPr fontId="2"/>
  </si>
  <si>
    <t>-</t>
    <phoneticPr fontId="2"/>
  </si>
  <si>
    <t>-</t>
    <phoneticPr fontId="2"/>
  </si>
  <si>
    <t>かんがい施設運営基金</t>
    <phoneticPr fontId="2"/>
  </si>
  <si>
    <t>防災基金</t>
    <phoneticPr fontId="2"/>
  </si>
  <si>
    <t>ふるさとづくり基金</t>
    <phoneticPr fontId="2"/>
  </si>
  <si>
    <t>ふるさと応援基金</t>
    <phoneticPr fontId="2"/>
  </si>
  <si>
    <t>人づくり基金</t>
    <rPh sb="0" eb="1">
      <t>ヒト</t>
    </rPh>
    <phoneticPr fontId="2"/>
  </si>
  <si>
    <t>-</t>
    <phoneticPr fontId="2"/>
  </si>
  <si>
    <t>-</t>
    <phoneticPr fontId="2"/>
  </si>
  <si>
    <t>-</t>
    <phoneticPr fontId="2"/>
  </si>
  <si>
    <t>-</t>
    <phoneticPr fontId="2"/>
  </si>
  <si>
    <t>-</t>
    <phoneticPr fontId="2"/>
  </si>
  <si>
    <t>-</t>
    <phoneticPr fontId="2"/>
  </si>
  <si>
    <t>法適用企業</t>
    <phoneticPr fontId="5"/>
  </si>
  <si>
    <t>法適用企業</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</si>
  <si>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</si>
  <si>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</si>
  <si>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</si>
  <si>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</si>
  <si>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</si>
  <si>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</si>
  <si>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</si>
  <si>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</si>
  <si>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</si>
  <si>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</si>
  <si>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</si>
  <si>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</si>
  <si>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</si>
  <si>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</si>
  <si>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</si>
  <si>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</si>
  <si>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</si>
  <si>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</si>
  <si>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</si>
  <si>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</si>
  <si>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</si>
  <si>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・将来負担比率はマイナス数値であるが、有形固定資産減価償却率は年々高くなっている。
　今後、公共施設の更新により、有形固定資産減価償却率は低下し、類似団体に近づいていく予定だが、将来負担比率の増加にも注意しながら、公共施設対策を実施していかなければならない。</t>
    <rPh sb="1" eb="3">
      <t>ショウライ</t>
    </rPh>
    <rPh sb="3" eb="5">
      <t>フタン</t>
    </rPh>
    <rPh sb="5" eb="7">
      <t>ヒリツ</t>
    </rPh>
    <rPh sb="12" eb="14">
      <t>スウチ</t>
    </rPh>
    <rPh sb="19" eb="21">
      <t>ユウケイ</t>
    </rPh>
    <rPh sb="21" eb="23">
      <t>コテイ</t>
    </rPh>
    <rPh sb="23" eb="25">
      <t>シサン</t>
    </rPh>
    <rPh sb="25" eb="27">
      <t>ゲンカ</t>
    </rPh>
    <rPh sb="27" eb="29">
      <t>ショウキャク</t>
    </rPh>
    <rPh sb="29" eb="30">
      <t>リツ</t>
    </rPh>
    <rPh sb="31" eb="33">
      <t>ネンネン</t>
    </rPh>
    <rPh sb="33" eb="34">
      <t>タカ</t>
    </rPh>
    <rPh sb="43" eb="45">
      <t>コンゴ</t>
    </rPh>
    <rPh sb="46" eb="48">
      <t>コウキョウ</t>
    </rPh>
    <rPh sb="48" eb="50">
      <t>シセツ</t>
    </rPh>
    <rPh sb="51" eb="53">
      <t>コウシン</t>
    </rPh>
    <rPh sb="69" eb="71">
      <t>テイカ</t>
    </rPh>
    <rPh sb="73" eb="75">
      <t>ルイジ</t>
    </rPh>
    <rPh sb="75" eb="77">
      <t>ダンタイ</t>
    </rPh>
    <rPh sb="78" eb="79">
      <t>チカ</t>
    </rPh>
    <rPh sb="84" eb="86">
      <t>ヨテイ</t>
    </rPh>
    <rPh sb="89" eb="91">
      <t>ショウライ</t>
    </rPh>
    <rPh sb="91" eb="93">
      <t>フタン</t>
    </rPh>
    <rPh sb="93" eb="95">
      <t>ヒリツ</t>
    </rPh>
    <rPh sb="96" eb="97">
      <t>ゾウ</t>
    </rPh>
    <rPh sb="97" eb="98">
      <t>カ</t>
    </rPh>
    <rPh sb="100" eb="102">
      <t>チュウイ</t>
    </rPh>
    <rPh sb="107" eb="109">
      <t>コウキョウ</t>
    </rPh>
    <rPh sb="109" eb="111">
      <t>シセツ</t>
    </rPh>
    <rPh sb="111" eb="113">
      <t>タイサク</t>
    </rPh>
    <rPh sb="114" eb="116">
      <t>ジッシ</t>
    </rPh>
    <phoneticPr fontId="5"/>
  </si>
  <si>
    <t>・将来負担比率及び実質公債費率ともに、類似団体よりも低い水準にある。
　今後、公共施設の更新により、将来負担比率及び実質公債費比率の増加が予想されるので、充当可能基金や減債基金を活用しながら、適切な公共施設対策を実施していかなければならない。</t>
    <rPh sb="1" eb="3">
      <t>ショウライ</t>
    </rPh>
    <rPh sb="3" eb="5">
      <t>フタン</t>
    </rPh>
    <rPh sb="5" eb="7">
      <t>ヒリツ</t>
    </rPh>
    <rPh sb="7" eb="8">
      <t>オヨ</t>
    </rPh>
    <rPh sb="9" eb="11">
      <t>ジッシツ</t>
    </rPh>
    <rPh sb="11" eb="14">
      <t>コウサイヒ</t>
    </rPh>
    <rPh sb="14" eb="15">
      <t>リツ</t>
    </rPh>
    <rPh sb="19" eb="21">
      <t>ルイジ</t>
    </rPh>
    <rPh sb="21" eb="23">
      <t>ダンタイ</t>
    </rPh>
    <rPh sb="26" eb="27">
      <t>ヒク</t>
    </rPh>
    <rPh sb="28" eb="30">
      <t>スイジュン</t>
    </rPh>
    <rPh sb="36" eb="38">
      <t>コンゴ</t>
    </rPh>
    <rPh sb="39" eb="41">
      <t>コウキョウ</t>
    </rPh>
    <rPh sb="41" eb="43">
      <t>シセツ</t>
    </rPh>
    <rPh sb="44" eb="46">
      <t>コウシン</t>
    </rPh>
    <rPh sb="50" eb="52">
      <t>ショウライ</t>
    </rPh>
    <rPh sb="52" eb="54">
      <t>フタン</t>
    </rPh>
    <rPh sb="54" eb="56">
      <t>ヒリツ</t>
    </rPh>
    <rPh sb="56" eb="57">
      <t>オヨ</t>
    </rPh>
    <rPh sb="58" eb="60">
      <t>ジッシツ</t>
    </rPh>
    <rPh sb="60" eb="62">
      <t>コウサイ</t>
    </rPh>
    <rPh sb="62" eb="63">
      <t>ヒ</t>
    </rPh>
    <rPh sb="63" eb="65">
      <t>ヒリツ</t>
    </rPh>
    <rPh sb="66" eb="68">
      <t>ゾウカ</t>
    </rPh>
    <rPh sb="69" eb="71">
      <t>ヨソウ</t>
    </rPh>
    <rPh sb="77" eb="79">
      <t>ジュウトウ</t>
    </rPh>
    <rPh sb="79" eb="81">
      <t>カノウ</t>
    </rPh>
    <rPh sb="81" eb="83">
      <t>キキン</t>
    </rPh>
    <rPh sb="84" eb="86">
      <t>ゲンサイ</t>
    </rPh>
    <rPh sb="86" eb="88">
      <t>キキン</t>
    </rPh>
    <rPh sb="89" eb="91">
      <t>カツヨウ</t>
    </rPh>
    <rPh sb="96" eb="98">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</si>
</sst>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5"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119685</c:v>
                </c:pt>
                <c:pt idx="1">
                  <c:v>109920</c:v>
                </c:pt>
                <c:pt idx="2">
                  <c:v>119882</c:v>
                </c:pt>
                <c:pt idx="3">
                  <c:v>116162</c:v>
                </c:pt>
                <c:pt idx="4">
                  <c:v>121449</c:v>
                </c:pt>
              </c:numCache>
            </c:numRef>
          </c:val>
          <c:smooth val="0"/>
          <c:extLst xmlns:c16r2="http://schemas.microsoft.com/office/drawing/2015/06/chart">
            <c:ext xmlns:c16="http://schemas.microsoft.com/office/drawing/2014/chart" uri="{C3380CC4-5D6E-409C-BE32-E72D297353CC}">
              <c16:uniqueId val="{00000000-556A-41AC-A966-33E65C39EDD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36993</c:v>
                </c:pt>
                <c:pt idx="1">
                  <c:v>69455</c:v>
                </c:pt>
                <c:pt idx="2">
                  <c:v>95125</c:v>
                </c:pt>
                <c:pt idx="3">
                  <c:v>31338</c:v>
                </c:pt>
                <c:pt idx="4">
                  <c:v>99742</c:v>
                </c:pt>
              </c:numCache>
            </c:numRef>
          </c:val>
          <c:smooth val="0"/>
          <c:extLst xmlns:c16r2="http://schemas.microsoft.com/office/drawing/2015/06/chart">
            <c:ext xmlns:c16="http://schemas.microsoft.com/office/drawing/2014/chart" uri="{C3380CC4-5D6E-409C-BE32-E72D297353CC}">
              <c16:uniqueId val="{00000001-556A-41AC-A966-33E65C39EDDE}"/>
            </c:ext>
          </c:extLst>
        </c:ser>
        <c:dLbls>
          <c:showLegendKey val="0"/>
          <c:showVal val="0"/>
          <c:showCatName val="0"/>
          <c:showSerName val="0"/>
          <c:showPercent val="0"/>
          <c:showBubbleSize val="0"/>
        </c:dLbls>
        <c:marker val="1"/>
        <c:smooth val="0"/>
        <c:axId val="32639616"/>
        <c:axId val="32654080"/>
      </c:lineChart>
      <c:catAx>
        <c:axId val="3263961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54080"/>
        <c:crosses val="autoZero"/>
        <c:auto val="1"/>
        <c:lblAlgn val="ctr"/>
        <c:lblOffset val="100"/>
        <c:tickLblSkip val="1"/>
        <c:tickMarkSkip val="1"/>
        <c:noMultiLvlLbl val="0"/>
      </c:catAx>
      <c:valAx>
        <c:axId val="326540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3961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23.14</c:v>
                </c:pt>
                <c:pt idx="1">
                  <c:v>21.71</c:v>
                </c:pt>
                <c:pt idx="2">
                  <c:v>24.53</c:v>
                </c:pt>
                <c:pt idx="3">
                  <c:v>14.38</c:v>
                </c:pt>
                <c:pt idx="4">
                  <c:v>10.66</c:v>
                </c:pt>
              </c:numCache>
            </c:numRef>
          </c:val>
          <c:extLst xmlns:c16r2="http://schemas.microsoft.com/office/drawing/2015/06/chart">
            <c:ext xmlns:c16="http://schemas.microsoft.com/office/drawing/2014/chart" uri="{C3380CC4-5D6E-409C-BE32-E72D297353CC}">
              <c16:uniqueId val="{00000000-0472-4B1C-B560-3838C419370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52.2</c:v>
                </c:pt>
                <c:pt idx="1">
                  <c:v>54.99</c:v>
                </c:pt>
                <c:pt idx="2">
                  <c:v>44.98</c:v>
                </c:pt>
                <c:pt idx="3">
                  <c:v>48.87</c:v>
                </c:pt>
                <c:pt idx="4">
                  <c:v>51.71</c:v>
                </c:pt>
              </c:numCache>
            </c:numRef>
          </c:val>
          <c:extLst xmlns:c16r2="http://schemas.microsoft.com/office/drawing/2015/06/chart">
            <c:ext xmlns:c16="http://schemas.microsoft.com/office/drawing/2014/chart" uri="{C3380CC4-5D6E-409C-BE32-E72D297353CC}">
              <c16:uniqueId val="{00000001-0472-4B1C-B560-3838C4193708}"/>
            </c:ext>
          </c:extLst>
        </c:ser>
        <c:dLbls>
          <c:showLegendKey val="0"/>
          <c:showVal val="0"/>
          <c:showCatName val="0"/>
          <c:showSerName val="0"/>
          <c:showPercent val="0"/>
          <c:showBubbleSize val="0"/>
        </c:dLbls>
        <c:gapWidth val="250"/>
        <c:overlap val="100"/>
        <c:axId val="47278336"/>
        <c:axId val="94007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6.05</c:v>
                </c:pt>
                <c:pt idx="1">
                  <c:v>0.25</c:v>
                </c:pt>
                <c:pt idx="2">
                  <c:v>-12.33</c:v>
                </c:pt>
                <c:pt idx="3">
                  <c:v>-7.79</c:v>
                </c:pt>
                <c:pt idx="4">
                  <c:v>-1.1399999999999999</c:v>
                </c:pt>
              </c:numCache>
            </c:numRef>
          </c:val>
          <c:smooth val="0"/>
          <c:extLst xmlns:c16r2="http://schemas.microsoft.com/office/drawing/2015/06/chart">
            <c:ext xmlns:c16="http://schemas.microsoft.com/office/drawing/2014/chart" uri="{C3380CC4-5D6E-409C-BE32-E72D297353CC}">
              <c16:uniqueId val="{00000002-0472-4B1C-B560-3838C4193708}"/>
            </c:ext>
          </c:extLst>
        </c:ser>
        <c:dLbls>
          <c:showLegendKey val="0"/>
          <c:showVal val="0"/>
          <c:showCatName val="0"/>
          <c:showSerName val="0"/>
          <c:showPercent val="0"/>
          <c:showBubbleSize val="0"/>
        </c:dLbls>
        <c:marker val="1"/>
        <c:smooth val="0"/>
        <c:axId val="47278336"/>
        <c:axId val="94007680"/>
      </c:lineChart>
      <c:catAx>
        <c:axId val="472783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4007680"/>
        <c:crosses val="autoZero"/>
        <c:auto val="1"/>
        <c:lblAlgn val="ctr"/>
        <c:lblOffset val="100"/>
        <c:tickLblSkip val="1"/>
        <c:tickMarkSkip val="1"/>
        <c:noMultiLvlLbl val="0"/>
      </c:catAx>
      <c:valAx>
        <c:axId val="94007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2783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D715-41F6-AC6E-D6CEDCC5957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715-41F6-AC6E-D6CEDCC5957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D715-41F6-AC6E-D6CEDCC5957D}"/>
            </c:ext>
          </c:extLst>
        </c:ser>
        <c:ser>
          <c:idx val="3"/>
          <c:order val="3"/>
          <c:tx>
            <c:strRef>
              <c:f>データシート!$A$30</c:f>
              <c:strCache>
                <c:ptCount val="1"/>
                <c:pt idx="0">
                  <c:v>学校給食センター事業特別会計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0.02</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D715-41F6-AC6E-D6CEDCC5957D}"/>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0.05</c:v>
                </c:pt>
                <c:pt idx="2">
                  <c:v>#N/A</c:v>
                </c:pt>
                <c:pt idx="3">
                  <c:v>0.04</c:v>
                </c:pt>
                <c:pt idx="4">
                  <c:v>#N/A</c:v>
                </c:pt>
                <c:pt idx="5">
                  <c:v>0.04</c:v>
                </c:pt>
                <c:pt idx="6">
                  <c:v>#N/A</c:v>
                </c:pt>
                <c:pt idx="7">
                  <c:v>0.05</c:v>
                </c:pt>
                <c:pt idx="8">
                  <c:v>#N/A</c:v>
                </c:pt>
                <c:pt idx="9">
                  <c:v>0.04</c:v>
                </c:pt>
              </c:numCache>
            </c:numRef>
          </c:val>
          <c:extLst xmlns:c16r2="http://schemas.microsoft.com/office/drawing/2015/06/chart">
            <c:ext xmlns:c16="http://schemas.microsoft.com/office/drawing/2014/chart" uri="{C3380CC4-5D6E-409C-BE32-E72D297353CC}">
              <c16:uniqueId val="{00000004-D715-41F6-AC6E-D6CEDCC5957D}"/>
            </c:ext>
          </c:extLst>
        </c:ser>
        <c:ser>
          <c:idx val="5"/>
          <c:order val="5"/>
          <c:tx>
            <c:strRef>
              <c:f>データシート!$A$32</c:f>
              <c:strCache>
                <c:ptCount val="1"/>
                <c:pt idx="0">
                  <c:v>町立緑ヶ丘病院事業特別会計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1.64</c:v>
                </c:pt>
                <c:pt idx="2">
                  <c:v>0.54</c:v>
                </c:pt>
                <c:pt idx="3">
                  <c:v>#N/A</c:v>
                </c:pt>
                <c:pt idx="4">
                  <c:v>3.85</c:v>
                </c:pt>
                <c:pt idx="5">
                  <c:v>#N/A</c:v>
                </c:pt>
                <c:pt idx="6">
                  <c:v>#N/A</c:v>
                </c:pt>
                <c:pt idx="7">
                  <c:v>1.79</c:v>
                </c:pt>
                <c:pt idx="8">
                  <c:v>#N/A</c:v>
                </c:pt>
                <c:pt idx="9">
                  <c:v>0.28000000000000003</c:v>
                </c:pt>
              </c:numCache>
            </c:numRef>
          </c:val>
          <c:extLst xmlns:c16r2="http://schemas.microsoft.com/office/drawing/2015/06/chart">
            <c:ext xmlns:c16="http://schemas.microsoft.com/office/drawing/2014/chart" uri="{C3380CC4-5D6E-409C-BE32-E72D297353CC}">
              <c16:uniqueId val="{00000005-D715-41F6-AC6E-D6CEDCC5957D}"/>
            </c:ext>
          </c:extLst>
        </c:ser>
        <c:ser>
          <c:idx val="6"/>
          <c:order val="6"/>
          <c:tx>
            <c:strRef>
              <c:f>データシート!$A$33</c:f>
              <c:strCache>
                <c:ptCount val="1"/>
                <c:pt idx="0">
                  <c:v>住宅新築資金等貸付事業特別会計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1.62</c:v>
                </c:pt>
                <c:pt idx="2">
                  <c:v>#N/A</c:v>
                </c:pt>
                <c:pt idx="3">
                  <c:v>1.6</c:v>
                </c:pt>
                <c:pt idx="4">
                  <c:v>#N/A</c:v>
                </c:pt>
                <c:pt idx="5">
                  <c:v>2</c:v>
                </c:pt>
                <c:pt idx="6">
                  <c:v>#N/A</c:v>
                </c:pt>
                <c:pt idx="7">
                  <c:v>2.5099999999999998</c:v>
                </c:pt>
                <c:pt idx="8">
                  <c:v>#N/A</c:v>
                </c:pt>
                <c:pt idx="9">
                  <c:v>1.34</c:v>
                </c:pt>
              </c:numCache>
            </c:numRef>
          </c:val>
          <c:extLst xmlns:c16r2="http://schemas.microsoft.com/office/drawing/2015/06/chart">
            <c:ext xmlns:c16="http://schemas.microsoft.com/office/drawing/2014/chart" uri="{C3380CC4-5D6E-409C-BE32-E72D297353CC}">
              <c16:uniqueId val="{00000006-D715-41F6-AC6E-D6CEDCC5957D}"/>
            </c:ext>
          </c:extLst>
        </c:ser>
        <c:ser>
          <c:idx val="7"/>
          <c:order val="7"/>
          <c:tx>
            <c:strRef>
              <c:f>データシート!$A$34</c:f>
              <c:strCache>
                <c:ptCount val="1"/>
                <c:pt idx="0">
                  <c:v>上水道事業特別会計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18.57</c:v>
                </c:pt>
                <c:pt idx="2">
                  <c:v>#N/A</c:v>
                </c:pt>
                <c:pt idx="3">
                  <c:v>18.09</c:v>
                </c:pt>
                <c:pt idx="4">
                  <c:v>#N/A</c:v>
                </c:pt>
                <c:pt idx="5">
                  <c:v>18.38</c:v>
                </c:pt>
                <c:pt idx="6">
                  <c:v>#N/A</c:v>
                </c:pt>
                <c:pt idx="7">
                  <c:v>21.41</c:v>
                </c:pt>
                <c:pt idx="8">
                  <c:v>#N/A</c:v>
                </c:pt>
                <c:pt idx="9">
                  <c:v>8.61</c:v>
                </c:pt>
              </c:numCache>
            </c:numRef>
          </c:val>
          <c:extLst xmlns:c16r2="http://schemas.microsoft.com/office/drawing/2015/06/chart">
            <c:ext xmlns:c16="http://schemas.microsoft.com/office/drawing/2014/chart" uri="{C3380CC4-5D6E-409C-BE32-E72D297353CC}">
              <c16:uniqueId val="{00000007-D715-41F6-AC6E-D6CEDCC5957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21.49</c:v>
                </c:pt>
                <c:pt idx="2">
                  <c:v>#N/A</c:v>
                </c:pt>
                <c:pt idx="3">
                  <c:v>20.09</c:v>
                </c:pt>
                <c:pt idx="4">
                  <c:v>#N/A</c:v>
                </c:pt>
                <c:pt idx="5">
                  <c:v>22.52</c:v>
                </c:pt>
                <c:pt idx="6">
                  <c:v>#N/A</c:v>
                </c:pt>
                <c:pt idx="7">
                  <c:v>11.86</c:v>
                </c:pt>
                <c:pt idx="8">
                  <c:v>#N/A</c:v>
                </c:pt>
                <c:pt idx="9">
                  <c:v>9.3000000000000007</c:v>
                </c:pt>
              </c:numCache>
            </c:numRef>
          </c:val>
          <c:extLst xmlns:c16r2="http://schemas.microsoft.com/office/drawing/2015/06/chart">
            <c:ext xmlns:c16="http://schemas.microsoft.com/office/drawing/2014/chart" uri="{C3380CC4-5D6E-409C-BE32-E72D297353CC}">
              <c16:uniqueId val="{00000008-D715-41F6-AC6E-D6CEDCC5957D}"/>
            </c:ext>
          </c:extLst>
        </c:ser>
        <c:ser>
          <c:idx val="9"/>
          <c:order val="9"/>
          <c:tx>
            <c:strRef>
              <c:f>データシート!$A$36</c:f>
              <c:strCache>
                <c:ptCount val="1"/>
                <c:pt idx="0">
                  <c:v>国民健康保険事業勘定特別会計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5.7</c:v>
                </c:pt>
                <c:pt idx="1">
                  <c:v>#N/A</c:v>
                </c:pt>
                <c:pt idx="2">
                  <c:v>4.8</c:v>
                </c:pt>
                <c:pt idx="3">
                  <c:v>#N/A</c:v>
                </c:pt>
                <c:pt idx="4">
                  <c:v>5.3</c:v>
                </c:pt>
                <c:pt idx="5">
                  <c:v>#N/A</c:v>
                </c:pt>
                <c:pt idx="6">
                  <c:v>5.87</c:v>
                </c:pt>
                <c:pt idx="7">
                  <c:v>#N/A</c:v>
                </c:pt>
                <c:pt idx="8">
                  <c:v>4.1500000000000004</c:v>
                </c:pt>
                <c:pt idx="9">
                  <c:v>#N/A</c:v>
                </c:pt>
              </c:numCache>
            </c:numRef>
          </c:val>
          <c:extLst xmlns:c16r2="http://schemas.microsoft.com/office/drawing/2015/06/chart">
            <c:ext xmlns:c16="http://schemas.microsoft.com/office/drawing/2014/chart" uri="{C3380CC4-5D6E-409C-BE32-E72D297353CC}">
              <c16:uniqueId val="{00000009-D715-41F6-AC6E-D6CEDCC5957D}"/>
            </c:ext>
          </c:extLst>
        </c:ser>
        <c:dLbls>
          <c:showLegendKey val="0"/>
          <c:showVal val="0"/>
          <c:showCatName val="0"/>
          <c:showSerName val="0"/>
          <c:showPercent val="0"/>
          <c:showBubbleSize val="0"/>
        </c:dLbls>
        <c:gapWidth val="150"/>
        <c:overlap val="100"/>
        <c:axId val="118251904"/>
        <c:axId val="118253440"/>
      </c:barChart>
      <c:catAx>
        <c:axId val="118251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253440"/>
        <c:crosses val="autoZero"/>
        <c:auto val="1"/>
        <c:lblAlgn val="ctr"/>
        <c:lblOffset val="100"/>
        <c:tickLblSkip val="1"/>
        <c:tickMarkSkip val="1"/>
        <c:noMultiLvlLbl val="0"/>
      </c:catAx>
      <c:valAx>
        <c:axId val="118253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251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393</c:v>
                </c:pt>
                <c:pt idx="5">
                  <c:v>366</c:v>
                </c:pt>
                <c:pt idx="8">
                  <c:v>372</c:v>
                </c:pt>
                <c:pt idx="11">
                  <c:v>368</c:v>
                </c:pt>
                <c:pt idx="14">
                  <c:v>368</c:v>
                </c:pt>
              </c:numCache>
            </c:numRef>
          </c:val>
          <c:extLst xmlns:c16r2="http://schemas.microsoft.com/office/drawing/2015/06/chart">
            <c:ext xmlns:c16="http://schemas.microsoft.com/office/drawing/2014/chart" uri="{C3380CC4-5D6E-409C-BE32-E72D297353CC}">
              <c16:uniqueId val="{00000000-3933-4406-9DD1-670E615A3B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3</c:v>
                </c:pt>
                <c:pt idx="6">
                  <c:v>3</c:v>
                </c:pt>
                <c:pt idx="9">
                  <c:v>3</c:v>
                </c:pt>
                <c:pt idx="12">
                  <c:v>3</c:v>
                </c:pt>
              </c:numCache>
            </c:numRef>
          </c:val>
          <c:extLst xmlns:c16r2="http://schemas.microsoft.com/office/drawing/2015/06/chart">
            <c:ext xmlns:c16="http://schemas.microsoft.com/office/drawing/2014/chart" uri="{C3380CC4-5D6E-409C-BE32-E72D297353CC}">
              <c16:uniqueId val="{00000001-3933-4406-9DD1-670E615A3B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3933-4406-9DD1-670E615A3B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69</c:v>
                </c:pt>
                <c:pt idx="3">
                  <c:v>73</c:v>
                </c:pt>
                <c:pt idx="6">
                  <c:v>68</c:v>
                </c:pt>
                <c:pt idx="9">
                  <c:v>47</c:v>
                </c:pt>
                <c:pt idx="12">
                  <c:v>47</c:v>
                </c:pt>
              </c:numCache>
            </c:numRef>
          </c:val>
          <c:extLst xmlns:c16r2="http://schemas.microsoft.com/office/drawing/2015/06/chart">
            <c:ext xmlns:c16="http://schemas.microsoft.com/office/drawing/2014/chart" uri="{C3380CC4-5D6E-409C-BE32-E72D297353CC}">
              <c16:uniqueId val="{00000003-3933-4406-9DD1-670E615A3B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c:v>
                </c:pt>
                <c:pt idx="3">
                  <c:v>2</c:v>
                </c:pt>
                <c:pt idx="6">
                  <c:v>3</c:v>
                </c:pt>
                <c:pt idx="9">
                  <c:v>4</c:v>
                </c:pt>
                <c:pt idx="12">
                  <c:v>4</c:v>
                </c:pt>
              </c:numCache>
            </c:numRef>
          </c:val>
          <c:extLst xmlns:c16r2="http://schemas.microsoft.com/office/drawing/2015/06/chart">
            <c:ext xmlns:c16="http://schemas.microsoft.com/office/drawing/2014/chart" uri="{C3380CC4-5D6E-409C-BE32-E72D297353CC}">
              <c16:uniqueId val="{00000004-3933-4406-9DD1-670E615A3B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933-4406-9DD1-670E615A3B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933-4406-9DD1-670E615A3B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465</c:v>
                </c:pt>
                <c:pt idx="3">
                  <c:v>446</c:v>
                </c:pt>
                <c:pt idx="6">
                  <c:v>443</c:v>
                </c:pt>
                <c:pt idx="9">
                  <c:v>436</c:v>
                </c:pt>
                <c:pt idx="12">
                  <c:v>421</c:v>
                </c:pt>
              </c:numCache>
            </c:numRef>
          </c:val>
          <c:extLst xmlns:c16r2="http://schemas.microsoft.com/office/drawing/2015/06/chart">
            <c:ext xmlns:c16="http://schemas.microsoft.com/office/drawing/2014/chart" uri="{C3380CC4-5D6E-409C-BE32-E72D297353CC}">
              <c16:uniqueId val="{00000007-3933-4406-9DD1-670E615A3BDE}"/>
            </c:ext>
          </c:extLst>
        </c:ser>
        <c:dLbls>
          <c:showLegendKey val="0"/>
          <c:showVal val="0"/>
          <c:showCatName val="0"/>
          <c:showSerName val="0"/>
          <c:showPercent val="0"/>
          <c:showBubbleSize val="0"/>
        </c:dLbls>
        <c:gapWidth val="100"/>
        <c:overlap val="100"/>
        <c:axId val="118479872"/>
        <c:axId val="1184820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143</c:v>
                </c:pt>
                <c:pt idx="2">
                  <c:v>#N/A</c:v>
                </c:pt>
                <c:pt idx="3">
                  <c:v>#N/A</c:v>
                </c:pt>
                <c:pt idx="4">
                  <c:v>158</c:v>
                </c:pt>
                <c:pt idx="5">
                  <c:v>#N/A</c:v>
                </c:pt>
                <c:pt idx="6">
                  <c:v>#N/A</c:v>
                </c:pt>
                <c:pt idx="7">
                  <c:v>145</c:v>
                </c:pt>
                <c:pt idx="8">
                  <c:v>#N/A</c:v>
                </c:pt>
                <c:pt idx="9">
                  <c:v>#N/A</c:v>
                </c:pt>
                <c:pt idx="10">
                  <c:v>122</c:v>
                </c:pt>
                <c:pt idx="11">
                  <c:v>#N/A</c:v>
                </c:pt>
                <c:pt idx="12">
                  <c:v>#N/A</c:v>
                </c:pt>
                <c:pt idx="13">
                  <c:v>107</c:v>
                </c:pt>
                <c:pt idx="14">
                  <c:v>#N/A</c:v>
                </c:pt>
              </c:numCache>
            </c:numRef>
          </c:val>
          <c:smooth val="0"/>
          <c:extLst xmlns:c16r2="http://schemas.microsoft.com/office/drawing/2015/06/chart">
            <c:ext xmlns:c16="http://schemas.microsoft.com/office/drawing/2014/chart" uri="{C3380CC4-5D6E-409C-BE32-E72D297353CC}">
              <c16:uniqueId val="{00000008-3933-4406-9DD1-670E615A3BDE}"/>
            </c:ext>
          </c:extLst>
        </c:ser>
        <c:dLbls>
          <c:showLegendKey val="0"/>
          <c:showVal val="0"/>
          <c:showCatName val="0"/>
          <c:showSerName val="0"/>
          <c:showPercent val="0"/>
          <c:showBubbleSize val="0"/>
        </c:dLbls>
        <c:marker val="1"/>
        <c:smooth val="0"/>
        <c:axId val="118479872"/>
        <c:axId val="118482048"/>
      </c:lineChart>
      <c:catAx>
        <c:axId val="118479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482048"/>
        <c:crosses val="autoZero"/>
        <c:auto val="1"/>
        <c:lblAlgn val="ctr"/>
        <c:lblOffset val="100"/>
        <c:tickLblSkip val="1"/>
        <c:tickMarkSkip val="1"/>
        <c:noMultiLvlLbl val="0"/>
      </c:catAx>
      <c:valAx>
        <c:axId val="1184820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479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3670</c:v>
                </c:pt>
                <c:pt idx="5">
                  <c:v>3520</c:v>
                </c:pt>
                <c:pt idx="8">
                  <c:v>3413</c:v>
                </c:pt>
                <c:pt idx="11">
                  <c:v>3243</c:v>
                </c:pt>
                <c:pt idx="14">
                  <c:v>3141</c:v>
                </c:pt>
              </c:numCache>
            </c:numRef>
          </c:val>
          <c:extLst xmlns:c16r2="http://schemas.microsoft.com/office/drawing/2015/06/chart">
            <c:ext xmlns:c16="http://schemas.microsoft.com/office/drawing/2014/chart" uri="{C3380CC4-5D6E-409C-BE32-E72D297353CC}">
              <c16:uniqueId val="{00000000-C8FA-4B58-8479-CD333EDA15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110</c:v>
                </c:pt>
                <c:pt idx="5">
                  <c:v>158</c:v>
                </c:pt>
                <c:pt idx="8">
                  <c:v>222</c:v>
                </c:pt>
                <c:pt idx="11">
                  <c:v>247</c:v>
                </c:pt>
                <c:pt idx="14">
                  <c:v>378</c:v>
                </c:pt>
              </c:numCache>
            </c:numRef>
          </c:val>
          <c:extLst xmlns:c16r2="http://schemas.microsoft.com/office/drawing/2015/06/chart">
            <c:ext xmlns:c16="http://schemas.microsoft.com/office/drawing/2014/chart" uri="{C3380CC4-5D6E-409C-BE32-E72D297353CC}">
              <c16:uniqueId val="{00000001-C8FA-4B58-8479-CD333EDA15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4392</c:v>
                </c:pt>
                <c:pt idx="5">
                  <c:v>4540</c:v>
                </c:pt>
                <c:pt idx="8">
                  <c:v>4800</c:v>
                </c:pt>
                <c:pt idx="11">
                  <c:v>4950</c:v>
                </c:pt>
                <c:pt idx="14">
                  <c:v>5118</c:v>
                </c:pt>
              </c:numCache>
            </c:numRef>
          </c:val>
          <c:extLst xmlns:c16r2="http://schemas.microsoft.com/office/drawing/2015/06/chart">
            <c:ext xmlns:c16="http://schemas.microsoft.com/office/drawing/2014/chart" uri="{C3380CC4-5D6E-409C-BE32-E72D297353CC}">
              <c16:uniqueId val="{00000002-C8FA-4B58-8479-CD333EDA15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8FA-4B58-8479-CD333EDA15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8FA-4B58-8479-CD333EDA15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8FA-4B58-8479-CD333EDA15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1060</c:v>
                </c:pt>
                <c:pt idx="3">
                  <c:v>1039</c:v>
                </c:pt>
                <c:pt idx="6">
                  <c:v>976</c:v>
                </c:pt>
                <c:pt idx="9">
                  <c:v>971</c:v>
                </c:pt>
                <c:pt idx="12">
                  <c:v>961</c:v>
                </c:pt>
              </c:numCache>
            </c:numRef>
          </c:val>
          <c:extLst xmlns:c16r2="http://schemas.microsoft.com/office/drawing/2015/06/chart">
            <c:ext xmlns:c16="http://schemas.microsoft.com/office/drawing/2014/chart" uri="{C3380CC4-5D6E-409C-BE32-E72D297353CC}">
              <c16:uniqueId val="{00000006-C8FA-4B58-8479-CD333EDA15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312</c:v>
                </c:pt>
                <c:pt idx="3">
                  <c:v>240</c:v>
                </c:pt>
                <c:pt idx="6">
                  <c:v>184</c:v>
                </c:pt>
                <c:pt idx="9">
                  <c:v>151</c:v>
                </c:pt>
                <c:pt idx="12">
                  <c:v>112</c:v>
                </c:pt>
              </c:numCache>
            </c:numRef>
          </c:val>
          <c:extLst xmlns:c16r2="http://schemas.microsoft.com/office/drawing/2015/06/chart">
            <c:ext xmlns:c16="http://schemas.microsoft.com/office/drawing/2014/chart" uri="{C3380CC4-5D6E-409C-BE32-E72D297353CC}">
              <c16:uniqueId val="{00000007-C8FA-4B58-8479-CD333EDA15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37</c:v>
                </c:pt>
                <c:pt idx="3">
                  <c:v>19</c:v>
                </c:pt>
                <c:pt idx="6">
                  <c:v>16</c:v>
                </c:pt>
                <c:pt idx="9">
                  <c:v>13</c:v>
                </c:pt>
                <c:pt idx="12">
                  <c:v>10</c:v>
                </c:pt>
              </c:numCache>
            </c:numRef>
          </c:val>
          <c:extLst xmlns:c16r2="http://schemas.microsoft.com/office/drawing/2015/06/chart">
            <c:ext xmlns:c16="http://schemas.microsoft.com/office/drawing/2014/chart" uri="{C3380CC4-5D6E-409C-BE32-E72D297353CC}">
              <c16:uniqueId val="{00000008-C8FA-4B58-8479-CD333EDA15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8FA-4B58-8479-CD333EDA15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4617</c:v>
                </c:pt>
                <c:pt idx="3">
                  <c:v>4651</c:v>
                </c:pt>
                <c:pt idx="6">
                  <c:v>4777</c:v>
                </c:pt>
                <c:pt idx="9">
                  <c:v>4610</c:v>
                </c:pt>
                <c:pt idx="12">
                  <c:v>4751</c:v>
                </c:pt>
              </c:numCache>
            </c:numRef>
          </c:val>
          <c:extLst xmlns:c16r2="http://schemas.microsoft.com/office/drawing/2015/06/chart">
            <c:ext xmlns:c16="http://schemas.microsoft.com/office/drawing/2014/chart" uri="{C3380CC4-5D6E-409C-BE32-E72D297353CC}">
              <c16:uniqueId val="{0000000A-C8FA-4B58-8479-CD333EDA15A0}"/>
            </c:ext>
          </c:extLst>
        </c:ser>
        <c:dLbls>
          <c:showLegendKey val="0"/>
          <c:showVal val="0"/>
          <c:showCatName val="0"/>
          <c:showSerName val="0"/>
          <c:showPercent val="0"/>
          <c:showBubbleSize val="0"/>
        </c:dLbls>
        <c:gapWidth val="100"/>
        <c:overlap val="100"/>
        <c:axId val="97027584"/>
        <c:axId val="970295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8FA-4B58-8479-CD333EDA15A0}"/>
            </c:ext>
          </c:extLst>
        </c:ser>
        <c:dLbls>
          <c:showLegendKey val="0"/>
          <c:showVal val="0"/>
          <c:showCatName val="0"/>
          <c:showSerName val="0"/>
          <c:showPercent val="0"/>
          <c:showBubbleSize val="0"/>
        </c:dLbls>
        <c:marker val="1"/>
        <c:smooth val="0"/>
        <c:axId val="97027584"/>
        <c:axId val="97029504"/>
      </c:lineChart>
      <c:catAx>
        <c:axId val="970275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029504"/>
        <c:crosses val="autoZero"/>
        <c:auto val="1"/>
        <c:lblAlgn val="ctr"/>
        <c:lblOffset val="100"/>
        <c:tickLblSkip val="1"/>
        <c:tickMarkSkip val="1"/>
        <c:noMultiLvlLbl val="0"/>
      </c:catAx>
      <c:valAx>
        <c:axId val="97029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0275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1213</c:v>
                </c:pt>
                <c:pt idx="1">
                  <c:v>1337</c:v>
                </c:pt>
                <c:pt idx="2">
                  <c:v>1409</c:v>
                </c:pt>
              </c:numCache>
            </c:numRef>
          </c:val>
          <c:extLst xmlns:c16r2="http://schemas.microsoft.com/office/drawing/2015/06/chart">
            <c:ext xmlns:c16="http://schemas.microsoft.com/office/drawing/2014/chart" uri="{C3380CC4-5D6E-409C-BE32-E72D297353CC}">
              <c16:uniqueId val="{00000000-8090-409C-A226-08DF31D4D1B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940</c:v>
                </c:pt>
                <c:pt idx="1">
                  <c:v>926</c:v>
                </c:pt>
                <c:pt idx="2">
                  <c:v>933</c:v>
                </c:pt>
              </c:numCache>
            </c:numRef>
          </c:val>
          <c:extLst xmlns:c16r2="http://schemas.microsoft.com/office/drawing/2015/06/chart">
            <c:ext xmlns:c16="http://schemas.microsoft.com/office/drawing/2014/chart" uri="{C3380CC4-5D6E-409C-BE32-E72D297353CC}">
              <c16:uniqueId val="{00000001-8090-409C-A226-08DF31D4D1B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2649</c:v>
                </c:pt>
                <c:pt idx="1">
                  <c:v>2691</c:v>
                </c:pt>
                <c:pt idx="2">
                  <c:v>2777</c:v>
                </c:pt>
              </c:numCache>
            </c:numRef>
          </c:val>
          <c:extLst xmlns:c16r2="http://schemas.microsoft.com/office/drawing/2015/06/chart">
            <c:ext xmlns:c16="http://schemas.microsoft.com/office/drawing/2014/chart" uri="{C3380CC4-5D6E-409C-BE32-E72D297353CC}">
              <c16:uniqueId val="{00000002-8090-409C-A226-08DF31D4D1BA}"/>
            </c:ext>
          </c:extLst>
        </c:ser>
        <c:dLbls>
          <c:showLegendKey val="0"/>
          <c:showVal val="0"/>
          <c:showCatName val="0"/>
          <c:showSerName val="0"/>
          <c:showPercent val="0"/>
          <c:showBubbleSize val="0"/>
        </c:dLbls>
        <c:gapWidth val="120"/>
        <c:overlap val="100"/>
        <c:axId val="93850240"/>
        <c:axId val="118579584"/>
      </c:barChart>
      <c:catAx>
        <c:axId val="938502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18579584"/>
        <c:crosses val="autoZero"/>
        <c:auto val="1"/>
        <c:lblAlgn val="ctr"/>
        <c:lblOffset val="100"/>
        <c:tickLblSkip val="1"/>
        <c:tickMarkSkip val="1"/>
        <c:noMultiLvlLbl val="0"/>
      </c:catAx>
      <c:valAx>
        <c:axId val="1185795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938502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{B765F78A-B3D1-424E-957C-ECF23BB5A086}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7B8D-4DD5-8E01-C22220317E9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{D0F0A157-F56C-4679-8F89-BDD257502704}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B8D-4DD5-8E01-C22220317E9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{BDBD1B6F-F2A8-4154-9421-95E8236924CB}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B8D-4DD5-8E01-C22220317E9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{1C8D3EFC-890D-403D-A1C9-1D2856391987}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B8D-4DD5-8E01-C22220317E9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{F00DC655-DAD3-4808-BC1C-591F0AA25D7F}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B8D-4DD5-8E01-C22220317E95}"/>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{0086C64F-48B6-4C98-937F-6ED8EE8FD2B9}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7B8D-4DD5-8E01-C22220317E95}"/>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{EED43CD1-6553-4370-BEFA-A9FE6373A4B3}</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7B8D-4DD5-8E01-C22220317E95}"/>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{87A3E923-198E-462C-85BB-F756BF684E3D}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7B8D-4DD5-8E01-C22220317E9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{9DB23894-3E7F-4B6E-A593-1D9521168584}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7B8D-4DD5-8E01-C22220317E9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71.7</c:v>
                </c:pt>
                <c:pt idx="16">
                  <c:v>70</c:v>
                </c:pt>
                <c:pt idx="24">
                  <c:v>78.3</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7B8D-4DD5-8E01-C22220317E9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{C184ECCB-70CB-470C-B012-274E9D0329BF}</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7B8D-4DD5-8E01-C22220317E95}"/>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{53F527D2-35B1-40AC-8019-9E9CEA88A142}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B8D-4DD5-8E01-C22220317E9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{5C1C93ED-097D-49DD-BE42-3C158B3D8D9F}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B8D-4DD5-8E01-C22220317E9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{C41ABF20-DF37-4673-934D-40C0D06F4DA5}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B8D-4DD5-8E01-C22220317E9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{B8CDD76D-55FA-4605-B222-B976EE3F7BDE}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B8D-4DD5-8E01-C22220317E95}"/>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{AA16C7BA-0949-43BB-B3B0-9E2A8D274A09}</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7B8D-4DD5-8E01-C22220317E95}"/>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{6FFE8FA2-5644-40BE-BEE5-B790B2E8AC18}</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7B8D-4DD5-8E01-C22220317E95}"/>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{77389EFD-BF4A-4593-B05F-C9FCF1E8A5D4}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7B8D-4DD5-8E01-C22220317E95}"/>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{81B75994-B75E-425B-BA9E-74369BAF997D}</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7B8D-4DD5-8E01-C22220317E9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58.7</c:v>
                </c:pt>
                <c:pt idx="24">
                  <c:v>59.2</c:v>
                </c:pt>
              </c:numCache>
            </c:numRef>
          </c:xVal>
          <c:yVal>
            <c:numRef>
              <c:f>公会計指標分析・財政指標組合せ分析表!$BP$55:$DC$55</c:f>
              <c:numCache>
                <c:formatCode>#,##0.0;"▲ "#,##0.0</c:formatCode>
                <c:ptCount val="40"/>
                <c:pt idx="8">
                  <c:v>27</c:v>
                </c:pt>
                <c:pt idx="16">
                  <c:v>25.4</c:v>
                </c:pt>
                <c:pt idx="24">
                  <c:v>23.4</c:v>
                </c:pt>
              </c:numCache>
            </c:numRef>
          </c:yVal>
          <c:smooth val="0"/>
          <c:extLst xmlns:c16r2="http://schemas.microsoft.com/office/drawing/2015/06/chart">
            <c:ext xmlns:c16="http://schemas.microsoft.com/office/drawing/2014/chart" uri="{C3380CC4-5D6E-409C-BE32-E72D297353CC}">
              <c16:uniqueId val="{00000013-7B8D-4DD5-8E01-C22220317E95}"/>
            </c:ext>
          </c:extLst>
        </c:ser>
        <c:dLbls>
          <c:showLegendKey val="0"/>
          <c:showVal val="1"/>
          <c:showCatName val="0"/>
          <c:showSerName val="0"/>
          <c:showPercent val="0"/>
          <c:showBubbleSize val="0"/>
        </c:dLbls>
        <c:axId val="118814592"/>
        <c:axId val="119439360"/>
      </c:scatterChart>
      <c:valAx>
        <c:axId val="118814592"/>
        <c:scaling>
          <c:orientation val="minMax"/>
          <c:max val="59.4"/>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9439360"/>
        <c:crosses val="autoZero"/>
        <c:crossBetween val="midCat"/>
      </c:valAx>
      <c:valAx>
        <c:axId val="119439360"/>
        <c:scaling>
          <c:orientation val="minMax"/>
          <c:max val="27.6"/>
          <c:min val="22.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881459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{578A640D-5BB6-4D6A-B7C0-4E798E9D634F}</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C5B-4B3D-BE01-B1F9720B056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{D5F6EAFA-7954-4FD5-BA63-DE6D3A504168}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C5B-4B3D-BE01-B1F9720B056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{082F3261-EC12-4E4E-A964-122D7AA40AA3}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C5B-4B3D-BE01-B1F9720B056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{35DD00B3-7489-4939-9B63-23514278EC34}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C5B-4B3D-BE01-B1F9720B056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{F0956637-4D13-44D6-8B7C-54A8368011CC}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C5B-4B3D-BE01-B1F9720B0565}"/>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{292325E3-B35F-457D-9C15-ED69B0F7F3A4}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C5B-4B3D-BE01-B1F9720B0565}"/>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{7BFE0CD3-0B11-4019-BAE4-097E508951AB}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C5B-4B3D-BE01-B1F9720B0565}"/>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{082FC140-9E35-4622-8104-705A0ADF3003}</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C5B-4B3D-BE01-B1F9720B0565}"/>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{D051B08D-078D-4D9A-9B76-EE63E82F640E}</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C5B-4B3D-BE01-B1F9720B05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6.4</c:v>
                </c:pt>
                <c:pt idx="16">
                  <c:v>6.3</c:v>
                </c:pt>
                <c:pt idx="24">
                  <c:v>5.9</c:v>
                </c:pt>
                <c:pt idx="32">
                  <c:v>5.2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C5B-4B3D-BE01-B1F9720B056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{88206C56-C505-4F45-A815-9963D82D6D16}</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C5B-4B3D-BE01-B1F9720B056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{B1C620D2-4E40-4958-B61E-F399069562F4}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C5B-4B3D-BE01-B1F9720B056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{0246BA76-F2D0-4285-8BE9-6C77B2DEFC26}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C5B-4B3D-BE01-B1F9720B056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{68E730AE-AECB-4215-8239-FE34AC7CA64A}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C5B-4B3D-BE01-B1F9720B056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{0F37DF62-F98F-43F8-8B52-9EA0D46B73ED}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C5B-4B3D-BE01-B1F9720B0565}"/>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{26E5AAB5-F0F3-44EF-956D-F476644215AA}</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C5B-4B3D-BE01-B1F9720B0565}"/>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{DBE58AB7-3749-4DC7-A4A8-B649C1468988}</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C5B-4B3D-BE01-B1F9720B0565}"/>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{B6FA8B56-9D20-444E-857A-5A443AC8E771}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C5B-4B3D-BE01-B1F9720B0565}"/>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{1C6F9515-E810-4B6D-A034-5EC1424B3DE5}</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C5B-4B3D-BE01-B1F9720B05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8.6999999999999993</c:v>
                </c:pt>
                <c:pt idx="16">
                  <c:v>8.6</c:v>
                </c:pt>
                <c:pt idx="24">
                  <c:v>8.5</c:v>
                </c:pt>
                <c:pt idx="32">
                  <c:v>8.6</c:v>
                </c:pt>
              </c:numCache>
            </c:numRef>
          </c:xVal>
          <c:yVal>
            <c:numRef>
              <c:f>公会計指標分析・財政指標組合せ分析表!$BP$77:$DC$77</c:f>
              <c:numCache>
                <c:formatCode>#,##0.0;"▲ "#,##0.0</c:formatCode>
                <c:ptCount val="40"/>
                <c:pt idx="0">
                  <c:v>17.899999999999999</c:v>
                </c:pt>
                <c:pt idx="8">
                  <c:v>27</c:v>
                </c:pt>
                <c:pt idx="16">
                  <c:v>25.4</c:v>
                </c:pt>
                <c:pt idx="24">
                  <c:v>23.4</c:v>
                </c:pt>
                <c:pt idx="32">
                  <c:v>7.7</c:v>
                </c:pt>
              </c:numCache>
            </c:numRef>
          </c:yVal>
          <c:smooth val="0"/>
          <c:extLst xmlns:c16r2="http://schemas.microsoft.com/office/drawing/2015/06/chart">
            <c:ext xmlns:c16="http://schemas.microsoft.com/office/drawing/2014/chart" uri="{C3380CC4-5D6E-409C-BE32-E72D297353CC}">
              <c16:uniqueId val="{00000013-AC5B-4B3D-BE01-B1F9720B0565}"/>
            </c:ext>
          </c:extLst>
        </c:ser>
        <c:dLbls>
          <c:showLegendKey val="0"/>
          <c:showVal val="1"/>
          <c:showCatName val="0"/>
          <c:showSerName val="0"/>
          <c:showPercent val="0"/>
          <c:showBubbleSize val="0"/>
        </c:dLbls>
        <c:axId val="119504896"/>
        <c:axId val="119506816"/>
      </c:scatterChart>
      <c:valAx>
        <c:axId val="119504896"/>
        <c:scaling>
          <c:orientation val="minMax"/>
          <c:max val="9.6"/>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19506816"/>
        <c:crosses val="autoZero"/>
        <c:crossBetween val="midCat"/>
      </c:valAx>
      <c:valAx>
        <c:axId val="119506816"/>
        <c:scaling>
          <c:orientation val="minMax"/>
          <c:max val="31"/>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195048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過去において失業対策事業、地域改善事業等を多額の地方債に依存してきたため、公債費負担が大きい。近年、投資的経費の抑制をしてきたが、</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年度から、宮床団地の建設が始まり、起債残高が増加し</a:t>
          </a:r>
          <a:r>
            <a:rPr kumimoji="1" lang="ja-JP" altLang="en-US" sz="1100" b="0" i="0" baseline="0">
              <a:solidFill>
                <a:schemeClr val="dk1"/>
              </a:solidFill>
              <a:effectLst/>
              <a:latin typeface="+mn-lt"/>
              <a:ea typeface="+mn-ea"/>
              <a:cs typeface="+mn-cs"/>
            </a:rPr>
            <a:t>た。</a:t>
          </a:r>
          <a:r>
            <a:rPr kumimoji="1" lang="ja-JP" altLang="ja-JP" sz="1100" b="0" i="0" baseline="0">
              <a:solidFill>
                <a:sysClr val="windowText" lastClr="000000"/>
              </a:solidFill>
              <a:effectLst/>
              <a:latin typeface="+mn-lt"/>
              <a:ea typeface="+mn-ea"/>
              <a:cs typeface="+mn-cs"/>
            </a:rPr>
            <a:t>今後も町営住宅建替事業に伴う公営住宅建設事業債</a:t>
          </a:r>
          <a:r>
            <a:rPr kumimoji="1" lang="ja-JP" altLang="en-US" sz="1100" b="0" i="0" baseline="0">
              <a:solidFill>
                <a:sysClr val="windowText" lastClr="000000"/>
              </a:solidFill>
              <a:effectLst/>
              <a:latin typeface="+mn-lt"/>
              <a:ea typeface="+mn-ea"/>
              <a:cs typeface="+mn-cs"/>
            </a:rPr>
            <a:t>、</a:t>
          </a:r>
          <a:r>
            <a:rPr kumimoji="1" lang="ja-JP" altLang="ja-JP" sz="1100" b="0" i="0" baseline="0">
              <a:solidFill>
                <a:schemeClr val="dk1"/>
              </a:solidFill>
              <a:effectLst/>
              <a:latin typeface="+mn-lt"/>
              <a:ea typeface="+mn-ea"/>
              <a:cs typeface="+mn-cs"/>
            </a:rPr>
            <a:t>町民体育館等統合文化施設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仮称</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建設事業に伴う公共施設等適正管理推進事業債の増加が見込まれる</a:t>
          </a:r>
          <a:r>
            <a:rPr kumimoji="1" lang="ja-JP" altLang="ja-JP" sz="1100" b="0" i="0" baseline="0">
              <a:solidFill>
                <a:sysClr val="windowText" lastClr="000000"/>
              </a:solidFill>
              <a:effectLst/>
              <a:latin typeface="+mn-lt"/>
              <a:ea typeface="+mn-ea"/>
              <a:cs typeface="+mn-cs"/>
            </a:rPr>
            <a:t>ため</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これまで以上に事業も緊急性、必要性等を考慮した地方債の新規発行を最小限に努めていく。</a:t>
          </a:r>
          <a:endParaRPr lang="ja-JP" altLang="ja-JP" sz="1400">
            <a:solidFill>
              <a:sysClr val="windowText" lastClr="000000"/>
            </a:solidFill>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mn-ea"/>
              <a:ea typeface="+mn-ea"/>
            </a:rPr>
            <a:t>・満期一括償還地方債の償還の財源として積み立てた額に係るものは該当なし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将来負担額について、平成</a:t>
          </a:r>
          <a:r>
            <a:rPr kumimoji="1" lang="en-US" altLang="ja-JP" sz="1100" b="0" i="0" baseline="0">
              <a:solidFill>
                <a:sysClr val="windowText" lastClr="000000"/>
              </a:solidFill>
              <a:effectLst/>
              <a:latin typeface="+mn-lt"/>
              <a:ea typeface="+mn-ea"/>
              <a:cs typeface="+mn-cs"/>
            </a:rPr>
            <a:t>27</a:t>
          </a:r>
          <a:r>
            <a:rPr kumimoji="1" lang="ja-JP" altLang="ja-JP" sz="1100" b="0" i="0" baseline="0">
              <a:solidFill>
                <a:sysClr val="windowText" lastClr="000000"/>
              </a:solidFill>
              <a:effectLst/>
              <a:latin typeface="+mn-lt"/>
              <a:ea typeface="+mn-ea"/>
              <a:cs typeface="+mn-cs"/>
            </a:rPr>
            <a:t>年度から、宮床団地の建設が始まり、起債残高が増加したものの、充当可能基金が剰余金積立等により増加し、将来負担額を上回っている。今後</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町民</a:t>
          </a:r>
          <a:r>
            <a:rPr kumimoji="1" lang="ja-JP" altLang="ja-JP" sz="1100" b="0" i="0" baseline="0">
              <a:solidFill>
                <a:schemeClr val="dk1"/>
              </a:solidFill>
              <a:effectLst/>
              <a:latin typeface="+mn-lt"/>
              <a:ea typeface="+mn-ea"/>
              <a:cs typeface="+mn-cs"/>
            </a:rPr>
            <a:t>体育館等統合文化施設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仮称</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建設事業に伴う公共施設等適正管理推進事業債</a:t>
          </a:r>
          <a:r>
            <a:rPr kumimoji="1" lang="ja-JP" altLang="en-US" sz="1100" b="0" i="0" baseline="0">
              <a:solidFill>
                <a:schemeClr val="dk1"/>
              </a:solidFill>
              <a:effectLst/>
              <a:latin typeface="+mn-lt"/>
              <a:ea typeface="+mn-ea"/>
              <a:cs typeface="+mn-cs"/>
            </a:rPr>
            <a:t>の増加が見込まれるため、これまで以上に</a:t>
          </a:r>
          <a:r>
            <a:rPr kumimoji="1" lang="ja-JP" altLang="ja-JP" sz="1100" b="0" i="0" baseline="0">
              <a:solidFill>
                <a:sysClr val="windowText" lastClr="000000"/>
              </a:solidFill>
              <a:effectLst/>
              <a:latin typeface="+mn-lt"/>
              <a:ea typeface="+mn-ea"/>
              <a:cs typeface="+mn-cs"/>
            </a:rPr>
            <a:t>後世への負担軽減に努めていく。</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ysClr val="windowText" lastClr="000000"/>
              </a:solidFill>
              <a:effectLst/>
              <a:latin typeface="+mn-lt"/>
              <a:ea typeface="+mn-ea"/>
              <a:cs typeface="+mn-cs"/>
            </a:rPr>
            <a:t>ふるさとづくり</a:t>
          </a:r>
          <a:r>
            <a:rPr kumimoji="1" lang="ja-JP" altLang="ja-JP" sz="1100">
              <a:solidFill>
                <a:sysClr val="windowText" lastClr="000000"/>
              </a:solidFill>
              <a:effectLst/>
              <a:latin typeface="+mn-lt"/>
              <a:ea typeface="+mn-ea"/>
              <a:cs typeface="+mn-cs"/>
            </a:rPr>
            <a:t>基金から</a:t>
          </a:r>
          <a:r>
            <a:rPr kumimoji="1" lang="ja-JP" altLang="en-US" sz="1100">
              <a:solidFill>
                <a:sysClr val="windowText" lastClr="000000"/>
              </a:solidFill>
              <a:effectLst/>
              <a:latin typeface="+mn-lt"/>
              <a:ea typeface="+mn-ea"/>
              <a:cs typeface="+mn-cs"/>
            </a:rPr>
            <a:t>町民体育館等統合化基本計画委託料</a:t>
          </a:r>
          <a:r>
            <a:rPr kumimoji="1" lang="ja-JP" altLang="ja-JP" sz="1100">
              <a:solidFill>
                <a:sysClr val="windowText" lastClr="000000"/>
              </a:solidFill>
              <a:effectLst/>
              <a:latin typeface="+mn-lt"/>
              <a:ea typeface="+mn-ea"/>
              <a:cs typeface="+mn-cs"/>
            </a:rPr>
            <a:t>として、</a:t>
          </a:r>
          <a:r>
            <a:rPr kumimoji="1" lang="en-US" altLang="ja-JP" sz="1100">
              <a:solidFill>
                <a:sysClr val="windowText" lastClr="000000"/>
              </a:solidFill>
              <a:effectLst/>
              <a:latin typeface="+mn-lt"/>
              <a:ea typeface="+mn-ea"/>
              <a:cs typeface="+mn-cs"/>
            </a:rPr>
            <a:t>10,227</a:t>
          </a:r>
          <a:r>
            <a:rPr kumimoji="1" lang="ja-JP" altLang="ja-JP" sz="1100">
              <a:solidFill>
                <a:sysClr val="windowText" lastClr="000000"/>
              </a:solidFill>
              <a:effectLst/>
              <a:latin typeface="+mn-lt"/>
              <a:ea typeface="+mn-ea"/>
              <a:cs typeface="+mn-cs"/>
            </a:rPr>
            <a:t>千円</a:t>
          </a:r>
          <a:r>
            <a:rPr kumimoji="1" lang="en-US"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取崩した一方、町分譲地売払収入分</a:t>
          </a:r>
          <a:r>
            <a:rPr kumimoji="1" lang="ja-JP" altLang="ja-JP" sz="1100" baseline="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5</a:t>
          </a:r>
          <a:r>
            <a:rPr kumimoji="1" lang="en-US" altLang="ja-JP" sz="1100">
              <a:solidFill>
                <a:sysClr val="windowText" lastClr="000000"/>
              </a:solidFill>
              <a:effectLst/>
              <a:latin typeface="+mn-lt"/>
              <a:ea typeface="+mn-ea"/>
              <a:cs typeface="+mn-cs"/>
            </a:rPr>
            <a:t>3,683</a:t>
          </a:r>
          <a:r>
            <a:rPr kumimoji="1" lang="ja-JP" altLang="ja-JP" sz="1100">
              <a:solidFill>
                <a:sysClr val="windowText" lastClr="000000"/>
              </a:solidFill>
              <a:effectLst/>
              <a:latin typeface="+mn-lt"/>
              <a:ea typeface="+mn-ea"/>
              <a:cs typeface="+mn-cs"/>
            </a:rPr>
            <a:t>千円</a:t>
          </a:r>
          <a:r>
            <a:rPr kumimoji="1" lang="en-US" altLang="ja-JP" sz="1100" baseline="0">
              <a:solidFill>
                <a:sysClr val="windowText" lastClr="000000"/>
              </a:solidFill>
              <a:effectLst/>
              <a:latin typeface="+mn-lt"/>
              <a:ea typeface="+mn-ea"/>
              <a:cs typeface="+mn-cs"/>
            </a:rPr>
            <a:t> </a:t>
          </a:r>
          <a:r>
            <a:rPr kumimoji="1" lang="ja-JP" altLang="ja-JP" sz="1100" baseline="0">
              <a:solidFill>
                <a:sysClr val="windowText" lastClr="000000"/>
              </a:solidFill>
              <a:effectLst/>
              <a:latin typeface="+mn-lt"/>
              <a:ea typeface="+mn-ea"/>
              <a:cs typeface="+mn-cs"/>
            </a:rPr>
            <a:t>を財政調整基金に</a:t>
          </a:r>
          <a:r>
            <a:rPr kumimoji="1" lang="ja-JP" altLang="ja-JP" sz="1100">
              <a:solidFill>
                <a:sysClr val="windowText" lastClr="000000"/>
              </a:solidFill>
              <a:effectLst/>
              <a:latin typeface="+mn-lt"/>
              <a:ea typeface="+mn-ea"/>
              <a:cs typeface="+mn-cs"/>
            </a:rPr>
            <a:t>積立て、ふるさと応援基金にふるさと納税 </a:t>
          </a:r>
          <a:r>
            <a:rPr kumimoji="1" lang="en-US" altLang="ja-JP" sz="1100">
              <a:solidFill>
                <a:sysClr val="windowText" lastClr="000000"/>
              </a:solidFill>
              <a:effectLst/>
              <a:latin typeface="+mn-lt"/>
              <a:ea typeface="+mn-ea"/>
              <a:cs typeface="+mn-cs"/>
            </a:rPr>
            <a:t>97,347</a:t>
          </a:r>
          <a:r>
            <a:rPr kumimoji="1" lang="ja-JP" altLang="ja-JP" sz="1100">
              <a:solidFill>
                <a:sysClr val="windowText" lastClr="000000"/>
              </a:solidFill>
              <a:effectLst/>
              <a:latin typeface="+mn-lt"/>
              <a:ea typeface="+mn-ea"/>
              <a:cs typeface="+mn-cs"/>
            </a:rPr>
            <a:t>千円 を積立てたことにより、基金全体として</a:t>
          </a:r>
          <a:r>
            <a:rPr kumimoji="1" lang="en-US" altLang="ja-JP" sz="1100">
              <a:solidFill>
                <a:sysClr val="windowText" lastClr="000000"/>
              </a:solidFill>
              <a:effectLst/>
              <a:latin typeface="+mn-lt"/>
              <a:ea typeface="+mn-ea"/>
              <a:cs typeface="+mn-cs"/>
            </a:rPr>
            <a:t>165</a:t>
          </a:r>
          <a:r>
            <a:rPr kumimoji="1" lang="ja-JP" altLang="ja-JP" sz="1100">
              <a:solidFill>
                <a:sysClr val="windowText" lastClr="000000"/>
              </a:solidFill>
              <a:effectLst/>
              <a:latin typeface="+mn-lt"/>
              <a:ea typeface="+mn-ea"/>
              <a:cs typeface="+mn-cs"/>
            </a:rPr>
            <a:t>百万円の増となった。</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・基金の使途の明確化を図るため、財政調整基金を取崩して個々の特定目的基金に積み立てていくことを検討予定。</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・ふるさと納税を積立ているふるさと応援基金が今後、増加する見込み。</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・かんがい施設運営基金：鉱害復旧事業により設置したかんがい施設の維持管理経費</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・防災基金：災害の予防、応急対策、復旧、既設の公共施設の改修に要する経費</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・かんがい施設運営基金：国債の債</a:t>
          </a:r>
          <a:r>
            <a:rPr kumimoji="1" lang="ja-JP" altLang="en-US" sz="1100">
              <a:solidFill>
                <a:sysClr val="windowText" lastClr="000000"/>
              </a:solidFill>
              <a:effectLst/>
              <a:latin typeface="+mn-lt"/>
              <a:ea typeface="+mn-ea"/>
              <a:cs typeface="+mn-cs"/>
            </a:rPr>
            <a:t>券</a:t>
          </a:r>
          <a:r>
            <a:rPr kumimoji="1" lang="ja-JP" altLang="ja-JP" sz="1100">
              <a:solidFill>
                <a:sysClr val="windowText" lastClr="000000"/>
              </a:solidFill>
              <a:effectLst/>
              <a:latin typeface="+mn-lt"/>
              <a:ea typeface="+mn-ea"/>
              <a:cs typeface="+mn-cs"/>
            </a:rPr>
            <a:t>運用</a:t>
          </a:r>
          <a:r>
            <a:rPr kumimoji="1" lang="ja-JP" altLang="en-US" sz="1100">
              <a:solidFill>
                <a:sysClr val="windowText" lastClr="000000"/>
              </a:solidFill>
              <a:effectLst/>
              <a:latin typeface="+mn-lt"/>
              <a:ea typeface="+mn-ea"/>
              <a:cs typeface="+mn-cs"/>
            </a:rPr>
            <a:t>益</a:t>
          </a:r>
          <a:r>
            <a:rPr kumimoji="1" lang="ja-JP" altLang="ja-JP" sz="1100">
              <a:solidFill>
                <a:sysClr val="windowText" lastClr="000000"/>
              </a:solidFill>
              <a:effectLst/>
              <a:latin typeface="+mn-lt"/>
              <a:ea typeface="+mn-ea"/>
              <a:cs typeface="+mn-cs"/>
            </a:rPr>
            <a:t>等を </a:t>
          </a:r>
          <a:r>
            <a:rPr kumimoji="1" lang="en-US" altLang="ja-JP" sz="1100">
              <a:solidFill>
                <a:sysClr val="windowText" lastClr="000000"/>
              </a:solidFill>
              <a:effectLst/>
              <a:latin typeface="+mn-lt"/>
              <a:ea typeface="+mn-ea"/>
              <a:cs typeface="+mn-cs"/>
            </a:rPr>
            <a:t>20,363</a:t>
          </a:r>
          <a:r>
            <a:rPr kumimoji="1" lang="ja-JP" altLang="ja-JP" sz="1100">
              <a:solidFill>
                <a:sysClr val="windowText" lastClr="000000"/>
              </a:solidFill>
              <a:effectLst/>
              <a:latin typeface="+mn-lt"/>
              <a:ea typeface="+mn-ea"/>
              <a:cs typeface="+mn-cs"/>
            </a:rPr>
            <a:t>千円</a:t>
          </a:r>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積立てたことによる増加</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・ふるさと応援基金：ふるさと納税を </a:t>
          </a:r>
          <a:r>
            <a:rPr kumimoji="1" lang="en-US" altLang="ja-JP" sz="1100">
              <a:solidFill>
                <a:sysClr val="windowText" lastClr="000000"/>
              </a:solidFill>
              <a:effectLst/>
              <a:latin typeface="+mn-lt"/>
              <a:ea typeface="+mn-ea"/>
              <a:cs typeface="+mn-cs"/>
            </a:rPr>
            <a:t>97,347</a:t>
          </a:r>
          <a:r>
            <a:rPr kumimoji="1" lang="ja-JP" altLang="ja-JP" sz="1100">
              <a:solidFill>
                <a:sysClr val="windowText" lastClr="000000"/>
              </a:solidFill>
              <a:effectLst/>
              <a:latin typeface="+mn-lt"/>
              <a:ea typeface="+mn-ea"/>
              <a:cs typeface="+mn-cs"/>
            </a:rPr>
            <a:t>千円 積立てたことによる増加</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・防災基金：年々甚大な被害となる災害の予防、復旧費、老朽化した施設の改修に備え積立てる。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・ふるさと応援基金：ふるさと納税を積立て、寄付者の意思を</a:t>
          </a:r>
          <a:r>
            <a:rPr kumimoji="1" lang="ja-JP" altLang="en-US" sz="1100">
              <a:solidFill>
                <a:sysClr val="windowText" lastClr="000000"/>
              </a:solidFill>
              <a:effectLst/>
              <a:latin typeface="+mn-lt"/>
              <a:ea typeface="+mn-ea"/>
              <a:cs typeface="+mn-cs"/>
            </a:rPr>
            <a:t>汲み取り</a:t>
          </a:r>
          <a:r>
            <a:rPr kumimoji="1" lang="ja-JP" altLang="ja-JP" sz="1100">
              <a:solidFill>
                <a:sysClr val="windowText" lastClr="000000"/>
              </a:solidFill>
              <a:effectLst/>
              <a:latin typeface="+mn-lt"/>
              <a:ea typeface="+mn-ea"/>
              <a:cs typeface="+mn-cs"/>
            </a:rPr>
            <a:t>、町にとって有意義に役立てる</a:t>
          </a:r>
          <a:r>
            <a:rPr kumimoji="1" lang="ja-JP" altLang="en-US" sz="1100">
              <a:solidFill>
                <a:sysClr val="windowText" lastClr="000000"/>
              </a:solidFill>
              <a:effectLst/>
              <a:latin typeface="+mn-lt"/>
              <a:ea typeface="+mn-ea"/>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・町分譲地売払収入分</a:t>
          </a:r>
          <a:r>
            <a:rPr kumimoji="1" lang="ja-JP" altLang="ja-JP" sz="1100" baseline="0">
              <a:solidFill>
                <a:sysClr val="windowText" lastClr="000000"/>
              </a:solidFill>
              <a:effectLst/>
              <a:latin typeface="+mn-lt"/>
              <a:ea typeface="+mn-ea"/>
              <a:cs typeface="+mn-cs"/>
            </a:rPr>
            <a:t> </a:t>
          </a:r>
          <a:r>
            <a:rPr kumimoji="1" lang="en-US" altLang="ja-JP" sz="1100" baseline="0">
              <a:solidFill>
                <a:sysClr val="windowText" lastClr="000000"/>
              </a:solidFill>
              <a:effectLst/>
              <a:latin typeface="+mn-lt"/>
              <a:ea typeface="+mn-ea"/>
              <a:cs typeface="+mn-cs"/>
            </a:rPr>
            <a:t>5</a:t>
          </a:r>
          <a:r>
            <a:rPr kumimoji="1" lang="en-US" altLang="ja-JP" sz="1100">
              <a:solidFill>
                <a:sysClr val="windowText" lastClr="000000"/>
              </a:solidFill>
              <a:effectLst/>
              <a:latin typeface="+mn-lt"/>
              <a:ea typeface="+mn-ea"/>
              <a:cs typeface="+mn-cs"/>
            </a:rPr>
            <a:t>3,683</a:t>
          </a:r>
          <a:r>
            <a:rPr kumimoji="1" lang="ja-JP" altLang="ja-JP" sz="1100">
              <a:solidFill>
                <a:sysClr val="windowText" lastClr="000000"/>
              </a:solidFill>
              <a:effectLst/>
              <a:latin typeface="+mn-lt"/>
              <a:ea typeface="+mn-ea"/>
              <a:cs typeface="+mn-cs"/>
            </a:rPr>
            <a:t>千円</a:t>
          </a:r>
          <a:r>
            <a:rPr kumimoji="1" lang="en-US"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積立てたことによる増加</a:t>
          </a:r>
          <a:endParaRPr lang="ja-JP" altLang="ja-JP" sz="14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国債の債</a:t>
          </a:r>
          <a:r>
            <a:rPr kumimoji="1" lang="ja-JP" altLang="en-US" sz="1100">
              <a:solidFill>
                <a:schemeClr val="dk1"/>
              </a:solidFill>
              <a:effectLst/>
              <a:latin typeface="+mn-lt"/>
              <a:ea typeface="+mn-ea"/>
              <a:cs typeface="+mn-cs"/>
            </a:rPr>
            <a:t>券</a:t>
          </a:r>
          <a:r>
            <a:rPr kumimoji="1" lang="ja-JP" altLang="ja-JP" sz="1100">
              <a:solidFill>
                <a:schemeClr val="dk1"/>
              </a:solidFill>
              <a:effectLst/>
              <a:latin typeface="+mn-lt"/>
              <a:ea typeface="+mn-ea"/>
              <a:cs typeface="+mn-cs"/>
            </a:rPr>
            <a:t>運用</a:t>
          </a:r>
          <a:r>
            <a:rPr kumimoji="1" lang="ja-JP" altLang="en-US" sz="1100">
              <a:solidFill>
                <a:schemeClr val="dk1"/>
              </a:solidFill>
              <a:effectLst/>
              <a:latin typeface="+mn-lt"/>
              <a:ea typeface="+mn-ea"/>
              <a:cs typeface="+mn-cs"/>
            </a:rPr>
            <a:t>益</a:t>
          </a:r>
          <a:r>
            <a:rPr kumimoji="1" lang="ja-JP" altLang="ja-JP" sz="1100">
              <a:solidFill>
                <a:schemeClr val="dk1"/>
              </a:solidFill>
              <a:effectLst/>
              <a:latin typeface="+mn-lt"/>
              <a:ea typeface="+mn-ea"/>
              <a:cs typeface="+mn-cs"/>
            </a:rPr>
            <a:t>等を </a:t>
          </a:r>
          <a:r>
            <a:rPr kumimoji="1" lang="en-US" altLang="ja-JP" sz="1100">
              <a:solidFill>
                <a:schemeClr val="dk1"/>
              </a:solidFill>
              <a:effectLst/>
              <a:latin typeface="+mn-lt"/>
              <a:ea typeface="+mn-ea"/>
              <a:cs typeface="+mn-cs"/>
            </a:rPr>
            <a:t>9,498</a:t>
          </a:r>
          <a:r>
            <a:rPr kumimoji="1" lang="ja-JP" altLang="ja-JP" sz="1100">
              <a:solidFill>
                <a:schemeClr val="dk1"/>
              </a:solidFill>
              <a:effectLst/>
              <a:latin typeface="+mn-lt"/>
              <a:ea typeface="+mn-ea"/>
              <a:cs typeface="+mn-cs"/>
            </a:rPr>
            <a:t>千円</a:t>
          </a:r>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積立てたことによる増加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・基金の使途の明確化を図るため、財政調整基金を取崩して個々の特定目的基金に積み立てていくことを検討予定</a:t>
          </a:r>
          <a:r>
            <a:rPr kumimoji="1" lang="ja-JP" altLang="ja-JP" sz="1100">
              <a:solidFill>
                <a:srgbClr val="FF0000"/>
              </a:solidFill>
              <a:effectLst/>
              <a:latin typeface="+mn-lt"/>
              <a:ea typeface="+mn-ea"/>
              <a:cs typeface="+mn-cs"/>
            </a:rPr>
            <a:t>。</a:t>
          </a:r>
          <a:endParaRPr lang="ja-JP" altLang="ja-JP" sz="1400">
            <a:solidFill>
              <a:srgbClr val="FF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ysClr val="windowText" lastClr="000000"/>
              </a:solidFill>
              <a:effectLst/>
              <a:latin typeface="+mn-lt"/>
              <a:ea typeface="+mn-ea"/>
              <a:cs typeface="+mn-cs"/>
            </a:rPr>
            <a:t>・国債の債</a:t>
          </a:r>
          <a:r>
            <a:rPr kumimoji="1" lang="ja-JP" altLang="en-US" sz="1100">
              <a:solidFill>
                <a:sysClr val="windowText" lastClr="000000"/>
              </a:solidFill>
              <a:effectLst/>
              <a:latin typeface="+mn-lt"/>
              <a:ea typeface="+mn-ea"/>
              <a:cs typeface="+mn-cs"/>
            </a:rPr>
            <a:t>券</a:t>
          </a:r>
          <a:r>
            <a:rPr kumimoji="1" lang="ja-JP" altLang="ja-JP" sz="1100">
              <a:solidFill>
                <a:sysClr val="windowText" lastClr="000000"/>
              </a:solidFill>
              <a:effectLst/>
              <a:latin typeface="+mn-lt"/>
              <a:ea typeface="+mn-ea"/>
              <a:cs typeface="+mn-cs"/>
            </a:rPr>
            <a:t>運用</a:t>
          </a:r>
          <a:r>
            <a:rPr kumimoji="1" lang="ja-JP" altLang="en-US" sz="1100">
              <a:solidFill>
                <a:sysClr val="windowText" lastClr="000000"/>
              </a:solidFill>
              <a:effectLst/>
              <a:latin typeface="+mn-lt"/>
              <a:ea typeface="+mn-ea"/>
              <a:cs typeface="+mn-cs"/>
            </a:rPr>
            <a:t>益</a:t>
          </a:r>
          <a:r>
            <a:rPr kumimoji="1" lang="ja-JP" altLang="ja-JP" sz="1100">
              <a:solidFill>
                <a:sysClr val="windowText" lastClr="000000"/>
              </a:solidFill>
              <a:effectLst/>
              <a:latin typeface="+mn-lt"/>
              <a:ea typeface="+mn-ea"/>
              <a:cs typeface="+mn-cs"/>
            </a:rPr>
            <a:t>等を </a:t>
          </a:r>
          <a:r>
            <a:rPr kumimoji="1" lang="en-US" altLang="ja-JP" sz="1100">
              <a:solidFill>
                <a:sysClr val="windowText" lastClr="000000"/>
              </a:solidFill>
              <a:effectLst/>
              <a:latin typeface="+mn-lt"/>
              <a:ea typeface="+mn-ea"/>
              <a:cs typeface="+mn-cs"/>
            </a:rPr>
            <a:t>6,805</a:t>
          </a:r>
          <a:r>
            <a:rPr kumimoji="1" lang="ja-JP" altLang="ja-JP" sz="1100">
              <a:solidFill>
                <a:sysClr val="windowText" lastClr="000000"/>
              </a:solidFill>
              <a:effectLst/>
              <a:latin typeface="+mn-lt"/>
              <a:ea typeface="+mn-ea"/>
              <a:cs typeface="+mn-cs"/>
            </a:rPr>
            <a:t>千円</a:t>
          </a:r>
          <a:r>
            <a:rPr kumimoji="1" lang="ja-JP" altLang="ja-JP" sz="1100" baseline="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積立てたことによる増加</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ysClr val="windowText" lastClr="000000"/>
              </a:solidFill>
              <a:effectLst/>
              <a:latin typeface="+mn-lt"/>
              <a:ea typeface="+mn-ea"/>
              <a:cs typeface="+mn-cs"/>
            </a:rPr>
            <a:t>・町営住宅や給食センター建替事業を実施しているため、今後、起債残高は増加見込みとなる。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減債基金を活用し、繰上償還を計画的に行っていく予定である。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9,127
9,093
8.04
5,807,981
5,383,526
290,237
2,723,697
4,751,064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年度の有形固定資産減価償却率については、計算上除かれるべき土地等の非償却資産が誤って計上されていたために、実際よりも低い償却率になっている。道路は長寿命化事業により</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低下したが、その他の有形固定償却資産は老朽化が進んでいる。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・公営住宅の建替更新、児童館・文化会館（市民会館）・町民体育館の複合化・集約化、一般廃棄物処理施設の新設・共同利用に現在着手しているので、完了後（令和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年度以降）には約</a:t>
          </a:r>
          <a:r>
            <a:rPr kumimoji="1" lang="en-US" altLang="ja-JP" sz="1100">
              <a:latin typeface="ＭＳ Ｐゴシック" panose="020B0600070205080204" pitchFamily="50" charset="-128"/>
              <a:ea typeface="ＭＳ Ｐゴシック" panose="020B0600070205080204" pitchFamily="50" charset="-128"/>
            </a:rPr>
            <a:t>11%</a:t>
          </a:r>
          <a:r>
            <a:rPr kumimoji="1" lang="ja-JP" altLang="en-US" sz="1100">
              <a:latin typeface="ＭＳ Ｐゴシック" panose="020B0600070205080204" pitchFamily="50" charset="-128"/>
              <a:ea typeface="ＭＳ Ｐゴシック" panose="020B0600070205080204" pitchFamily="50" charset="-128"/>
            </a:rPr>
            <a:t>程度低下し、</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前後の償却率に低下する見込みである。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2" name="テキスト ボックス 71"/>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164828</xdr:rowOff>
    </xdr:from>
    <xdr:to>
      <xdr:col>23</xdr:col>
      <xdr:colOff>85090</xdr:colOff>
      <xdr:row>35</xdr:row>
      <xdr:rowOff>18959</xdr:rowOff>
    </xdr:to>
    <xdr:cxnSp macro="">
      <xdr:nvCxnSpPr>
        <xdr:cNvPr id="74" name="直線コネクタ 73"/>
        <xdr:cNvCxnSpPr/>
      </xdr:nvCxnSpPr>
      <xdr:spPr>
        <a:xfrm flipV="1">
          <a:off x="4760595" y="5394053"/>
          <a:ext cx="1270" cy="1397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22786</xdr:rowOff>
    </xdr:from>
    <xdr:ext cx="405111" cy="259045"/>
    <xdr:sp macro="" textlink="">
      <xdr:nvSpPr>
        <xdr:cNvPr id="75" name="有形固定資産減価償却率最小値テキスト"/>
        <xdr:cNvSpPr txBox="1"/>
      </xdr:nvSpPr>
      <xdr:spPr>
        <a:xfrm>
          <a:off x="4813300" y="6795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18959</xdr:rowOff>
    </xdr:from>
    <xdr:to>
      <xdr:col>23</xdr:col>
      <xdr:colOff>174625</xdr:colOff>
      <xdr:row>35</xdr:row>
      <xdr:rowOff>18959</xdr:rowOff>
    </xdr:to>
    <xdr:cxnSp macro="">
      <xdr:nvCxnSpPr>
        <xdr:cNvPr id="76" name="直線コネクタ 75"/>
        <xdr:cNvCxnSpPr/>
      </xdr:nvCxnSpPr>
      <xdr:spPr>
        <a:xfrm>
          <a:off x="4673600" y="6791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111505</xdr:rowOff>
    </xdr:from>
    <xdr:ext cx="405111" cy="259045"/>
    <xdr:sp macro="" textlink="">
      <xdr:nvSpPr>
        <xdr:cNvPr id="77" name="有形固定資産減価償却率最大値テキスト"/>
        <xdr:cNvSpPr txBox="1"/>
      </xdr:nvSpPr>
      <xdr:spPr>
        <a:xfrm>
          <a:off x="4813300" y="5169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164828</xdr:rowOff>
    </xdr:from>
    <xdr:to>
      <xdr:col>23</xdr:col>
      <xdr:colOff>174625</xdr:colOff>
      <xdr:row>26</xdr:row>
      <xdr:rowOff>164828</xdr:rowOff>
    </xdr:to>
    <xdr:cxnSp macro="">
      <xdr:nvCxnSpPr>
        <xdr:cNvPr id="78" name="直線コネクタ 77"/>
        <xdr:cNvCxnSpPr/>
      </xdr:nvCxnSpPr>
      <xdr:spPr>
        <a:xfrm>
          <a:off x="4673600" y="539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6276</xdr:rowOff>
    </xdr:from>
    <xdr:ext cx="405111" cy="259045"/>
    <xdr:sp macro="" textlink="">
      <xdr:nvSpPr>
        <xdr:cNvPr id="79" name="有形固定資産減価償却率平均値テキスト"/>
        <xdr:cNvSpPr txBox="1"/>
      </xdr:nvSpPr>
      <xdr:spPr>
        <a:xfrm>
          <a:off x="4813300" y="60927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27849</xdr:rowOff>
    </xdr:from>
    <xdr:to>
      <xdr:col>23</xdr:col>
      <xdr:colOff>136525</xdr:colOff>
      <xdr:row>31</xdr:row>
      <xdr:rowOff>129449</xdr:rowOff>
    </xdr:to>
    <xdr:sp macro="" textlink="">
      <xdr:nvSpPr>
        <xdr:cNvPr id="80" name="フローチャート: 判断 79"/>
        <xdr:cNvSpPr/>
      </xdr:nvSpPr>
      <xdr:spPr>
        <a:xfrm>
          <a:off x="4711700" y="61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74114</xdr:rowOff>
    </xdr:from>
    <xdr:to>
      <xdr:col>19</xdr:col>
      <xdr:colOff>187325</xdr:colOff>
      <xdr:row>32</xdr:row>
      <xdr:rowOff>4264</xdr:rowOff>
    </xdr:to>
    <xdr:sp macro="" textlink="">
      <xdr:nvSpPr>
        <xdr:cNvPr id="81" name="フローチャート: 判断 80"/>
        <xdr:cNvSpPr/>
      </xdr:nvSpPr>
      <xdr:spPr>
        <a:xfrm>
          <a:off x="4000500" y="616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89535</xdr:rowOff>
    </xdr:from>
    <xdr:to>
      <xdr:col>15</xdr:col>
      <xdr:colOff>187325</xdr:colOff>
      <xdr:row>32</xdr:row>
      <xdr:rowOff>19685</xdr:rowOff>
    </xdr:to>
    <xdr:sp macro="" textlink="">
      <xdr:nvSpPr>
        <xdr:cNvPr id="82" name="フローチャート: 判断 81"/>
        <xdr:cNvSpPr/>
      </xdr:nvSpPr>
      <xdr:spPr>
        <a:xfrm>
          <a:off x="3238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3" name="フローチャート: 判断 82"/>
        <xdr:cNvSpPr/>
      </xdr:nvSpPr>
      <xdr:spPr>
        <a:xfrm>
          <a:off x="24765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170815</xdr:rowOff>
    </xdr:from>
    <xdr:to>
      <xdr:col>19</xdr:col>
      <xdr:colOff>187325</xdr:colOff>
      <xdr:row>28</xdr:row>
      <xdr:rowOff>100965</xdr:rowOff>
    </xdr:to>
    <xdr:sp macro="" textlink="">
      <xdr:nvSpPr>
        <xdr:cNvPr id="89" name="楕円 88"/>
        <xdr:cNvSpPr/>
      </xdr:nvSpPr>
      <xdr:spPr>
        <a:xfrm>
          <a:off x="4000500" y="55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83911</xdr:rowOff>
    </xdr:from>
    <xdr:to>
      <xdr:col>15</xdr:col>
      <xdr:colOff>187325</xdr:colOff>
      <xdr:row>30</xdr:row>
      <xdr:rowOff>14061</xdr:rowOff>
    </xdr:to>
    <xdr:sp macro="" textlink="">
      <xdr:nvSpPr>
        <xdr:cNvPr id="90" name="楕円 89"/>
        <xdr:cNvSpPr/>
      </xdr:nvSpPr>
      <xdr:spPr>
        <a:xfrm>
          <a:off x="3238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50165</xdr:rowOff>
    </xdr:from>
    <xdr:to>
      <xdr:col>19</xdr:col>
      <xdr:colOff>136525</xdr:colOff>
      <xdr:row>29</xdr:row>
      <xdr:rowOff>134711</xdr:rowOff>
    </xdr:to>
    <xdr:cxnSp macro="">
      <xdr:nvCxnSpPr>
        <xdr:cNvPr id="91" name="直線コネクタ 90"/>
        <xdr:cNvCxnSpPr/>
      </xdr:nvCxnSpPr>
      <xdr:spPr>
        <a:xfrm flipV="1">
          <a:off x="3289300" y="5622290"/>
          <a:ext cx="762000" cy="25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31478</xdr:rowOff>
    </xdr:from>
    <xdr:to>
      <xdr:col>11</xdr:col>
      <xdr:colOff>187325</xdr:colOff>
      <xdr:row>29</xdr:row>
      <xdr:rowOff>133078</xdr:rowOff>
    </xdr:to>
    <xdr:sp macro="" textlink="">
      <xdr:nvSpPr>
        <xdr:cNvPr id="92" name="楕円 91"/>
        <xdr:cNvSpPr/>
      </xdr:nvSpPr>
      <xdr:spPr>
        <a:xfrm>
          <a:off x="2476500" y="57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82278</xdr:rowOff>
    </xdr:from>
    <xdr:to>
      <xdr:col>15</xdr:col>
      <xdr:colOff>136525</xdr:colOff>
      <xdr:row>29</xdr:row>
      <xdr:rowOff>134711</xdr:rowOff>
    </xdr:to>
    <xdr:cxnSp macro="">
      <xdr:nvCxnSpPr>
        <xdr:cNvPr id="93" name="直線コネクタ 92"/>
        <xdr:cNvCxnSpPr/>
      </xdr:nvCxnSpPr>
      <xdr:spPr>
        <a:xfrm>
          <a:off x="2527300" y="5825853"/>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166841</xdr:rowOff>
    </xdr:from>
    <xdr:ext cx="405111" cy="259045"/>
    <xdr:sp macro="" textlink="">
      <xdr:nvSpPr>
        <xdr:cNvPr id="94" name="n_1aveValue有形固定資産減価償却率"/>
        <xdr:cNvSpPr txBox="1"/>
      </xdr:nvSpPr>
      <xdr:spPr>
        <a:xfrm>
          <a:off x="3836044" y="625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10812</xdr:rowOff>
    </xdr:from>
    <xdr:ext cx="405111" cy="259045"/>
    <xdr:sp macro="" textlink="">
      <xdr:nvSpPr>
        <xdr:cNvPr id="95" name="n_2aveValue有形固定資産減価償却率"/>
        <xdr:cNvSpPr txBox="1"/>
      </xdr:nvSpPr>
      <xdr:spPr>
        <a:xfrm>
          <a:off x="3086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57076</xdr:rowOff>
    </xdr:from>
    <xdr:ext cx="405111" cy="259045"/>
    <xdr:sp macro="" textlink="">
      <xdr:nvSpPr>
        <xdr:cNvPr id="96" name="n_3aveValue有形固定資産減価償却率"/>
        <xdr:cNvSpPr txBox="1"/>
      </xdr:nvSpPr>
      <xdr:spPr>
        <a:xfrm>
          <a:off x="2324744" y="631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117492</xdr:rowOff>
    </xdr:from>
    <xdr:ext cx="405111" cy="259045"/>
    <xdr:sp macro="" textlink="">
      <xdr:nvSpPr>
        <xdr:cNvPr id="97" name="n_1mainValue有形固定資産減価償却率"/>
        <xdr:cNvSpPr txBox="1"/>
      </xdr:nvSpPr>
      <xdr:spPr>
        <a:xfrm>
          <a:off x="3836044" y="5346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30588</xdr:rowOff>
    </xdr:from>
    <xdr:ext cx="405111" cy="259045"/>
    <xdr:sp macro="" textlink="">
      <xdr:nvSpPr>
        <xdr:cNvPr id="98" name="n_2mainValue有形固定資産減価償却率"/>
        <xdr:cNvSpPr txBox="1"/>
      </xdr:nvSpPr>
      <xdr:spPr>
        <a:xfrm>
          <a:off x="3086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149605</xdr:rowOff>
    </xdr:from>
    <xdr:ext cx="405111" cy="259045"/>
    <xdr:sp macro="" textlink="">
      <xdr:nvSpPr>
        <xdr:cNvPr id="99" name="n_3mainValue有形固定資産減価償却率"/>
        <xdr:cNvSpPr txBox="1"/>
      </xdr:nvSpPr>
      <xdr:spPr>
        <a:xfrm>
          <a:off x="2324744" y="5550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2" name="正方形/長方形 101"/>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・債務償還比率とは、債務償還に充当可能な一般財源を</a:t>
          </a:r>
          <a:r>
            <a:rPr kumimoji="1" lang="en-US" altLang="ja-JP" sz="1000">
              <a:latin typeface="ＭＳ Ｐゴシック" panose="020B0600070205080204" pitchFamily="50" charset="-128"/>
              <a:ea typeface="ＭＳ Ｐゴシック" panose="020B0600070205080204" pitchFamily="50" charset="-128"/>
            </a:rPr>
            <a:t>100%</a:t>
          </a:r>
          <a:r>
            <a:rPr kumimoji="1" lang="ja-JP" altLang="en-US" sz="1000">
              <a:latin typeface="ＭＳ Ｐゴシック" panose="020B0600070205080204" pitchFamily="50" charset="-128"/>
              <a:ea typeface="ＭＳ Ｐゴシック" panose="020B0600070205080204" pitchFamily="50" charset="-128"/>
            </a:rPr>
            <a:t>とした場合、</a:t>
          </a:r>
          <a:r>
            <a:rPr kumimoji="1" lang="ja-JP" altLang="ja-JP" sz="1000">
              <a:solidFill>
                <a:schemeClr val="dk1"/>
              </a:solidFill>
              <a:effectLst/>
              <a:latin typeface="+mn-lt"/>
              <a:ea typeface="+mn-ea"/>
              <a:cs typeface="+mn-cs"/>
            </a:rPr>
            <a:t>実質債務が</a:t>
          </a:r>
          <a:r>
            <a:rPr kumimoji="1" lang="ja-JP" altLang="en-US" sz="1000">
              <a:solidFill>
                <a:schemeClr val="dk1"/>
              </a:solidFill>
              <a:effectLst/>
              <a:latin typeface="+mn-lt"/>
              <a:ea typeface="+mn-ea"/>
              <a:cs typeface="+mn-cs"/>
            </a:rPr>
            <a:t>何</a:t>
          </a:r>
          <a:r>
            <a:rPr kumimoji="1" lang="en-US"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あるかを示す比率である。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30</a:t>
          </a:r>
          <a:r>
            <a:rPr kumimoji="1" lang="ja-JP" altLang="en-US" sz="1000">
              <a:solidFill>
                <a:schemeClr val="dk1"/>
              </a:solidFill>
              <a:effectLst/>
              <a:latin typeface="+mn-lt"/>
              <a:ea typeface="+mn-ea"/>
              <a:cs typeface="+mn-cs"/>
            </a:rPr>
            <a:t>年度は平成</a:t>
          </a:r>
          <a:r>
            <a:rPr kumimoji="1" lang="en-US" altLang="ja-JP" sz="1000">
              <a:solidFill>
                <a:schemeClr val="dk1"/>
              </a:solidFill>
              <a:effectLst/>
              <a:latin typeface="+mn-lt"/>
              <a:ea typeface="+mn-ea"/>
              <a:cs typeface="+mn-cs"/>
            </a:rPr>
            <a:t>29</a:t>
          </a:r>
          <a:r>
            <a:rPr kumimoji="1" lang="ja-JP" altLang="en-US" sz="1000">
              <a:solidFill>
                <a:schemeClr val="dk1"/>
              </a:solidFill>
              <a:effectLst/>
              <a:latin typeface="+mn-lt"/>
              <a:ea typeface="+mn-ea"/>
              <a:cs typeface="+mn-cs"/>
            </a:rPr>
            <a:t>年度に比べて、将来負担額が増加したが、充当可能財源である地方債充当可能基金と特定歳入も将来負担額以上の増加であったため、債務償還比率が低下した。</a:t>
          </a:r>
          <a:endParaRPr kumimoji="1" lang="en-US" altLang="ja-JP" sz="1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　地方債充当可能基金の増加の原因として、①財政調整基金の増加、②ふるさと納税増加による関係基金の増加、</a:t>
          </a:r>
          <a:r>
            <a:rPr kumimoji="1" lang="ja-JP" altLang="ja-JP" sz="1000">
              <a:solidFill>
                <a:schemeClr val="dk1"/>
              </a:solidFill>
              <a:effectLst/>
              <a:latin typeface="+mn-lt"/>
              <a:ea typeface="+mn-ea"/>
              <a:cs typeface="+mn-cs"/>
            </a:rPr>
            <a:t>特定歳入の増加の原因として、国庫支出金の増加が</a:t>
          </a:r>
          <a:r>
            <a:rPr kumimoji="1" lang="ja-JP" altLang="en-US" sz="1000">
              <a:solidFill>
                <a:schemeClr val="dk1"/>
              </a:solidFill>
              <a:effectLst/>
              <a:latin typeface="+mn-lt"/>
              <a:ea typeface="+mn-ea"/>
              <a:cs typeface="+mn-cs"/>
            </a:rPr>
            <a:t>挙げられる。</a:t>
          </a:r>
          <a:endParaRPr kumimoji="1" lang="en-US" altLang="ja-JP" sz="10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mn-lt"/>
              <a:ea typeface="+mn-ea"/>
              <a:cs typeface="+mn-cs"/>
            </a:rPr>
            <a:t>・今後、公共施設の更新による将来負担額の増加が見込まれるので、減債基金による繰上償還を実施する必要がある。</a:t>
          </a:r>
          <a:endParaRPr kumimoji="1" lang="en-US" altLang="ja-JP" sz="10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6" name="テキスト ボックス 115"/>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4" name="テキスト ボックス 123"/>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6" name="テキスト ボックス 125"/>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165770</xdr:rowOff>
    </xdr:from>
    <xdr:to>
      <xdr:col>76</xdr:col>
      <xdr:colOff>21589</xdr:colOff>
      <xdr:row>34</xdr:row>
      <xdr:rowOff>151342</xdr:rowOff>
    </xdr:to>
    <xdr:cxnSp macro="">
      <xdr:nvCxnSpPr>
        <xdr:cNvPr id="128" name="直線コネクタ 127"/>
        <xdr:cNvCxnSpPr/>
      </xdr:nvCxnSpPr>
      <xdr:spPr>
        <a:xfrm flipV="1">
          <a:off x="14793595" y="5394995"/>
          <a:ext cx="1269" cy="13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9"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30" name="直線コネクタ 129"/>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112447</xdr:rowOff>
    </xdr:from>
    <xdr:ext cx="560923" cy="259045"/>
    <xdr:sp macro="" textlink="">
      <xdr:nvSpPr>
        <xdr:cNvPr id="131" name="債務償還比率最大値テキスト"/>
        <xdr:cNvSpPr txBox="1"/>
      </xdr:nvSpPr>
      <xdr:spPr>
        <a:xfrm>
          <a:off x="14846300" y="51702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165770</xdr:rowOff>
    </xdr:from>
    <xdr:to>
      <xdr:col>76</xdr:col>
      <xdr:colOff>111125</xdr:colOff>
      <xdr:row>26</xdr:row>
      <xdr:rowOff>165770</xdr:rowOff>
    </xdr:to>
    <xdr:cxnSp macro="">
      <xdr:nvCxnSpPr>
        <xdr:cNvPr id="132" name="直線コネクタ 131"/>
        <xdr:cNvCxnSpPr/>
      </xdr:nvCxnSpPr>
      <xdr:spPr>
        <a:xfrm>
          <a:off x="14706600" y="53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6021</xdr:rowOff>
    </xdr:from>
    <xdr:ext cx="469744" cy="259045"/>
    <xdr:sp macro="" textlink="">
      <xdr:nvSpPr>
        <xdr:cNvPr id="133" name="債務償還比率平均値テキスト"/>
        <xdr:cNvSpPr txBox="1"/>
      </xdr:nvSpPr>
      <xdr:spPr>
        <a:xfrm>
          <a:off x="14846300" y="5921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154594</xdr:rowOff>
    </xdr:from>
    <xdr:to>
      <xdr:col>76</xdr:col>
      <xdr:colOff>73025</xdr:colOff>
      <xdr:row>31</xdr:row>
      <xdr:rowOff>84744</xdr:rowOff>
    </xdr:to>
    <xdr:sp macro="" textlink="">
      <xdr:nvSpPr>
        <xdr:cNvPr id="134" name="フローチャート: 判断 133"/>
        <xdr:cNvSpPr/>
      </xdr:nvSpPr>
      <xdr:spPr>
        <a:xfrm>
          <a:off x="14744700" y="606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105297</xdr:rowOff>
    </xdr:from>
    <xdr:to>
      <xdr:col>72</xdr:col>
      <xdr:colOff>123825</xdr:colOff>
      <xdr:row>31</xdr:row>
      <xdr:rowOff>35447</xdr:rowOff>
    </xdr:to>
    <xdr:sp macro="" textlink="">
      <xdr:nvSpPr>
        <xdr:cNvPr id="135" name="フローチャート: 判断 134"/>
        <xdr:cNvSpPr/>
      </xdr:nvSpPr>
      <xdr:spPr>
        <a:xfrm>
          <a:off x="14033500" y="6020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20779</xdr:rowOff>
    </xdr:from>
    <xdr:to>
      <xdr:col>76</xdr:col>
      <xdr:colOff>73025</xdr:colOff>
      <xdr:row>34</xdr:row>
      <xdr:rowOff>122379</xdr:rowOff>
    </xdr:to>
    <xdr:sp macro="" textlink="">
      <xdr:nvSpPr>
        <xdr:cNvPr id="141" name="楕円 140"/>
        <xdr:cNvSpPr/>
      </xdr:nvSpPr>
      <xdr:spPr>
        <a:xfrm>
          <a:off x="14744700" y="662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107156</xdr:rowOff>
    </xdr:from>
    <xdr:ext cx="405111" cy="259045"/>
    <xdr:sp macro="" textlink="">
      <xdr:nvSpPr>
        <xdr:cNvPr id="142" name="債務償還比率該当値テキスト"/>
        <xdr:cNvSpPr txBox="1"/>
      </xdr:nvSpPr>
      <xdr:spPr>
        <a:xfrm>
          <a:off x="14846300" y="6536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151567</xdr:rowOff>
    </xdr:from>
    <xdr:to>
      <xdr:col>72</xdr:col>
      <xdr:colOff>123825</xdr:colOff>
      <xdr:row>34</xdr:row>
      <xdr:rowOff>81717</xdr:rowOff>
    </xdr:to>
    <xdr:sp macro="" textlink="">
      <xdr:nvSpPr>
        <xdr:cNvPr id="143" name="楕円 142"/>
        <xdr:cNvSpPr/>
      </xdr:nvSpPr>
      <xdr:spPr>
        <a:xfrm>
          <a:off x="14033500" y="658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34</xdr:row>
      <xdr:rowOff>30917</xdr:rowOff>
    </xdr:from>
    <xdr:to>
      <xdr:col>76</xdr:col>
      <xdr:colOff>22225</xdr:colOff>
      <xdr:row>34</xdr:row>
      <xdr:rowOff>71579</xdr:rowOff>
    </xdr:to>
    <xdr:cxnSp macro="">
      <xdr:nvCxnSpPr>
        <xdr:cNvPr id="144" name="直線コネクタ 143"/>
        <xdr:cNvCxnSpPr/>
      </xdr:nvCxnSpPr>
      <xdr:spPr>
        <a:xfrm>
          <a:off x="14084300" y="6631742"/>
          <a:ext cx="711200" cy="40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51974</xdr:rowOff>
    </xdr:from>
    <xdr:ext cx="469744" cy="259045"/>
    <xdr:sp macro="" textlink="">
      <xdr:nvSpPr>
        <xdr:cNvPr id="145" name="n_1aveValue債務償還比率"/>
        <xdr:cNvSpPr txBox="1"/>
      </xdr:nvSpPr>
      <xdr:spPr>
        <a:xfrm>
          <a:off x="13836727" y="5795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72844</xdr:rowOff>
    </xdr:from>
    <xdr:ext cx="469744" cy="259045"/>
    <xdr:sp macro="" textlink="">
      <xdr:nvSpPr>
        <xdr:cNvPr id="146" name="n_1mainValue債務償還比率"/>
        <xdr:cNvSpPr txBox="1"/>
      </xdr:nvSpPr>
      <xdr:spPr>
        <a:xfrm>
          <a:off x="13836727" y="667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9,127
9,093
8.04
5,807,981
5,383,526
290,237
2,723,697
4,751,064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37011</xdr:rowOff>
    </xdr:from>
    <xdr:to>
      <xdr:col>24</xdr:col>
      <xdr:colOff>62865</xdr:colOff>
      <xdr:row>42</xdr:row>
      <xdr:rowOff>58238</xdr:rowOff>
    </xdr:to>
    <xdr:cxnSp macro="">
      <xdr:nvCxnSpPr>
        <xdr:cNvPr id="57" name="直線コネクタ 56"/>
        <xdr:cNvCxnSpPr/>
      </xdr:nvCxnSpPr>
      <xdr:spPr>
        <a:xfrm flipV="1">
          <a:off x="4634865" y="569486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62065</xdr:rowOff>
    </xdr:from>
    <xdr:ext cx="340478" cy="259045"/>
    <xdr:sp macro="" textlink="">
      <xdr:nvSpPr>
        <xdr:cNvPr id="58" name="【道路】&#10;有形固定資産減価償却率最小値テキスト"/>
        <xdr:cNvSpPr txBox="1"/>
      </xdr:nvSpPr>
      <xdr:spPr>
        <a:xfrm>
          <a:off x="4673600" y="726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58238</xdr:rowOff>
    </xdr:from>
    <xdr:to>
      <xdr:col>24</xdr:col>
      <xdr:colOff>152400</xdr:colOff>
      <xdr:row>42</xdr:row>
      <xdr:rowOff>58238</xdr:rowOff>
    </xdr:to>
    <xdr:cxnSp macro="">
      <xdr:nvCxnSpPr>
        <xdr:cNvPr id="59" name="直線コネクタ 58"/>
        <xdr:cNvCxnSpPr/>
      </xdr:nvCxnSpPr>
      <xdr:spPr>
        <a:xfrm>
          <a:off x="4546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155138</xdr:rowOff>
    </xdr:from>
    <xdr:ext cx="405111" cy="259045"/>
    <xdr:sp macro="" textlink="">
      <xdr:nvSpPr>
        <xdr:cNvPr id="60" name="【道路】&#10;有形固定資産減価償却率最大値テキスト"/>
        <xdr:cNvSpPr txBox="1"/>
      </xdr:nvSpPr>
      <xdr:spPr>
        <a:xfrm>
          <a:off x="4673600" y="5470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37011</xdr:rowOff>
    </xdr:from>
    <xdr:to>
      <xdr:col>24</xdr:col>
      <xdr:colOff>152400</xdr:colOff>
      <xdr:row>33</xdr:row>
      <xdr:rowOff>37011</xdr:rowOff>
    </xdr:to>
    <xdr:cxnSp macro="">
      <xdr:nvCxnSpPr>
        <xdr:cNvPr id="61" name="直線コネクタ 60"/>
        <xdr:cNvCxnSpPr/>
      </xdr:nvCxnSpPr>
      <xdr:spPr>
        <a:xfrm>
          <a:off x="4546600" y="5694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2" name="【道路】&#10;有形固定資産減価償却率平均値テキスト"/>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3" name="フローチャート: 判断 62"/>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46627</xdr:rowOff>
    </xdr:from>
    <xdr:to>
      <xdr:col>20</xdr:col>
      <xdr:colOff>38100</xdr:colOff>
      <xdr:row>36</xdr:row>
      <xdr:rowOff>148227</xdr:rowOff>
    </xdr:to>
    <xdr:sp macro="" textlink="">
      <xdr:nvSpPr>
        <xdr:cNvPr id="64" name="フローチャート: 判断 63"/>
        <xdr:cNvSpPr/>
      </xdr:nvSpPr>
      <xdr:spPr>
        <a:xfrm>
          <a:off x="3746500" y="62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5" name="フローチャート: 判断 64"/>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87449</xdr:rowOff>
    </xdr:from>
    <xdr:to>
      <xdr:col>10</xdr:col>
      <xdr:colOff>165100</xdr:colOff>
      <xdr:row>37</xdr:row>
      <xdr:rowOff>17599</xdr:rowOff>
    </xdr:to>
    <xdr:sp macro="" textlink="">
      <xdr:nvSpPr>
        <xdr:cNvPr id="66" name="フローチャート: 判断 65"/>
        <xdr:cNvSpPr/>
      </xdr:nvSpPr>
      <xdr:spPr>
        <a:xfrm>
          <a:off x="1968500" y="625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147864</xdr:rowOff>
    </xdr:from>
    <xdr:to>
      <xdr:col>20</xdr:col>
      <xdr:colOff>38100</xdr:colOff>
      <xdr:row>33</xdr:row>
      <xdr:rowOff>78014</xdr:rowOff>
    </xdr:to>
    <xdr:sp macro="" textlink="">
      <xdr:nvSpPr>
        <xdr:cNvPr id="72" name="楕円 71"/>
        <xdr:cNvSpPr/>
      </xdr:nvSpPr>
      <xdr:spPr>
        <a:xfrm>
          <a:off x="3746500" y="563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32</xdr:row>
      <xdr:rowOff>125004</xdr:rowOff>
    </xdr:from>
    <xdr:to>
      <xdr:col>15</xdr:col>
      <xdr:colOff>101600</xdr:colOff>
      <xdr:row>33</xdr:row>
      <xdr:rowOff>55154</xdr:rowOff>
    </xdr:to>
    <xdr:sp macro="" textlink="">
      <xdr:nvSpPr>
        <xdr:cNvPr id="73" name="楕円 72"/>
        <xdr:cNvSpPr/>
      </xdr:nvSpPr>
      <xdr:spPr>
        <a:xfrm>
          <a:off x="2857500" y="561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4354</xdr:rowOff>
    </xdr:from>
    <xdr:to>
      <xdr:col>19</xdr:col>
      <xdr:colOff>177800</xdr:colOff>
      <xdr:row>33</xdr:row>
      <xdr:rowOff>27214</xdr:rowOff>
    </xdr:to>
    <xdr:cxnSp macro="">
      <xdr:nvCxnSpPr>
        <xdr:cNvPr id="74" name="直線コネクタ 73"/>
        <xdr:cNvCxnSpPr/>
      </xdr:nvCxnSpPr>
      <xdr:spPr>
        <a:xfrm>
          <a:off x="2908300" y="56622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126637</xdr:rowOff>
    </xdr:from>
    <xdr:to>
      <xdr:col>10</xdr:col>
      <xdr:colOff>165100</xdr:colOff>
      <xdr:row>33</xdr:row>
      <xdr:rowOff>56787</xdr:rowOff>
    </xdr:to>
    <xdr:sp macro="" textlink="">
      <xdr:nvSpPr>
        <xdr:cNvPr id="75" name="楕円 74"/>
        <xdr:cNvSpPr/>
      </xdr:nvSpPr>
      <xdr:spPr>
        <a:xfrm>
          <a:off x="1968500" y="56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4354</xdr:rowOff>
    </xdr:from>
    <xdr:to>
      <xdr:col>15</xdr:col>
      <xdr:colOff>50800</xdr:colOff>
      <xdr:row>33</xdr:row>
      <xdr:rowOff>5987</xdr:rowOff>
    </xdr:to>
    <xdr:cxnSp macro="">
      <xdr:nvCxnSpPr>
        <xdr:cNvPr id="76" name="直線コネクタ 75"/>
        <xdr:cNvCxnSpPr/>
      </xdr:nvCxnSpPr>
      <xdr:spPr>
        <a:xfrm flipV="1">
          <a:off x="2019300" y="566220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139354</xdr:rowOff>
    </xdr:from>
    <xdr:ext cx="405111" cy="259045"/>
    <xdr:sp macro="" textlink="">
      <xdr:nvSpPr>
        <xdr:cNvPr id="77" name="n_1aveValue【道路】&#10;有形固定資産減価償却率"/>
        <xdr:cNvSpPr txBox="1"/>
      </xdr:nvSpPr>
      <xdr:spPr>
        <a:xfrm>
          <a:off x="3582044" y="631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78" name="n_2aveValue【道路】&#10;有形固定資産減価償却率"/>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8726</xdr:rowOff>
    </xdr:from>
    <xdr:ext cx="405111" cy="259045"/>
    <xdr:sp macro="" textlink="">
      <xdr:nvSpPr>
        <xdr:cNvPr id="79" name="n_3aveValue【道路】&#10;有形固定資産減価償却率"/>
        <xdr:cNvSpPr txBox="1"/>
      </xdr:nvSpPr>
      <xdr:spPr>
        <a:xfrm>
          <a:off x="1816744" y="635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94541</xdr:rowOff>
    </xdr:from>
    <xdr:ext cx="405111" cy="259045"/>
    <xdr:sp macro="" textlink="">
      <xdr:nvSpPr>
        <xdr:cNvPr id="80" name="n_1mainValue【道路】&#10;有形固定資産減価償却率"/>
        <xdr:cNvSpPr txBox="1"/>
      </xdr:nvSpPr>
      <xdr:spPr>
        <a:xfrm>
          <a:off x="3582044" y="540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71681</xdr:rowOff>
    </xdr:from>
    <xdr:ext cx="405111" cy="259045"/>
    <xdr:sp macro="" textlink="">
      <xdr:nvSpPr>
        <xdr:cNvPr id="81" name="n_2mainValue【道路】&#10;有形固定資産減価償却率"/>
        <xdr:cNvSpPr txBox="1"/>
      </xdr:nvSpPr>
      <xdr:spPr>
        <a:xfrm>
          <a:off x="2705744" y="538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73314</xdr:rowOff>
    </xdr:from>
    <xdr:ext cx="405111" cy="259045"/>
    <xdr:sp macro="" textlink="">
      <xdr:nvSpPr>
        <xdr:cNvPr id="82" name="n_3mainValue【道路】&#10;有形固定資産減価償却率"/>
        <xdr:cNvSpPr txBox="1"/>
      </xdr:nvSpPr>
      <xdr:spPr>
        <a:xfrm>
          <a:off x="1816744" y="538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6" name="テキスト ボックス 95"/>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8" name="テキスト ボックス 97"/>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0" name="テキスト ボックス 99"/>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2" name="テキスト ボックス 101"/>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116822</xdr:rowOff>
    </xdr:from>
    <xdr:to>
      <xdr:col>54</xdr:col>
      <xdr:colOff>189865</xdr:colOff>
      <xdr:row>42</xdr:row>
      <xdr:rowOff>23900</xdr:rowOff>
    </xdr:to>
    <xdr:cxnSp macro="">
      <xdr:nvCxnSpPr>
        <xdr:cNvPr id="106" name="直線コネクタ 105"/>
        <xdr:cNvCxnSpPr/>
      </xdr:nvCxnSpPr>
      <xdr:spPr>
        <a:xfrm flipV="1">
          <a:off x="10476865" y="5603222"/>
          <a:ext cx="0" cy="1621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27727</xdr:rowOff>
    </xdr:from>
    <xdr:ext cx="469744" cy="259045"/>
    <xdr:sp macro="" textlink="">
      <xdr:nvSpPr>
        <xdr:cNvPr id="107" name="【道路】&#10;一人当たり延長最小値テキスト"/>
        <xdr:cNvSpPr txBox="1"/>
      </xdr:nvSpPr>
      <xdr:spPr>
        <a:xfrm>
          <a:off x="10515600" y="722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23900</xdr:rowOff>
    </xdr:from>
    <xdr:to>
      <xdr:col>55</xdr:col>
      <xdr:colOff>88900</xdr:colOff>
      <xdr:row>42</xdr:row>
      <xdr:rowOff>23900</xdr:rowOff>
    </xdr:to>
    <xdr:cxnSp macro="">
      <xdr:nvCxnSpPr>
        <xdr:cNvPr id="108" name="直線コネクタ 107"/>
        <xdr:cNvCxnSpPr/>
      </xdr:nvCxnSpPr>
      <xdr:spPr>
        <a:xfrm>
          <a:off x="10388600" y="722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63499</xdr:rowOff>
    </xdr:from>
    <xdr:ext cx="599010" cy="259045"/>
    <xdr:sp macro="" textlink="">
      <xdr:nvSpPr>
        <xdr:cNvPr id="109" name="【道路】&#10;一人当たり延長最大値テキスト"/>
        <xdr:cNvSpPr txBox="1"/>
      </xdr:nvSpPr>
      <xdr:spPr>
        <a:xfrm>
          <a:off x="10515600" y="537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116822</xdr:rowOff>
    </xdr:from>
    <xdr:to>
      <xdr:col>55</xdr:col>
      <xdr:colOff>88900</xdr:colOff>
      <xdr:row>32</xdr:row>
      <xdr:rowOff>116822</xdr:rowOff>
    </xdr:to>
    <xdr:cxnSp macro="">
      <xdr:nvCxnSpPr>
        <xdr:cNvPr id="110" name="直線コネクタ 109"/>
        <xdr:cNvCxnSpPr/>
      </xdr:nvCxnSpPr>
      <xdr:spPr>
        <a:xfrm>
          <a:off x="10388600" y="560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154920</xdr:rowOff>
    </xdr:from>
    <xdr:ext cx="534377" cy="259045"/>
    <xdr:sp macro="" textlink="">
      <xdr:nvSpPr>
        <xdr:cNvPr id="111" name="【道路】&#10;一人当たり延長平均値テキスト"/>
        <xdr:cNvSpPr txBox="1"/>
      </xdr:nvSpPr>
      <xdr:spPr>
        <a:xfrm>
          <a:off x="10515600" y="7012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5043</xdr:rowOff>
    </xdr:from>
    <xdr:to>
      <xdr:col>55</xdr:col>
      <xdr:colOff>50800</xdr:colOff>
      <xdr:row>41</xdr:row>
      <xdr:rowOff>106643</xdr:rowOff>
    </xdr:to>
    <xdr:sp macro="" textlink="">
      <xdr:nvSpPr>
        <xdr:cNvPr id="112" name="フローチャート: 判断 111"/>
        <xdr:cNvSpPr/>
      </xdr:nvSpPr>
      <xdr:spPr>
        <a:xfrm>
          <a:off x="10426700" y="703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33820</xdr:rowOff>
    </xdr:from>
    <xdr:to>
      <xdr:col>50</xdr:col>
      <xdr:colOff>165100</xdr:colOff>
      <xdr:row>41</xdr:row>
      <xdr:rowOff>135420</xdr:rowOff>
    </xdr:to>
    <xdr:sp macro="" textlink="">
      <xdr:nvSpPr>
        <xdr:cNvPr id="113" name="フローチャート: 判断 112"/>
        <xdr:cNvSpPr/>
      </xdr:nvSpPr>
      <xdr:spPr>
        <a:xfrm>
          <a:off x="9588500" y="70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20077</xdr:rowOff>
    </xdr:from>
    <xdr:to>
      <xdr:col>46</xdr:col>
      <xdr:colOff>38100</xdr:colOff>
      <xdr:row>41</xdr:row>
      <xdr:rowOff>121677</xdr:rowOff>
    </xdr:to>
    <xdr:sp macro="" textlink="">
      <xdr:nvSpPr>
        <xdr:cNvPr id="114" name="フローチャート: 判断 113"/>
        <xdr:cNvSpPr/>
      </xdr:nvSpPr>
      <xdr:spPr>
        <a:xfrm>
          <a:off x="8699500" y="7049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59606</xdr:rowOff>
    </xdr:from>
    <xdr:to>
      <xdr:col>41</xdr:col>
      <xdr:colOff>101600</xdr:colOff>
      <xdr:row>41</xdr:row>
      <xdr:rowOff>161206</xdr:rowOff>
    </xdr:to>
    <xdr:sp macro="" textlink="">
      <xdr:nvSpPr>
        <xdr:cNvPr id="115" name="フローチャート: 判断 114"/>
        <xdr:cNvSpPr/>
      </xdr:nvSpPr>
      <xdr:spPr>
        <a:xfrm>
          <a:off x="7810500" y="708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119518</xdr:rowOff>
    </xdr:from>
    <xdr:to>
      <xdr:col>50</xdr:col>
      <xdr:colOff>165100</xdr:colOff>
      <xdr:row>41</xdr:row>
      <xdr:rowOff>49668</xdr:rowOff>
    </xdr:to>
    <xdr:sp macro="" textlink="">
      <xdr:nvSpPr>
        <xdr:cNvPr id="121" name="楕円 120"/>
        <xdr:cNvSpPr/>
      </xdr:nvSpPr>
      <xdr:spPr>
        <a:xfrm>
          <a:off x="9588500" y="697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161962</xdr:rowOff>
    </xdr:from>
    <xdr:to>
      <xdr:col>46</xdr:col>
      <xdr:colOff>38100</xdr:colOff>
      <xdr:row>40</xdr:row>
      <xdr:rowOff>92112</xdr:rowOff>
    </xdr:to>
    <xdr:sp macro="" textlink="">
      <xdr:nvSpPr>
        <xdr:cNvPr id="122" name="楕円 121"/>
        <xdr:cNvSpPr/>
      </xdr:nvSpPr>
      <xdr:spPr>
        <a:xfrm>
          <a:off x="8699500" y="684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41312</xdr:rowOff>
    </xdr:from>
    <xdr:to>
      <xdr:col>50</xdr:col>
      <xdr:colOff>114300</xdr:colOff>
      <xdr:row>40</xdr:row>
      <xdr:rowOff>170318</xdr:rowOff>
    </xdr:to>
    <xdr:cxnSp macro="">
      <xdr:nvCxnSpPr>
        <xdr:cNvPr id="123" name="直線コネクタ 122"/>
        <xdr:cNvCxnSpPr/>
      </xdr:nvCxnSpPr>
      <xdr:spPr>
        <a:xfrm>
          <a:off x="8750300" y="6899312"/>
          <a:ext cx="889000" cy="12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125054</xdr:rowOff>
    </xdr:from>
    <xdr:to>
      <xdr:col>41</xdr:col>
      <xdr:colOff>101600</xdr:colOff>
      <xdr:row>42</xdr:row>
      <xdr:rowOff>55204</xdr:rowOff>
    </xdr:to>
    <xdr:sp macro="" textlink="">
      <xdr:nvSpPr>
        <xdr:cNvPr id="124" name="楕円 123"/>
        <xdr:cNvSpPr/>
      </xdr:nvSpPr>
      <xdr:spPr>
        <a:xfrm>
          <a:off x="7810500" y="715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41312</xdr:rowOff>
    </xdr:from>
    <xdr:to>
      <xdr:col>45</xdr:col>
      <xdr:colOff>177800</xdr:colOff>
      <xdr:row>42</xdr:row>
      <xdr:rowOff>4404</xdr:rowOff>
    </xdr:to>
    <xdr:cxnSp macro="">
      <xdr:nvCxnSpPr>
        <xdr:cNvPr id="125" name="直線コネクタ 124"/>
        <xdr:cNvCxnSpPr/>
      </xdr:nvCxnSpPr>
      <xdr:spPr>
        <a:xfrm flipV="1">
          <a:off x="7861300" y="6899312"/>
          <a:ext cx="889000" cy="30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126547</xdr:rowOff>
    </xdr:from>
    <xdr:ext cx="534377" cy="259045"/>
    <xdr:sp macro="" textlink="">
      <xdr:nvSpPr>
        <xdr:cNvPr id="126" name="n_1aveValue【道路】&#10;一人当たり延長"/>
        <xdr:cNvSpPr txBox="1"/>
      </xdr:nvSpPr>
      <xdr:spPr>
        <a:xfrm>
          <a:off x="9359411" y="715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112804</xdr:rowOff>
    </xdr:from>
    <xdr:ext cx="534377" cy="259045"/>
    <xdr:sp macro="" textlink="">
      <xdr:nvSpPr>
        <xdr:cNvPr id="127" name="n_2aveValue【道路】&#10;一人当たり延長"/>
        <xdr:cNvSpPr txBox="1"/>
      </xdr:nvSpPr>
      <xdr:spPr>
        <a:xfrm>
          <a:off x="8483111" y="714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6283</xdr:rowOff>
    </xdr:from>
    <xdr:ext cx="534377" cy="259045"/>
    <xdr:sp macro="" textlink="">
      <xdr:nvSpPr>
        <xdr:cNvPr id="128" name="n_3aveValue【道路】&#10;一人当たり延長"/>
        <xdr:cNvSpPr txBox="1"/>
      </xdr:nvSpPr>
      <xdr:spPr>
        <a:xfrm>
          <a:off x="7594111" y="68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66195</xdr:rowOff>
    </xdr:from>
    <xdr:ext cx="534377" cy="259045"/>
    <xdr:sp macro="" textlink="">
      <xdr:nvSpPr>
        <xdr:cNvPr id="129" name="n_1mainValue【道路】&#10;一人当たり延長"/>
        <xdr:cNvSpPr txBox="1"/>
      </xdr:nvSpPr>
      <xdr:spPr>
        <a:xfrm>
          <a:off x="9359411" y="675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108639</xdr:rowOff>
    </xdr:from>
    <xdr:ext cx="534377" cy="259045"/>
    <xdr:sp macro="" textlink="">
      <xdr:nvSpPr>
        <xdr:cNvPr id="130" name="n_2mainValue【道路】&#10;一人当たり延長"/>
        <xdr:cNvSpPr txBox="1"/>
      </xdr:nvSpPr>
      <xdr:spPr>
        <a:xfrm>
          <a:off x="8483111" y="662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46331</xdr:rowOff>
    </xdr:from>
    <xdr:ext cx="469744" cy="259045"/>
    <xdr:sp macro="" textlink="">
      <xdr:nvSpPr>
        <xdr:cNvPr id="131" name="n_3mainValue【道路】&#10;一人当たり延長"/>
        <xdr:cNvSpPr txBox="1"/>
      </xdr:nvSpPr>
      <xdr:spPr>
        <a:xfrm>
          <a:off x="7626427" y="7247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58783</xdr:rowOff>
    </xdr:from>
    <xdr:to>
      <xdr:col>24</xdr:col>
      <xdr:colOff>62865</xdr:colOff>
      <xdr:row>64</xdr:row>
      <xdr:rowOff>128996</xdr:rowOff>
    </xdr:to>
    <xdr:cxnSp macro="">
      <xdr:nvCxnSpPr>
        <xdr:cNvPr id="157" name="直線コネクタ 156"/>
        <xdr:cNvCxnSpPr/>
      </xdr:nvCxnSpPr>
      <xdr:spPr>
        <a:xfrm flipV="1">
          <a:off x="4634865" y="9659983"/>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340478" cy="259045"/>
    <xdr:sp macro="" textlink="">
      <xdr:nvSpPr>
        <xdr:cNvPr id="158" name="【橋りょう・トンネル】&#10;有形固定資産減価償却率最小値テキスト"/>
        <xdr:cNvSpPr txBox="1"/>
      </xdr:nvSpPr>
      <xdr:spPr>
        <a:xfrm>
          <a:off x="4673600" y="111056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59" name="直線コネクタ 158"/>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5460</xdr:rowOff>
    </xdr:from>
    <xdr:ext cx="405111" cy="259045"/>
    <xdr:sp macro="" textlink="">
      <xdr:nvSpPr>
        <xdr:cNvPr id="160" name="【橋りょう・トンネル】&#10;有形固定資産減価償却率最大値テキスト"/>
        <xdr:cNvSpPr txBox="1"/>
      </xdr:nvSpPr>
      <xdr:spPr>
        <a:xfrm>
          <a:off x="4673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58783</xdr:rowOff>
    </xdr:from>
    <xdr:to>
      <xdr:col>24</xdr:col>
      <xdr:colOff>152400</xdr:colOff>
      <xdr:row>56</xdr:row>
      <xdr:rowOff>58783</xdr:rowOff>
    </xdr:to>
    <xdr:cxnSp macro="">
      <xdr:nvCxnSpPr>
        <xdr:cNvPr id="161" name="直線コネクタ 160"/>
        <xdr:cNvCxnSpPr/>
      </xdr:nvCxnSpPr>
      <xdr:spPr>
        <a:xfrm>
          <a:off x="4546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50092</xdr:rowOff>
    </xdr:from>
    <xdr:ext cx="405111" cy="259045"/>
    <xdr:sp macro="" textlink="">
      <xdr:nvSpPr>
        <xdr:cNvPr id="162" name="【橋りょう・トンネル】&#10;有形固定資産減価償却率平均値テキスト"/>
        <xdr:cNvSpPr txBox="1"/>
      </xdr:nvSpPr>
      <xdr:spPr>
        <a:xfrm>
          <a:off x="4673600" y="9994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71665</xdr:rowOff>
    </xdr:from>
    <xdr:to>
      <xdr:col>24</xdr:col>
      <xdr:colOff>114300</xdr:colOff>
      <xdr:row>59</xdr:row>
      <xdr:rowOff>1815</xdr:rowOff>
    </xdr:to>
    <xdr:sp macro="" textlink="">
      <xdr:nvSpPr>
        <xdr:cNvPr id="163" name="フローチャート: 判断 162"/>
        <xdr:cNvSpPr/>
      </xdr:nvSpPr>
      <xdr:spPr>
        <a:xfrm>
          <a:off x="4584700" y="1001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70031</xdr:rowOff>
    </xdr:from>
    <xdr:to>
      <xdr:col>20</xdr:col>
      <xdr:colOff>38100</xdr:colOff>
      <xdr:row>59</xdr:row>
      <xdr:rowOff>181</xdr:rowOff>
    </xdr:to>
    <xdr:sp macro="" textlink="">
      <xdr:nvSpPr>
        <xdr:cNvPr id="164" name="フローチャート: 判断 163"/>
        <xdr:cNvSpPr/>
      </xdr:nvSpPr>
      <xdr:spPr>
        <a:xfrm>
          <a:off x="3746500" y="100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110853</xdr:rowOff>
    </xdr:from>
    <xdr:to>
      <xdr:col>15</xdr:col>
      <xdr:colOff>101600</xdr:colOff>
      <xdr:row>59</xdr:row>
      <xdr:rowOff>41003</xdr:rowOff>
    </xdr:to>
    <xdr:sp macro="" textlink="">
      <xdr:nvSpPr>
        <xdr:cNvPr id="165" name="フローチャート: 判断 164"/>
        <xdr:cNvSpPr/>
      </xdr:nvSpPr>
      <xdr:spPr>
        <a:xfrm>
          <a:off x="28575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66" name="フローチャート: 判断 165"/>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164737</xdr:rowOff>
    </xdr:from>
    <xdr:to>
      <xdr:col>20</xdr:col>
      <xdr:colOff>38100</xdr:colOff>
      <xdr:row>59</xdr:row>
      <xdr:rowOff>94887</xdr:rowOff>
    </xdr:to>
    <xdr:sp macro="" textlink="">
      <xdr:nvSpPr>
        <xdr:cNvPr id="172" name="楕円 171"/>
        <xdr:cNvSpPr/>
      </xdr:nvSpPr>
      <xdr:spPr>
        <a:xfrm>
          <a:off x="3746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6350</xdr:rowOff>
    </xdr:from>
    <xdr:to>
      <xdr:col>15</xdr:col>
      <xdr:colOff>101600</xdr:colOff>
      <xdr:row>59</xdr:row>
      <xdr:rowOff>107950</xdr:rowOff>
    </xdr:to>
    <xdr:sp macro="" textlink="">
      <xdr:nvSpPr>
        <xdr:cNvPr id="173" name="楕円 172"/>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44087</xdr:rowOff>
    </xdr:from>
    <xdr:to>
      <xdr:col>19</xdr:col>
      <xdr:colOff>177800</xdr:colOff>
      <xdr:row>59</xdr:row>
      <xdr:rowOff>57150</xdr:rowOff>
    </xdr:to>
    <xdr:cxnSp macro="">
      <xdr:nvCxnSpPr>
        <xdr:cNvPr id="174" name="直線コネクタ 173"/>
        <xdr:cNvCxnSpPr/>
      </xdr:nvCxnSpPr>
      <xdr:spPr>
        <a:xfrm flipV="1">
          <a:off x="2908300" y="101596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34109</xdr:rowOff>
    </xdr:from>
    <xdr:to>
      <xdr:col>10</xdr:col>
      <xdr:colOff>165100</xdr:colOff>
      <xdr:row>59</xdr:row>
      <xdr:rowOff>135709</xdr:rowOff>
    </xdr:to>
    <xdr:sp macro="" textlink="">
      <xdr:nvSpPr>
        <xdr:cNvPr id="175" name="楕円 174"/>
        <xdr:cNvSpPr/>
      </xdr:nvSpPr>
      <xdr:spPr>
        <a:xfrm>
          <a:off x="19685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57150</xdr:rowOff>
    </xdr:from>
    <xdr:to>
      <xdr:col>15</xdr:col>
      <xdr:colOff>50800</xdr:colOff>
      <xdr:row>59</xdr:row>
      <xdr:rowOff>84909</xdr:rowOff>
    </xdr:to>
    <xdr:cxnSp macro="">
      <xdr:nvCxnSpPr>
        <xdr:cNvPr id="176" name="直線コネクタ 175"/>
        <xdr:cNvCxnSpPr/>
      </xdr:nvCxnSpPr>
      <xdr:spPr>
        <a:xfrm flipV="1">
          <a:off x="2019300" y="1017270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16708</xdr:rowOff>
    </xdr:from>
    <xdr:ext cx="405111" cy="259045"/>
    <xdr:sp macro="" textlink="">
      <xdr:nvSpPr>
        <xdr:cNvPr id="177" name="n_1aveValue【橋りょう・トンネル】&#10;有形固定資産減価償却率"/>
        <xdr:cNvSpPr txBox="1"/>
      </xdr:nvSpPr>
      <xdr:spPr>
        <a:xfrm>
          <a:off x="3582044" y="978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57530</xdr:rowOff>
    </xdr:from>
    <xdr:ext cx="405111" cy="259045"/>
    <xdr:sp macro="" textlink="">
      <xdr:nvSpPr>
        <xdr:cNvPr id="178" name="n_2aveValue【橋りょう・トンネル】&#10;有形固定資産減価償却率"/>
        <xdr:cNvSpPr txBox="1"/>
      </xdr:nvSpPr>
      <xdr:spPr>
        <a:xfrm>
          <a:off x="2705744" y="983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179" name="n_3aveValue【橋りょう・トンネル】&#10;有形固定資産減価償却率"/>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86014</xdr:rowOff>
    </xdr:from>
    <xdr:ext cx="405111" cy="259045"/>
    <xdr:sp macro="" textlink="">
      <xdr:nvSpPr>
        <xdr:cNvPr id="180" name="n_1mainValue【橋りょう・トンネル】&#10;有形固定資産減価償却率"/>
        <xdr:cNvSpPr txBox="1"/>
      </xdr:nvSpPr>
      <xdr:spPr>
        <a:xfrm>
          <a:off x="35820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99077</xdr:rowOff>
    </xdr:from>
    <xdr:ext cx="405111" cy="259045"/>
    <xdr:sp macro="" textlink="">
      <xdr:nvSpPr>
        <xdr:cNvPr id="181" name="n_2mainValue【橋りょう・トンネル】&#10;有形固定資産減価償却率"/>
        <xdr:cNvSpPr txBox="1"/>
      </xdr:nvSpPr>
      <xdr:spPr>
        <a:xfrm>
          <a:off x="27057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126836</xdr:rowOff>
    </xdr:from>
    <xdr:ext cx="405111" cy="259045"/>
    <xdr:sp macro="" textlink="">
      <xdr:nvSpPr>
        <xdr:cNvPr id="182" name="n_3mainValue【橋りょう・トンネル】&#10;有形固定資産減価償却率"/>
        <xdr:cNvSpPr txBox="1"/>
      </xdr:nvSpPr>
      <xdr:spPr>
        <a:xfrm>
          <a:off x="1816744" y="102423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6" name="テキスト ボックス 195"/>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8" name="テキスト ボックス 197"/>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0" name="テキスト ボックス 199"/>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2" name="テキスト ボックス 201"/>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64972</xdr:rowOff>
    </xdr:from>
    <xdr:to>
      <xdr:col>54</xdr:col>
      <xdr:colOff>189865</xdr:colOff>
      <xdr:row>64</xdr:row>
      <xdr:rowOff>76128</xdr:rowOff>
    </xdr:to>
    <xdr:cxnSp macro="">
      <xdr:nvCxnSpPr>
        <xdr:cNvPr id="206" name="直線コネクタ 205"/>
        <xdr:cNvCxnSpPr/>
      </xdr:nvCxnSpPr>
      <xdr:spPr>
        <a:xfrm flipV="1">
          <a:off x="10476865" y="9666172"/>
          <a:ext cx="0" cy="13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79955</xdr:rowOff>
    </xdr:from>
    <xdr:ext cx="378565" cy="259045"/>
    <xdr:sp macro="" textlink="">
      <xdr:nvSpPr>
        <xdr:cNvPr id="207" name="【橋りょう・トンネル】&#10;一人当たり有形固定資産（償却資産）額最小値テキスト"/>
        <xdr:cNvSpPr txBox="1"/>
      </xdr:nvSpPr>
      <xdr:spPr>
        <a:xfrm>
          <a:off x="10515600" y="11052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76128</xdr:rowOff>
    </xdr:from>
    <xdr:to>
      <xdr:col>55</xdr:col>
      <xdr:colOff>88900</xdr:colOff>
      <xdr:row>64</xdr:row>
      <xdr:rowOff>76128</xdr:rowOff>
    </xdr:to>
    <xdr:cxnSp macro="">
      <xdr:nvCxnSpPr>
        <xdr:cNvPr id="208" name="直線コネクタ 207"/>
        <xdr:cNvCxnSpPr/>
      </xdr:nvCxnSpPr>
      <xdr:spPr>
        <a:xfrm>
          <a:off x="10388600" y="1104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11649</xdr:rowOff>
    </xdr:from>
    <xdr:ext cx="690189" cy="259045"/>
    <xdr:sp macro="" textlink="">
      <xdr:nvSpPr>
        <xdr:cNvPr id="209" name="【橋りょう・トンネル】&#10;一人当たり有形固定資産（償却資産）額最大値テキスト"/>
        <xdr:cNvSpPr txBox="1"/>
      </xdr:nvSpPr>
      <xdr:spPr>
        <a:xfrm>
          <a:off x="10515600" y="94413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64972</xdr:rowOff>
    </xdr:from>
    <xdr:to>
      <xdr:col>55</xdr:col>
      <xdr:colOff>88900</xdr:colOff>
      <xdr:row>56</xdr:row>
      <xdr:rowOff>64972</xdr:rowOff>
    </xdr:to>
    <xdr:cxnSp macro="">
      <xdr:nvCxnSpPr>
        <xdr:cNvPr id="210" name="直線コネクタ 209"/>
        <xdr:cNvCxnSpPr/>
      </xdr:nvCxnSpPr>
      <xdr:spPr>
        <a:xfrm>
          <a:off x="10388600" y="9666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167149</xdr:rowOff>
    </xdr:from>
    <xdr:ext cx="599010" cy="259045"/>
    <xdr:sp macro="" textlink="">
      <xdr:nvSpPr>
        <xdr:cNvPr id="211" name="【橋りょう・トンネル】&#10;一人当たり有形固定資産（償却資産）額平均値テキスト"/>
        <xdr:cNvSpPr txBox="1"/>
      </xdr:nvSpPr>
      <xdr:spPr>
        <a:xfrm>
          <a:off x="10515600" y="107970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17272</xdr:rowOff>
    </xdr:from>
    <xdr:to>
      <xdr:col>55</xdr:col>
      <xdr:colOff>50800</xdr:colOff>
      <xdr:row>63</xdr:row>
      <xdr:rowOff>118872</xdr:rowOff>
    </xdr:to>
    <xdr:sp macro="" textlink="">
      <xdr:nvSpPr>
        <xdr:cNvPr id="212" name="フローチャート: 判断 211"/>
        <xdr:cNvSpPr/>
      </xdr:nvSpPr>
      <xdr:spPr>
        <a:xfrm>
          <a:off x="10426700" y="1081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xdr:rowOff>
    </xdr:from>
    <xdr:to>
      <xdr:col>50</xdr:col>
      <xdr:colOff>165100</xdr:colOff>
      <xdr:row>63</xdr:row>
      <xdr:rowOff>104937</xdr:rowOff>
    </xdr:to>
    <xdr:sp macro="" textlink="">
      <xdr:nvSpPr>
        <xdr:cNvPr id="213" name="フローチャート: 判断 212"/>
        <xdr:cNvSpPr/>
      </xdr:nvSpPr>
      <xdr:spPr>
        <a:xfrm>
          <a:off x="9588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167370</xdr:rowOff>
    </xdr:from>
    <xdr:to>
      <xdr:col>46</xdr:col>
      <xdr:colOff>38100</xdr:colOff>
      <xdr:row>63</xdr:row>
      <xdr:rowOff>97520</xdr:rowOff>
    </xdr:to>
    <xdr:sp macro="" textlink="">
      <xdr:nvSpPr>
        <xdr:cNvPr id="214" name="フローチャート: 判断 213"/>
        <xdr:cNvSpPr/>
      </xdr:nvSpPr>
      <xdr:spPr>
        <a:xfrm>
          <a:off x="8699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33293</xdr:rowOff>
    </xdr:from>
    <xdr:to>
      <xdr:col>41</xdr:col>
      <xdr:colOff>101600</xdr:colOff>
      <xdr:row>63</xdr:row>
      <xdr:rowOff>134893</xdr:rowOff>
    </xdr:to>
    <xdr:sp macro="" textlink="">
      <xdr:nvSpPr>
        <xdr:cNvPr id="215" name="フローチャート: 判断 214"/>
        <xdr:cNvSpPr/>
      </xdr:nvSpPr>
      <xdr:spPr>
        <a:xfrm>
          <a:off x="7810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128304</xdr:rowOff>
    </xdr:from>
    <xdr:to>
      <xdr:col>50</xdr:col>
      <xdr:colOff>165100</xdr:colOff>
      <xdr:row>64</xdr:row>
      <xdr:rowOff>58454</xdr:rowOff>
    </xdr:to>
    <xdr:sp macro="" textlink="">
      <xdr:nvSpPr>
        <xdr:cNvPr id="221" name="楕円 220"/>
        <xdr:cNvSpPr/>
      </xdr:nvSpPr>
      <xdr:spPr>
        <a:xfrm>
          <a:off x="9588500" y="109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129274</xdr:rowOff>
    </xdr:from>
    <xdr:to>
      <xdr:col>46</xdr:col>
      <xdr:colOff>38100</xdr:colOff>
      <xdr:row>64</xdr:row>
      <xdr:rowOff>59424</xdr:rowOff>
    </xdr:to>
    <xdr:sp macro="" textlink="">
      <xdr:nvSpPr>
        <xdr:cNvPr id="222" name="楕円 221"/>
        <xdr:cNvSpPr/>
      </xdr:nvSpPr>
      <xdr:spPr>
        <a:xfrm>
          <a:off x="8699500" y="1093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7654</xdr:rowOff>
    </xdr:from>
    <xdr:to>
      <xdr:col>50</xdr:col>
      <xdr:colOff>114300</xdr:colOff>
      <xdr:row>64</xdr:row>
      <xdr:rowOff>8624</xdr:rowOff>
    </xdr:to>
    <xdr:cxnSp macro="">
      <xdr:nvCxnSpPr>
        <xdr:cNvPr id="223" name="直線コネクタ 222"/>
        <xdr:cNvCxnSpPr/>
      </xdr:nvCxnSpPr>
      <xdr:spPr>
        <a:xfrm flipV="1">
          <a:off x="8750300" y="10980454"/>
          <a:ext cx="8890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130063</xdr:rowOff>
    </xdr:from>
    <xdr:to>
      <xdr:col>41</xdr:col>
      <xdr:colOff>101600</xdr:colOff>
      <xdr:row>64</xdr:row>
      <xdr:rowOff>60213</xdr:rowOff>
    </xdr:to>
    <xdr:sp macro="" textlink="">
      <xdr:nvSpPr>
        <xdr:cNvPr id="224" name="楕円 223"/>
        <xdr:cNvSpPr/>
      </xdr:nvSpPr>
      <xdr:spPr>
        <a:xfrm>
          <a:off x="7810500" y="109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8624</xdr:rowOff>
    </xdr:from>
    <xdr:to>
      <xdr:col>45</xdr:col>
      <xdr:colOff>177800</xdr:colOff>
      <xdr:row>64</xdr:row>
      <xdr:rowOff>9413</xdr:rowOff>
    </xdr:to>
    <xdr:cxnSp macro="">
      <xdr:nvCxnSpPr>
        <xdr:cNvPr id="225" name="直線コネクタ 224"/>
        <xdr:cNvCxnSpPr/>
      </xdr:nvCxnSpPr>
      <xdr:spPr>
        <a:xfrm flipV="1">
          <a:off x="7861300" y="10981424"/>
          <a:ext cx="889000" cy="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121464</xdr:rowOff>
    </xdr:from>
    <xdr:ext cx="599010" cy="259045"/>
    <xdr:sp macro="" textlink="">
      <xdr:nvSpPr>
        <xdr:cNvPr id="226" name="n_1aveValue【橋りょう・トンネル】&#10;一人当たり有形固定資産（償却資産）額"/>
        <xdr:cNvSpPr txBox="1"/>
      </xdr:nvSpPr>
      <xdr:spPr>
        <a:xfrm>
          <a:off x="93270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114047</xdr:rowOff>
    </xdr:from>
    <xdr:ext cx="599010" cy="259045"/>
    <xdr:sp macro="" textlink="">
      <xdr:nvSpPr>
        <xdr:cNvPr id="227" name="n_2aveValue【橋りょう・トンネル】&#10;一人当たり有形固定資産（償却資産）額"/>
        <xdr:cNvSpPr txBox="1"/>
      </xdr:nvSpPr>
      <xdr:spPr>
        <a:xfrm>
          <a:off x="8450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151420</xdr:rowOff>
    </xdr:from>
    <xdr:ext cx="599010" cy="259045"/>
    <xdr:sp macro="" textlink="">
      <xdr:nvSpPr>
        <xdr:cNvPr id="228" name="n_3aveValue【橋りょう・トンネル】&#10;一人当たり有形固定資産（償却資産）額"/>
        <xdr:cNvSpPr txBox="1"/>
      </xdr:nvSpPr>
      <xdr:spPr>
        <a:xfrm>
          <a:off x="7561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49581</xdr:rowOff>
    </xdr:from>
    <xdr:ext cx="599010" cy="259045"/>
    <xdr:sp macro="" textlink="">
      <xdr:nvSpPr>
        <xdr:cNvPr id="229" name="n_1mainValue【橋りょう・トンネル】&#10;一人当たり有形固定資産（償却資産）額"/>
        <xdr:cNvSpPr txBox="1"/>
      </xdr:nvSpPr>
      <xdr:spPr>
        <a:xfrm>
          <a:off x="9327095" y="1102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50551</xdr:rowOff>
    </xdr:from>
    <xdr:ext cx="599010" cy="259045"/>
    <xdr:sp macro="" textlink="">
      <xdr:nvSpPr>
        <xdr:cNvPr id="230" name="n_2mainValue【橋りょう・トンネル】&#10;一人当たり有形固定資産（償却資産）額"/>
        <xdr:cNvSpPr txBox="1"/>
      </xdr:nvSpPr>
      <xdr:spPr>
        <a:xfrm>
          <a:off x="8450795" y="1102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51340</xdr:rowOff>
    </xdr:from>
    <xdr:ext cx="599010" cy="259045"/>
    <xdr:sp macro="" textlink="">
      <xdr:nvSpPr>
        <xdr:cNvPr id="231" name="n_3mainValue【橋りょう・トンネル】&#10;一人当たり有形固定資産（償却資産）額"/>
        <xdr:cNvSpPr txBox="1"/>
      </xdr:nvSpPr>
      <xdr:spPr>
        <a:xfrm>
          <a:off x="7561795" y="1102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2" name="テキスト ボックス 241"/>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4" name="テキスト ボックス 243"/>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2" name="テキスト ボックス 251"/>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4" name="テキスト ボックス 253"/>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66675</xdr:rowOff>
    </xdr:to>
    <xdr:cxnSp macro="">
      <xdr:nvCxnSpPr>
        <xdr:cNvPr id="256" name="直線コネクタ 255"/>
        <xdr:cNvCxnSpPr/>
      </xdr:nvCxnSpPr>
      <xdr:spPr>
        <a:xfrm flipV="1">
          <a:off x="4634865" y="13335000"/>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70502</xdr:rowOff>
    </xdr:from>
    <xdr:ext cx="405111" cy="259045"/>
    <xdr:sp macro="" textlink="">
      <xdr:nvSpPr>
        <xdr:cNvPr id="257" name="【公営住宅】&#10;有形固定資産減価償却率最小値テキスト"/>
        <xdr:cNvSpPr txBox="1"/>
      </xdr:nvSpPr>
      <xdr:spPr>
        <a:xfrm>
          <a:off x="4673600" y="1481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66675</xdr:rowOff>
    </xdr:from>
    <xdr:to>
      <xdr:col>24</xdr:col>
      <xdr:colOff>152400</xdr:colOff>
      <xdr:row>86</xdr:row>
      <xdr:rowOff>66675</xdr:rowOff>
    </xdr:to>
    <xdr:cxnSp macro="">
      <xdr:nvCxnSpPr>
        <xdr:cNvPr id="258" name="直線コネクタ 257"/>
        <xdr:cNvCxnSpPr/>
      </xdr:nvCxnSpPr>
      <xdr:spPr>
        <a:xfrm>
          <a:off x="4546600" y="1481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9"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60" name="直線コネクタ 259"/>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93363</xdr:rowOff>
    </xdr:from>
    <xdr:ext cx="405111" cy="259045"/>
    <xdr:sp macro="" textlink="">
      <xdr:nvSpPr>
        <xdr:cNvPr id="261" name="【公営住宅】&#10;有形固定資産減価償却率平均値テキスト"/>
        <xdr:cNvSpPr txBox="1"/>
      </xdr:nvSpPr>
      <xdr:spPr>
        <a:xfrm>
          <a:off x="4673600" y="13980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114936</xdr:rowOff>
    </xdr:from>
    <xdr:to>
      <xdr:col>24</xdr:col>
      <xdr:colOff>114300</xdr:colOff>
      <xdr:row>82</xdr:row>
      <xdr:rowOff>45086</xdr:rowOff>
    </xdr:to>
    <xdr:sp macro="" textlink="">
      <xdr:nvSpPr>
        <xdr:cNvPr id="262" name="フローチャート: 判断 261"/>
        <xdr:cNvSpPr/>
      </xdr:nvSpPr>
      <xdr:spPr>
        <a:xfrm>
          <a:off x="45847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126364</xdr:rowOff>
    </xdr:from>
    <xdr:to>
      <xdr:col>20</xdr:col>
      <xdr:colOff>38100</xdr:colOff>
      <xdr:row>82</xdr:row>
      <xdr:rowOff>56514</xdr:rowOff>
    </xdr:to>
    <xdr:sp macro="" textlink="">
      <xdr:nvSpPr>
        <xdr:cNvPr id="263" name="フローチャート: 判断 262"/>
        <xdr:cNvSpPr/>
      </xdr:nvSpPr>
      <xdr:spPr>
        <a:xfrm>
          <a:off x="3746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135889</xdr:rowOff>
    </xdr:from>
    <xdr:to>
      <xdr:col>15</xdr:col>
      <xdr:colOff>101600</xdr:colOff>
      <xdr:row>82</xdr:row>
      <xdr:rowOff>66039</xdr:rowOff>
    </xdr:to>
    <xdr:sp macro="" textlink="">
      <xdr:nvSpPr>
        <xdr:cNvPr id="264" name="フローチャート: 判断 263"/>
        <xdr:cNvSpPr/>
      </xdr:nvSpPr>
      <xdr:spPr>
        <a:xfrm>
          <a:off x="2857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151130</xdr:rowOff>
    </xdr:from>
    <xdr:to>
      <xdr:col>10</xdr:col>
      <xdr:colOff>165100</xdr:colOff>
      <xdr:row>81</xdr:row>
      <xdr:rowOff>81280</xdr:rowOff>
    </xdr:to>
    <xdr:sp macro="" textlink="">
      <xdr:nvSpPr>
        <xdr:cNvPr id="265" name="フローチャート: 判断 264"/>
        <xdr:cNvSpPr/>
      </xdr:nvSpPr>
      <xdr:spPr>
        <a:xfrm>
          <a:off x="1968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53975</xdr:rowOff>
    </xdr:from>
    <xdr:to>
      <xdr:col>20</xdr:col>
      <xdr:colOff>38100</xdr:colOff>
      <xdr:row>79</xdr:row>
      <xdr:rowOff>155575</xdr:rowOff>
    </xdr:to>
    <xdr:sp macro="" textlink="">
      <xdr:nvSpPr>
        <xdr:cNvPr id="271" name="楕円 270"/>
        <xdr:cNvSpPr/>
      </xdr:nvSpPr>
      <xdr:spPr>
        <a:xfrm>
          <a:off x="3746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61595</xdr:rowOff>
    </xdr:from>
    <xdr:to>
      <xdr:col>15</xdr:col>
      <xdr:colOff>101600</xdr:colOff>
      <xdr:row>79</xdr:row>
      <xdr:rowOff>163195</xdr:rowOff>
    </xdr:to>
    <xdr:sp macro="" textlink="">
      <xdr:nvSpPr>
        <xdr:cNvPr id="272" name="楕円 271"/>
        <xdr:cNvSpPr/>
      </xdr:nvSpPr>
      <xdr:spPr>
        <a:xfrm>
          <a:off x="2857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104775</xdr:rowOff>
    </xdr:from>
    <xdr:to>
      <xdr:col>19</xdr:col>
      <xdr:colOff>177800</xdr:colOff>
      <xdr:row>79</xdr:row>
      <xdr:rowOff>112395</xdr:rowOff>
    </xdr:to>
    <xdr:cxnSp macro="">
      <xdr:nvCxnSpPr>
        <xdr:cNvPr id="273" name="直線コネクタ 272"/>
        <xdr:cNvCxnSpPr/>
      </xdr:nvCxnSpPr>
      <xdr:spPr>
        <a:xfrm flipV="1">
          <a:off x="2908300" y="1364932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29211</xdr:rowOff>
    </xdr:from>
    <xdr:to>
      <xdr:col>10</xdr:col>
      <xdr:colOff>165100</xdr:colOff>
      <xdr:row>78</xdr:row>
      <xdr:rowOff>130811</xdr:rowOff>
    </xdr:to>
    <xdr:sp macro="" textlink="">
      <xdr:nvSpPr>
        <xdr:cNvPr id="274" name="楕円 273"/>
        <xdr:cNvSpPr/>
      </xdr:nvSpPr>
      <xdr:spPr>
        <a:xfrm>
          <a:off x="1968500" y="134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80011</xdr:rowOff>
    </xdr:from>
    <xdr:to>
      <xdr:col>15</xdr:col>
      <xdr:colOff>50800</xdr:colOff>
      <xdr:row>79</xdr:row>
      <xdr:rowOff>112395</xdr:rowOff>
    </xdr:to>
    <xdr:cxnSp macro="">
      <xdr:nvCxnSpPr>
        <xdr:cNvPr id="275" name="直線コネクタ 274"/>
        <xdr:cNvCxnSpPr/>
      </xdr:nvCxnSpPr>
      <xdr:spPr>
        <a:xfrm>
          <a:off x="2019300" y="13453111"/>
          <a:ext cx="889000" cy="20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47641</xdr:rowOff>
    </xdr:from>
    <xdr:ext cx="405111" cy="259045"/>
    <xdr:sp macro="" textlink="">
      <xdr:nvSpPr>
        <xdr:cNvPr id="276" name="n_1aveValue【公営住宅】&#10;有形固定資産減価償却率"/>
        <xdr:cNvSpPr txBox="1"/>
      </xdr:nvSpPr>
      <xdr:spPr>
        <a:xfrm>
          <a:off x="35820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57166</xdr:rowOff>
    </xdr:from>
    <xdr:ext cx="405111" cy="259045"/>
    <xdr:sp macro="" textlink="">
      <xdr:nvSpPr>
        <xdr:cNvPr id="277" name="n_2aveValue【公営住宅】&#10;有形固定資産減価償却率"/>
        <xdr:cNvSpPr txBox="1"/>
      </xdr:nvSpPr>
      <xdr:spPr>
        <a:xfrm>
          <a:off x="2705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72407</xdr:rowOff>
    </xdr:from>
    <xdr:ext cx="405111" cy="259045"/>
    <xdr:sp macro="" textlink="">
      <xdr:nvSpPr>
        <xdr:cNvPr id="278" name="n_3aveValue【公営住宅】&#10;有形固定資産減価償却率"/>
        <xdr:cNvSpPr txBox="1"/>
      </xdr:nvSpPr>
      <xdr:spPr>
        <a:xfrm>
          <a:off x="1816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652</xdr:rowOff>
    </xdr:from>
    <xdr:ext cx="405111" cy="259045"/>
    <xdr:sp macro="" textlink="">
      <xdr:nvSpPr>
        <xdr:cNvPr id="279" name="n_1mainValue【公営住宅】&#10;有形固定資産減価償却率"/>
        <xdr:cNvSpPr txBox="1"/>
      </xdr:nvSpPr>
      <xdr:spPr>
        <a:xfrm>
          <a:off x="3582044"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8272</xdr:rowOff>
    </xdr:from>
    <xdr:ext cx="405111" cy="259045"/>
    <xdr:sp macro="" textlink="">
      <xdr:nvSpPr>
        <xdr:cNvPr id="280" name="n_2mainValue【公営住宅】&#10;有形固定資産減価償却率"/>
        <xdr:cNvSpPr txBox="1"/>
      </xdr:nvSpPr>
      <xdr:spPr>
        <a:xfrm>
          <a:off x="27057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147338</xdr:rowOff>
    </xdr:from>
    <xdr:ext cx="405111" cy="259045"/>
    <xdr:sp macro="" textlink="">
      <xdr:nvSpPr>
        <xdr:cNvPr id="281" name="n_3mainValue【公営住宅】&#10;有形固定資産減価償却率"/>
        <xdr:cNvSpPr txBox="1"/>
      </xdr:nvSpPr>
      <xdr:spPr>
        <a:xfrm>
          <a:off x="1816744" y="1317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2" name="直線コネクタ 291"/>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3" name="テキスト ボックス 292"/>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4" name="直線コネクタ 293"/>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95" name="テキスト ボックス 294"/>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6" name="直線コネクタ 295"/>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97" name="テキスト ボックス 296"/>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8" name="直線コネクタ 297"/>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9" name="テキスト ボックス 298"/>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85</xdr:row>
      <xdr:rowOff>37071</xdr:rowOff>
    </xdr:from>
    <xdr:to>
      <xdr:col>54</xdr:col>
      <xdr:colOff>189865</xdr:colOff>
      <xdr:row>86</xdr:row>
      <xdr:rowOff>37734</xdr:rowOff>
    </xdr:to>
    <xdr:cxnSp macro="">
      <xdr:nvCxnSpPr>
        <xdr:cNvPr id="303" name="直線コネクタ 302"/>
        <xdr:cNvCxnSpPr/>
      </xdr:nvCxnSpPr>
      <xdr:spPr>
        <a:xfrm flipV="1">
          <a:off x="10476865" y="14610321"/>
          <a:ext cx="0" cy="17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51602</xdr:rowOff>
    </xdr:from>
    <xdr:ext cx="469744" cy="259045"/>
    <xdr:sp macro="" textlink="">
      <xdr:nvSpPr>
        <xdr:cNvPr id="304" name="【公営住宅】&#10;一人当たり面積最小値テキスト"/>
        <xdr:cNvSpPr txBox="1"/>
      </xdr:nvSpPr>
      <xdr:spPr>
        <a:xfrm>
          <a:off x="10515600" y="1479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37734</xdr:rowOff>
    </xdr:from>
    <xdr:to>
      <xdr:col>55</xdr:col>
      <xdr:colOff>88900</xdr:colOff>
      <xdr:row>86</xdr:row>
      <xdr:rowOff>37734</xdr:rowOff>
    </xdr:to>
    <xdr:cxnSp macro="">
      <xdr:nvCxnSpPr>
        <xdr:cNvPr id="305" name="直線コネクタ 304"/>
        <xdr:cNvCxnSpPr/>
      </xdr:nvCxnSpPr>
      <xdr:spPr>
        <a:xfrm>
          <a:off x="10388600" y="1478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155198</xdr:rowOff>
    </xdr:from>
    <xdr:ext cx="469744" cy="259045"/>
    <xdr:sp macro="" textlink="">
      <xdr:nvSpPr>
        <xdr:cNvPr id="306" name="【公営住宅】&#10;一人当たり面積最大値テキスト"/>
        <xdr:cNvSpPr txBox="1"/>
      </xdr:nvSpPr>
      <xdr:spPr>
        <a:xfrm>
          <a:off x="10515600" y="1438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37071</xdr:rowOff>
    </xdr:from>
    <xdr:to>
      <xdr:col>55</xdr:col>
      <xdr:colOff>88900</xdr:colOff>
      <xdr:row>85</xdr:row>
      <xdr:rowOff>37071</xdr:rowOff>
    </xdr:to>
    <xdr:cxnSp macro="">
      <xdr:nvCxnSpPr>
        <xdr:cNvPr id="307" name="直線コネクタ 306"/>
        <xdr:cNvCxnSpPr/>
      </xdr:nvCxnSpPr>
      <xdr:spPr>
        <a:xfrm>
          <a:off x="10388600" y="1461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96052</xdr:rowOff>
    </xdr:from>
    <xdr:ext cx="469744" cy="259045"/>
    <xdr:sp macro="" textlink="">
      <xdr:nvSpPr>
        <xdr:cNvPr id="308" name="【公営住宅】&#10;一人当たり面積平均値テキスト"/>
        <xdr:cNvSpPr txBox="1"/>
      </xdr:nvSpPr>
      <xdr:spPr>
        <a:xfrm>
          <a:off x="10515600" y="14669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117625</xdr:rowOff>
    </xdr:from>
    <xdr:to>
      <xdr:col>55</xdr:col>
      <xdr:colOff>50800</xdr:colOff>
      <xdr:row>86</xdr:row>
      <xdr:rowOff>47775</xdr:rowOff>
    </xdr:to>
    <xdr:sp macro="" textlink="">
      <xdr:nvSpPr>
        <xdr:cNvPr id="309" name="フローチャート: 判断 308"/>
        <xdr:cNvSpPr/>
      </xdr:nvSpPr>
      <xdr:spPr>
        <a:xfrm>
          <a:off x="10426700" y="1469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118904</xdr:rowOff>
    </xdr:from>
    <xdr:to>
      <xdr:col>50</xdr:col>
      <xdr:colOff>165100</xdr:colOff>
      <xdr:row>86</xdr:row>
      <xdr:rowOff>49054</xdr:rowOff>
    </xdr:to>
    <xdr:sp macro="" textlink="">
      <xdr:nvSpPr>
        <xdr:cNvPr id="310" name="フローチャート: 判断 309"/>
        <xdr:cNvSpPr/>
      </xdr:nvSpPr>
      <xdr:spPr>
        <a:xfrm>
          <a:off x="9588500" y="1469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122265</xdr:rowOff>
    </xdr:from>
    <xdr:to>
      <xdr:col>46</xdr:col>
      <xdr:colOff>38100</xdr:colOff>
      <xdr:row>86</xdr:row>
      <xdr:rowOff>52415</xdr:rowOff>
    </xdr:to>
    <xdr:sp macro="" textlink="">
      <xdr:nvSpPr>
        <xdr:cNvPr id="311" name="フローチャート: 判断 310"/>
        <xdr:cNvSpPr/>
      </xdr:nvSpPr>
      <xdr:spPr>
        <a:xfrm>
          <a:off x="8699500" y="1469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128209</xdr:rowOff>
    </xdr:from>
    <xdr:to>
      <xdr:col>41</xdr:col>
      <xdr:colOff>101600</xdr:colOff>
      <xdr:row>86</xdr:row>
      <xdr:rowOff>58359</xdr:rowOff>
    </xdr:to>
    <xdr:sp macro="" textlink="">
      <xdr:nvSpPr>
        <xdr:cNvPr id="312" name="フローチャート: 判断 311"/>
        <xdr:cNvSpPr/>
      </xdr:nvSpPr>
      <xdr:spPr>
        <a:xfrm>
          <a:off x="7810500" y="1470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3" name="テキスト ボックス 31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4" name="テキスト ボックス 31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5" name="テキスト ボックス 31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6" name="テキスト ボックス 31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7" name="テキスト ボックス 31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37821</xdr:rowOff>
    </xdr:from>
    <xdr:to>
      <xdr:col>50</xdr:col>
      <xdr:colOff>165100</xdr:colOff>
      <xdr:row>85</xdr:row>
      <xdr:rowOff>139421</xdr:rowOff>
    </xdr:to>
    <xdr:sp macro="" textlink="">
      <xdr:nvSpPr>
        <xdr:cNvPr id="318" name="楕円 317"/>
        <xdr:cNvSpPr/>
      </xdr:nvSpPr>
      <xdr:spPr>
        <a:xfrm>
          <a:off x="9588500" y="1461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79</xdr:row>
      <xdr:rowOff>7417</xdr:rowOff>
    </xdr:from>
    <xdr:to>
      <xdr:col>46</xdr:col>
      <xdr:colOff>38100</xdr:colOff>
      <xdr:row>79</xdr:row>
      <xdr:rowOff>109017</xdr:rowOff>
    </xdr:to>
    <xdr:sp macro="" textlink="">
      <xdr:nvSpPr>
        <xdr:cNvPr id="319" name="楕円 318"/>
        <xdr:cNvSpPr/>
      </xdr:nvSpPr>
      <xdr:spPr>
        <a:xfrm>
          <a:off x="8699500" y="135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58217</xdr:rowOff>
    </xdr:from>
    <xdr:to>
      <xdr:col>50</xdr:col>
      <xdr:colOff>114300</xdr:colOff>
      <xdr:row>85</xdr:row>
      <xdr:rowOff>88621</xdr:rowOff>
    </xdr:to>
    <xdr:cxnSp macro="">
      <xdr:nvCxnSpPr>
        <xdr:cNvPr id="320" name="直線コネクタ 319"/>
        <xdr:cNvCxnSpPr/>
      </xdr:nvCxnSpPr>
      <xdr:spPr>
        <a:xfrm>
          <a:off x="8750300" y="13602767"/>
          <a:ext cx="889000" cy="105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49799</xdr:rowOff>
    </xdr:from>
    <xdr:to>
      <xdr:col>41</xdr:col>
      <xdr:colOff>101600</xdr:colOff>
      <xdr:row>85</xdr:row>
      <xdr:rowOff>151399</xdr:rowOff>
    </xdr:to>
    <xdr:sp macro="" textlink="">
      <xdr:nvSpPr>
        <xdr:cNvPr id="321" name="楕円 320"/>
        <xdr:cNvSpPr/>
      </xdr:nvSpPr>
      <xdr:spPr>
        <a:xfrm>
          <a:off x="7810500" y="1462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58217</xdr:rowOff>
    </xdr:from>
    <xdr:to>
      <xdr:col>45</xdr:col>
      <xdr:colOff>177800</xdr:colOff>
      <xdr:row>85</xdr:row>
      <xdr:rowOff>100599</xdr:rowOff>
    </xdr:to>
    <xdr:cxnSp macro="">
      <xdr:nvCxnSpPr>
        <xdr:cNvPr id="322" name="直線コネクタ 321"/>
        <xdr:cNvCxnSpPr/>
      </xdr:nvCxnSpPr>
      <xdr:spPr>
        <a:xfrm flipV="1">
          <a:off x="7861300" y="13602767"/>
          <a:ext cx="889000" cy="107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40181</xdr:rowOff>
    </xdr:from>
    <xdr:ext cx="469744" cy="259045"/>
    <xdr:sp macro="" textlink="">
      <xdr:nvSpPr>
        <xdr:cNvPr id="323" name="n_1aveValue【公営住宅】&#10;一人当たり面積"/>
        <xdr:cNvSpPr txBox="1"/>
      </xdr:nvSpPr>
      <xdr:spPr>
        <a:xfrm>
          <a:off x="9391727" y="1478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43542</xdr:rowOff>
    </xdr:from>
    <xdr:ext cx="469744" cy="259045"/>
    <xdr:sp macro="" textlink="">
      <xdr:nvSpPr>
        <xdr:cNvPr id="324" name="n_2aveValue【公営住宅】&#10;一人当たり面積"/>
        <xdr:cNvSpPr txBox="1"/>
      </xdr:nvSpPr>
      <xdr:spPr>
        <a:xfrm>
          <a:off x="8515427" y="1478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49486</xdr:rowOff>
    </xdr:from>
    <xdr:ext cx="469744" cy="259045"/>
    <xdr:sp macro="" textlink="">
      <xdr:nvSpPr>
        <xdr:cNvPr id="325" name="n_3aveValue【公営住宅】&#10;一人当たり面積"/>
        <xdr:cNvSpPr txBox="1"/>
      </xdr:nvSpPr>
      <xdr:spPr>
        <a:xfrm>
          <a:off x="7626427" y="1479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155948</xdr:rowOff>
    </xdr:from>
    <xdr:ext cx="469744" cy="259045"/>
    <xdr:sp macro="" textlink="">
      <xdr:nvSpPr>
        <xdr:cNvPr id="326" name="n_1mainValue【公営住宅】&#10;一人当たり面積"/>
        <xdr:cNvSpPr txBox="1"/>
      </xdr:nvSpPr>
      <xdr:spPr>
        <a:xfrm>
          <a:off x="9391727" y="1438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77</xdr:row>
      <xdr:rowOff>125544</xdr:rowOff>
    </xdr:from>
    <xdr:ext cx="534377" cy="259045"/>
    <xdr:sp macro="" textlink="">
      <xdr:nvSpPr>
        <xdr:cNvPr id="327" name="n_2mainValue【公営住宅】&#10;一人当たり面積"/>
        <xdr:cNvSpPr txBox="1"/>
      </xdr:nvSpPr>
      <xdr:spPr>
        <a:xfrm>
          <a:off x="8483111" y="1332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167926</xdr:rowOff>
    </xdr:from>
    <xdr:ext cx="469744" cy="259045"/>
    <xdr:sp macro="" textlink="">
      <xdr:nvSpPr>
        <xdr:cNvPr id="328" name="n_3mainValue【公営住宅】&#10;一人当たり面積"/>
        <xdr:cNvSpPr txBox="1"/>
      </xdr:nvSpPr>
      <xdr:spPr>
        <a:xfrm>
          <a:off x="7626427" y="1439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5" name="正方形/長方形 3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6" name="正方形/長方形 3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7" name="正方形/長方形 3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8" name="正方形/長方形 3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9" name="正方形/長方形 3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0" name="正方形/長方形 3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1" name="正方形/長方形 3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2" name="正方形/長方形 3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3" name="テキスト ボックス 3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4" name="直線コネクタ 3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5" name="直線コネクタ 35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6" name="テキスト ボックス 35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7" name="直線コネクタ 35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8" name="テキスト ボックス 35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9" name="直線コネクタ 35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0" name="テキスト ボックス 35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1" name="直線コネクタ 36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2" name="テキスト ボックス 36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3" name="直線コネクタ 36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4" name="テキスト ボックス 36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5" name="直線コネクタ 36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6" name="テキスト ボックス 36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8" name="テキスト ボックス 36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131717</xdr:rowOff>
    </xdr:to>
    <xdr:cxnSp macro="">
      <xdr:nvCxnSpPr>
        <xdr:cNvPr id="370" name="直線コネクタ 369"/>
        <xdr:cNvCxnSpPr/>
      </xdr:nvCxnSpPr>
      <xdr:spPr>
        <a:xfrm flipV="1">
          <a:off x="16318864"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135544</xdr:rowOff>
    </xdr:from>
    <xdr:ext cx="340478" cy="259045"/>
    <xdr:sp macro="" textlink="">
      <xdr:nvSpPr>
        <xdr:cNvPr id="371" name="【認定こども園・幼稚園・保育所】&#10;有形固定資産減価償却率最小値テキスト"/>
        <xdr:cNvSpPr txBox="1"/>
      </xdr:nvSpPr>
      <xdr:spPr>
        <a:xfrm>
          <a:off x="16357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131717</xdr:rowOff>
    </xdr:from>
    <xdr:to>
      <xdr:col>86</xdr:col>
      <xdr:colOff>25400</xdr:colOff>
      <xdr:row>41</xdr:row>
      <xdr:rowOff>131717</xdr:rowOff>
    </xdr:to>
    <xdr:cxnSp macro="">
      <xdr:nvCxnSpPr>
        <xdr:cNvPr id="372" name="直線コネクタ 371"/>
        <xdr:cNvCxnSpPr/>
      </xdr:nvCxnSpPr>
      <xdr:spPr>
        <a:xfrm>
          <a:off x="16230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4" name="直線コネクタ 37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75" name="【認定こども園・幼稚園・保育所】&#10;有形固定資産減価償却率平均値テキスト"/>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76" name="フローチャート: 判断 375"/>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71120</xdr:rowOff>
    </xdr:from>
    <xdr:to>
      <xdr:col>81</xdr:col>
      <xdr:colOff>101600</xdr:colOff>
      <xdr:row>38</xdr:row>
      <xdr:rowOff>1270</xdr:rowOff>
    </xdr:to>
    <xdr:sp macro="" textlink="">
      <xdr:nvSpPr>
        <xdr:cNvPr id="377" name="フローチャート: 判断 376"/>
        <xdr:cNvSpPr/>
      </xdr:nvSpPr>
      <xdr:spPr>
        <a:xfrm>
          <a:off x="15430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53158</xdr:rowOff>
    </xdr:from>
    <xdr:to>
      <xdr:col>76</xdr:col>
      <xdr:colOff>165100</xdr:colOff>
      <xdr:row>37</xdr:row>
      <xdr:rowOff>154758</xdr:rowOff>
    </xdr:to>
    <xdr:sp macro="" textlink="">
      <xdr:nvSpPr>
        <xdr:cNvPr id="378" name="フローチャート: 判断 377"/>
        <xdr:cNvSpPr/>
      </xdr:nvSpPr>
      <xdr:spPr>
        <a:xfrm>
          <a:off x="14541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113574</xdr:rowOff>
    </xdr:from>
    <xdr:to>
      <xdr:col>72</xdr:col>
      <xdr:colOff>38100</xdr:colOff>
      <xdr:row>37</xdr:row>
      <xdr:rowOff>43724</xdr:rowOff>
    </xdr:to>
    <xdr:sp macro="" textlink="">
      <xdr:nvSpPr>
        <xdr:cNvPr id="379" name="フローチャート: 判断 378"/>
        <xdr:cNvSpPr/>
      </xdr:nvSpPr>
      <xdr:spPr>
        <a:xfrm>
          <a:off x="13652500" y="628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123372</xdr:rowOff>
    </xdr:from>
    <xdr:to>
      <xdr:col>81</xdr:col>
      <xdr:colOff>101600</xdr:colOff>
      <xdr:row>33</xdr:row>
      <xdr:rowOff>53522</xdr:rowOff>
    </xdr:to>
    <xdr:sp macro="" textlink="">
      <xdr:nvSpPr>
        <xdr:cNvPr id="385" name="楕円 384"/>
        <xdr:cNvSpPr/>
      </xdr:nvSpPr>
      <xdr:spPr>
        <a:xfrm>
          <a:off x="15430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32</xdr:row>
      <xdr:rowOff>123372</xdr:rowOff>
    </xdr:from>
    <xdr:to>
      <xdr:col>76</xdr:col>
      <xdr:colOff>165100</xdr:colOff>
      <xdr:row>33</xdr:row>
      <xdr:rowOff>53522</xdr:rowOff>
    </xdr:to>
    <xdr:sp macro="" textlink="">
      <xdr:nvSpPr>
        <xdr:cNvPr id="386" name="楕円 385"/>
        <xdr:cNvSpPr/>
      </xdr:nvSpPr>
      <xdr:spPr>
        <a:xfrm>
          <a:off x="14541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2722</xdr:rowOff>
    </xdr:from>
    <xdr:to>
      <xdr:col>81</xdr:col>
      <xdr:colOff>50800</xdr:colOff>
      <xdr:row>33</xdr:row>
      <xdr:rowOff>2722</xdr:rowOff>
    </xdr:to>
    <xdr:cxnSp macro="">
      <xdr:nvCxnSpPr>
        <xdr:cNvPr id="387" name="直線コネクタ 386"/>
        <xdr:cNvCxnSpPr/>
      </xdr:nvCxnSpPr>
      <xdr:spPr>
        <a:xfrm>
          <a:off x="14592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123372</xdr:rowOff>
    </xdr:from>
    <xdr:to>
      <xdr:col>72</xdr:col>
      <xdr:colOff>38100</xdr:colOff>
      <xdr:row>33</xdr:row>
      <xdr:rowOff>53522</xdr:rowOff>
    </xdr:to>
    <xdr:sp macro="" textlink="">
      <xdr:nvSpPr>
        <xdr:cNvPr id="388" name="楕円 387"/>
        <xdr:cNvSpPr/>
      </xdr:nvSpPr>
      <xdr:spPr>
        <a:xfrm>
          <a:off x="13652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2722</xdr:rowOff>
    </xdr:from>
    <xdr:to>
      <xdr:col>76</xdr:col>
      <xdr:colOff>114300</xdr:colOff>
      <xdr:row>33</xdr:row>
      <xdr:rowOff>2722</xdr:rowOff>
    </xdr:to>
    <xdr:cxnSp macro="">
      <xdr:nvCxnSpPr>
        <xdr:cNvPr id="389" name="直線コネクタ 388"/>
        <xdr:cNvCxnSpPr/>
      </xdr:nvCxnSpPr>
      <xdr:spPr>
        <a:xfrm>
          <a:off x="13703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163847</xdr:rowOff>
    </xdr:from>
    <xdr:ext cx="405111" cy="259045"/>
    <xdr:sp macro="" textlink="">
      <xdr:nvSpPr>
        <xdr:cNvPr id="390" name="n_1aveValue【認定こども園・幼稚園・保育所】&#10;有形固定資産減価償却率"/>
        <xdr:cNvSpPr txBox="1"/>
      </xdr:nvSpPr>
      <xdr:spPr>
        <a:xfrm>
          <a:off x="152660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145886</xdr:rowOff>
    </xdr:from>
    <xdr:ext cx="405111" cy="259045"/>
    <xdr:sp macro="" textlink="">
      <xdr:nvSpPr>
        <xdr:cNvPr id="391" name="n_2aveValue【認定こども園・幼稚園・保育所】&#10;有形固定資産減価償却率"/>
        <xdr:cNvSpPr txBox="1"/>
      </xdr:nvSpPr>
      <xdr:spPr>
        <a:xfrm>
          <a:off x="14389744" y="6489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34851</xdr:rowOff>
    </xdr:from>
    <xdr:ext cx="405111" cy="259045"/>
    <xdr:sp macro="" textlink="">
      <xdr:nvSpPr>
        <xdr:cNvPr id="392" name="n_3aveValue【認定こども園・幼稚園・保育所】&#10;有形固定資産減価償却率"/>
        <xdr:cNvSpPr txBox="1"/>
      </xdr:nvSpPr>
      <xdr:spPr>
        <a:xfrm>
          <a:off x="13500744" y="637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31</xdr:row>
      <xdr:rowOff>70049</xdr:rowOff>
    </xdr:from>
    <xdr:ext cx="469744" cy="259045"/>
    <xdr:sp macro="" textlink="">
      <xdr:nvSpPr>
        <xdr:cNvPr id="393" name="n_1mainValue【認定こども園・幼稚園・保育所】&#10;有形固定資産減価償却率"/>
        <xdr:cNvSpPr txBox="1"/>
      </xdr:nvSpPr>
      <xdr:spPr>
        <a:xfrm>
          <a:off x="15233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31</xdr:row>
      <xdr:rowOff>70049</xdr:rowOff>
    </xdr:from>
    <xdr:ext cx="469744" cy="259045"/>
    <xdr:sp macro="" textlink="">
      <xdr:nvSpPr>
        <xdr:cNvPr id="394" name="n_2mainValue【認定こども園・幼稚園・保育所】&#10;有形固定資産減価償却率"/>
        <xdr:cNvSpPr txBox="1"/>
      </xdr:nvSpPr>
      <xdr:spPr>
        <a:xfrm>
          <a:off x="14357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31</xdr:row>
      <xdr:rowOff>70049</xdr:rowOff>
    </xdr:from>
    <xdr:ext cx="469744" cy="259045"/>
    <xdr:sp macro="" textlink="">
      <xdr:nvSpPr>
        <xdr:cNvPr id="395" name="n_3mainValue【認定こども園・幼稚園・保育所】&#10;有形固定資産減価償却率"/>
        <xdr:cNvSpPr txBox="1"/>
      </xdr:nvSpPr>
      <xdr:spPr>
        <a:xfrm>
          <a:off x="13468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4" name="テキスト ボックス 40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5" name="直線コネクタ 40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6" name="直線コネクタ 40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7" name="テキスト ボックス 40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8" name="直線コネクタ 40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9" name="テキスト ボックス 40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10" name="直線コネクタ 40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11" name="テキスト ボックス 41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12" name="直線コネクタ 41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13" name="テキスト ボックス 41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67056</xdr:rowOff>
    </xdr:from>
    <xdr:to>
      <xdr:col>116</xdr:col>
      <xdr:colOff>62864</xdr:colOff>
      <xdr:row>41</xdr:row>
      <xdr:rowOff>7620</xdr:rowOff>
    </xdr:to>
    <xdr:cxnSp macro="">
      <xdr:nvCxnSpPr>
        <xdr:cNvPr id="417" name="直線コネクタ 416"/>
        <xdr:cNvCxnSpPr/>
      </xdr:nvCxnSpPr>
      <xdr:spPr>
        <a:xfrm flipV="1">
          <a:off x="22160864" y="5724906"/>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11447</xdr:rowOff>
    </xdr:from>
    <xdr:ext cx="469744" cy="259045"/>
    <xdr:sp macro="" textlink="">
      <xdr:nvSpPr>
        <xdr:cNvPr id="418" name="【認定こども園・幼稚園・保育所】&#10;一人当たり面積最小値テキスト"/>
        <xdr:cNvSpPr txBox="1"/>
      </xdr:nvSpPr>
      <xdr:spPr>
        <a:xfrm>
          <a:off x="22199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7620</xdr:rowOff>
    </xdr:from>
    <xdr:to>
      <xdr:col>116</xdr:col>
      <xdr:colOff>152400</xdr:colOff>
      <xdr:row>41</xdr:row>
      <xdr:rowOff>7620</xdr:rowOff>
    </xdr:to>
    <xdr:cxnSp macro="">
      <xdr:nvCxnSpPr>
        <xdr:cNvPr id="419" name="直線コネクタ 418"/>
        <xdr:cNvCxnSpPr/>
      </xdr:nvCxnSpPr>
      <xdr:spPr>
        <a:xfrm>
          <a:off x="22072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13733</xdr:rowOff>
    </xdr:from>
    <xdr:ext cx="469744" cy="259045"/>
    <xdr:sp macro="" textlink="">
      <xdr:nvSpPr>
        <xdr:cNvPr id="420" name="【認定こども園・幼稚園・保育所】&#10;一人当たり面積最大値テキスト"/>
        <xdr:cNvSpPr txBox="1"/>
      </xdr:nvSpPr>
      <xdr:spPr>
        <a:xfrm>
          <a:off x="22199600" y="5500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67056</xdr:rowOff>
    </xdr:from>
    <xdr:to>
      <xdr:col>116</xdr:col>
      <xdr:colOff>152400</xdr:colOff>
      <xdr:row>33</xdr:row>
      <xdr:rowOff>67056</xdr:rowOff>
    </xdr:to>
    <xdr:cxnSp macro="">
      <xdr:nvCxnSpPr>
        <xdr:cNvPr id="421" name="直線コネクタ 420"/>
        <xdr:cNvCxnSpPr/>
      </xdr:nvCxnSpPr>
      <xdr:spPr>
        <a:xfrm>
          <a:off x="22072600" y="5724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113555</xdr:rowOff>
    </xdr:from>
    <xdr:ext cx="469744" cy="259045"/>
    <xdr:sp macro="" textlink="">
      <xdr:nvSpPr>
        <xdr:cNvPr id="422" name="【認定こども園・幼稚園・保育所】&#10;一人当たり面積平均値テキスト"/>
        <xdr:cNvSpPr txBox="1"/>
      </xdr:nvSpPr>
      <xdr:spPr>
        <a:xfrm>
          <a:off x="22199600" y="6457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135128</xdr:rowOff>
    </xdr:from>
    <xdr:to>
      <xdr:col>116</xdr:col>
      <xdr:colOff>114300</xdr:colOff>
      <xdr:row>38</xdr:row>
      <xdr:rowOff>65278</xdr:rowOff>
    </xdr:to>
    <xdr:sp macro="" textlink="">
      <xdr:nvSpPr>
        <xdr:cNvPr id="423" name="フローチャート: 判断 422"/>
        <xdr:cNvSpPr/>
      </xdr:nvSpPr>
      <xdr:spPr>
        <a:xfrm>
          <a:off x="221107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128270</xdr:rowOff>
    </xdr:from>
    <xdr:to>
      <xdr:col>112</xdr:col>
      <xdr:colOff>38100</xdr:colOff>
      <xdr:row>38</xdr:row>
      <xdr:rowOff>58420</xdr:rowOff>
    </xdr:to>
    <xdr:sp macro="" textlink="">
      <xdr:nvSpPr>
        <xdr:cNvPr id="424" name="フローチャート: 判断 423"/>
        <xdr:cNvSpPr/>
      </xdr:nvSpPr>
      <xdr:spPr>
        <a:xfrm>
          <a:off x="21272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162560</xdr:rowOff>
    </xdr:from>
    <xdr:to>
      <xdr:col>107</xdr:col>
      <xdr:colOff>101600</xdr:colOff>
      <xdr:row>38</xdr:row>
      <xdr:rowOff>92710</xdr:rowOff>
    </xdr:to>
    <xdr:sp macro="" textlink="">
      <xdr:nvSpPr>
        <xdr:cNvPr id="425" name="フローチャート: 判断 424"/>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148844</xdr:rowOff>
    </xdr:from>
    <xdr:to>
      <xdr:col>102</xdr:col>
      <xdr:colOff>165100</xdr:colOff>
      <xdr:row>38</xdr:row>
      <xdr:rowOff>78994</xdr:rowOff>
    </xdr:to>
    <xdr:sp macro="" textlink="">
      <xdr:nvSpPr>
        <xdr:cNvPr id="426" name="フローチャート: 判断 425"/>
        <xdr:cNvSpPr/>
      </xdr:nvSpPr>
      <xdr:spPr>
        <a:xfrm>
          <a:off x="19494500" y="649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164846</xdr:rowOff>
    </xdr:from>
    <xdr:to>
      <xdr:col>112</xdr:col>
      <xdr:colOff>38100</xdr:colOff>
      <xdr:row>39</xdr:row>
      <xdr:rowOff>94996</xdr:rowOff>
    </xdr:to>
    <xdr:sp macro="" textlink="">
      <xdr:nvSpPr>
        <xdr:cNvPr id="432" name="楕円 431"/>
        <xdr:cNvSpPr/>
      </xdr:nvSpPr>
      <xdr:spPr>
        <a:xfrm>
          <a:off x="21272500" y="66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169418</xdr:rowOff>
    </xdr:from>
    <xdr:to>
      <xdr:col>107</xdr:col>
      <xdr:colOff>101600</xdr:colOff>
      <xdr:row>39</xdr:row>
      <xdr:rowOff>99568</xdr:rowOff>
    </xdr:to>
    <xdr:sp macro="" textlink="">
      <xdr:nvSpPr>
        <xdr:cNvPr id="433" name="楕円 432"/>
        <xdr:cNvSpPr/>
      </xdr:nvSpPr>
      <xdr:spPr>
        <a:xfrm>
          <a:off x="20383500" y="668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44196</xdr:rowOff>
    </xdr:from>
    <xdr:to>
      <xdr:col>111</xdr:col>
      <xdr:colOff>177800</xdr:colOff>
      <xdr:row>39</xdr:row>
      <xdr:rowOff>48768</xdr:rowOff>
    </xdr:to>
    <xdr:cxnSp macro="">
      <xdr:nvCxnSpPr>
        <xdr:cNvPr id="434" name="直線コネクタ 433"/>
        <xdr:cNvCxnSpPr/>
      </xdr:nvCxnSpPr>
      <xdr:spPr>
        <a:xfrm flipV="1">
          <a:off x="20434300" y="673074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xdr:rowOff>
    </xdr:from>
    <xdr:to>
      <xdr:col>102</xdr:col>
      <xdr:colOff>165100</xdr:colOff>
      <xdr:row>39</xdr:row>
      <xdr:rowOff>104140</xdr:rowOff>
    </xdr:to>
    <xdr:sp macro="" textlink="">
      <xdr:nvSpPr>
        <xdr:cNvPr id="435" name="楕円 434"/>
        <xdr:cNvSpPr/>
      </xdr:nvSpPr>
      <xdr:spPr>
        <a:xfrm>
          <a:off x="19494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48768</xdr:rowOff>
    </xdr:from>
    <xdr:to>
      <xdr:col>107</xdr:col>
      <xdr:colOff>50800</xdr:colOff>
      <xdr:row>39</xdr:row>
      <xdr:rowOff>53340</xdr:rowOff>
    </xdr:to>
    <xdr:cxnSp macro="">
      <xdr:nvCxnSpPr>
        <xdr:cNvPr id="436" name="直線コネクタ 435"/>
        <xdr:cNvCxnSpPr/>
      </xdr:nvCxnSpPr>
      <xdr:spPr>
        <a:xfrm flipV="1">
          <a:off x="19545300" y="67353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74947</xdr:rowOff>
    </xdr:from>
    <xdr:ext cx="469744" cy="259045"/>
    <xdr:sp macro="" textlink="">
      <xdr:nvSpPr>
        <xdr:cNvPr id="437" name="n_1aveValue【認定こども園・幼稚園・保育所】&#10;一人当たり面積"/>
        <xdr:cNvSpPr txBox="1"/>
      </xdr:nvSpPr>
      <xdr:spPr>
        <a:xfrm>
          <a:off x="21075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109237</xdr:rowOff>
    </xdr:from>
    <xdr:ext cx="469744" cy="259045"/>
    <xdr:sp macro="" textlink="">
      <xdr:nvSpPr>
        <xdr:cNvPr id="438" name="n_2aveValue【認定こども園・幼稚園・保育所】&#10;一人当たり面積"/>
        <xdr:cNvSpPr txBox="1"/>
      </xdr:nvSpPr>
      <xdr:spPr>
        <a:xfrm>
          <a:off x="201994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95521</xdr:rowOff>
    </xdr:from>
    <xdr:ext cx="469744" cy="259045"/>
    <xdr:sp macro="" textlink="">
      <xdr:nvSpPr>
        <xdr:cNvPr id="439" name="n_3aveValue【認定こども園・幼稚園・保育所】&#10;一人当たり面積"/>
        <xdr:cNvSpPr txBox="1"/>
      </xdr:nvSpPr>
      <xdr:spPr>
        <a:xfrm>
          <a:off x="193104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86123</xdr:rowOff>
    </xdr:from>
    <xdr:ext cx="469744" cy="259045"/>
    <xdr:sp macro="" textlink="">
      <xdr:nvSpPr>
        <xdr:cNvPr id="440" name="n_1mainValue【認定こども園・幼稚園・保育所】&#10;一人当たり面積"/>
        <xdr:cNvSpPr txBox="1"/>
      </xdr:nvSpPr>
      <xdr:spPr>
        <a:xfrm>
          <a:off x="21075727" y="677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90695</xdr:rowOff>
    </xdr:from>
    <xdr:ext cx="469744" cy="259045"/>
    <xdr:sp macro="" textlink="">
      <xdr:nvSpPr>
        <xdr:cNvPr id="441" name="n_2mainValue【認定こども園・幼稚園・保育所】&#10;一人当たり面積"/>
        <xdr:cNvSpPr txBox="1"/>
      </xdr:nvSpPr>
      <xdr:spPr>
        <a:xfrm>
          <a:off x="20199427" y="67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95267</xdr:rowOff>
    </xdr:from>
    <xdr:ext cx="469744" cy="259045"/>
    <xdr:sp macro="" textlink="">
      <xdr:nvSpPr>
        <xdr:cNvPr id="442" name="n_3mainValue【認定こども園・幼稚園・保育所】&#10;一人当たり面積"/>
        <xdr:cNvSpPr txBox="1"/>
      </xdr:nvSpPr>
      <xdr:spPr>
        <a:xfrm>
          <a:off x="19310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3" name="直線コネクタ 45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4" name="テキスト ボックス 453"/>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5" name="直線コネクタ 45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6" name="テキスト ボックス 45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7" name="直線コネクタ 45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8" name="テキスト ボックス 45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9" name="直線コネクタ 45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0" name="テキスト ボックス 45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1" name="直線コネクタ 46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2" name="テキスト ボックス 46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3" name="直線コネクタ 46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4" name="テキスト ボックス 463"/>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5" name="直線コネクタ 46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6" name="テキスト ボックス 46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155122</xdr:rowOff>
    </xdr:from>
    <xdr:to>
      <xdr:col>85</xdr:col>
      <xdr:colOff>126364</xdr:colOff>
      <xdr:row>64</xdr:row>
      <xdr:rowOff>19594</xdr:rowOff>
    </xdr:to>
    <xdr:cxnSp macro="">
      <xdr:nvCxnSpPr>
        <xdr:cNvPr id="468" name="直線コネクタ 467"/>
        <xdr:cNvCxnSpPr/>
      </xdr:nvCxnSpPr>
      <xdr:spPr>
        <a:xfrm flipV="1">
          <a:off x="16318864" y="95848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23421</xdr:rowOff>
    </xdr:from>
    <xdr:ext cx="340478" cy="259045"/>
    <xdr:sp macro="" textlink="">
      <xdr:nvSpPr>
        <xdr:cNvPr id="469" name="【学校施設】&#10;有形固定資産減価償却率最小値テキスト"/>
        <xdr:cNvSpPr txBox="1"/>
      </xdr:nvSpPr>
      <xdr:spPr>
        <a:xfrm>
          <a:off x="16357600" y="1099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19594</xdr:rowOff>
    </xdr:from>
    <xdr:to>
      <xdr:col>86</xdr:col>
      <xdr:colOff>25400</xdr:colOff>
      <xdr:row>64</xdr:row>
      <xdr:rowOff>19594</xdr:rowOff>
    </xdr:to>
    <xdr:cxnSp macro="">
      <xdr:nvCxnSpPr>
        <xdr:cNvPr id="470" name="直線コネクタ 469"/>
        <xdr:cNvCxnSpPr/>
      </xdr:nvCxnSpPr>
      <xdr:spPr>
        <a:xfrm>
          <a:off x="16230600" y="109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101799</xdr:rowOff>
    </xdr:from>
    <xdr:ext cx="405111" cy="259045"/>
    <xdr:sp macro="" textlink="">
      <xdr:nvSpPr>
        <xdr:cNvPr id="471" name="【学校施設】&#10;有形固定資産減価償却率最大値テキスト"/>
        <xdr:cNvSpPr txBox="1"/>
      </xdr:nvSpPr>
      <xdr:spPr>
        <a:xfrm>
          <a:off x="16357600" y="9360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155122</xdr:rowOff>
    </xdr:from>
    <xdr:to>
      <xdr:col>86</xdr:col>
      <xdr:colOff>25400</xdr:colOff>
      <xdr:row>55</xdr:row>
      <xdr:rowOff>155122</xdr:rowOff>
    </xdr:to>
    <xdr:cxnSp macro="">
      <xdr:nvCxnSpPr>
        <xdr:cNvPr id="472" name="直線コネクタ 471"/>
        <xdr:cNvCxnSpPr/>
      </xdr:nvCxnSpPr>
      <xdr:spPr>
        <a:xfrm>
          <a:off x="16230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130101</xdr:rowOff>
    </xdr:from>
    <xdr:ext cx="405111" cy="259045"/>
    <xdr:sp macro="" textlink="">
      <xdr:nvSpPr>
        <xdr:cNvPr id="473" name="【学校施設】&#10;有形固定資産減価償却率平均値テキスト"/>
        <xdr:cNvSpPr txBox="1"/>
      </xdr:nvSpPr>
      <xdr:spPr>
        <a:xfrm>
          <a:off x="16357600" y="100742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151674</xdr:rowOff>
    </xdr:from>
    <xdr:to>
      <xdr:col>85</xdr:col>
      <xdr:colOff>177800</xdr:colOff>
      <xdr:row>59</xdr:row>
      <xdr:rowOff>81824</xdr:rowOff>
    </xdr:to>
    <xdr:sp macro="" textlink="">
      <xdr:nvSpPr>
        <xdr:cNvPr id="474" name="フローチャート: 判断 473"/>
        <xdr:cNvSpPr/>
      </xdr:nvSpPr>
      <xdr:spPr>
        <a:xfrm>
          <a:off x="162687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146776</xdr:rowOff>
    </xdr:from>
    <xdr:to>
      <xdr:col>81</xdr:col>
      <xdr:colOff>101600</xdr:colOff>
      <xdr:row>59</xdr:row>
      <xdr:rowOff>76926</xdr:rowOff>
    </xdr:to>
    <xdr:sp macro="" textlink="">
      <xdr:nvSpPr>
        <xdr:cNvPr id="475" name="フローチャート: 判断 474"/>
        <xdr:cNvSpPr/>
      </xdr:nvSpPr>
      <xdr:spPr>
        <a:xfrm>
          <a:off x="15430500" y="1009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153307</xdr:rowOff>
    </xdr:from>
    <xdr:to>
      <xdr:col>76</xdr:col>
      <xdr:colOff>165100</xdr:colOff>
      <xdr:row>59</xdr:row>
      <xdr:rowOff>83457</xdr:rowOff>
    </xdr:to>
    <xdr:sp macro="" textlink="">
      <xdr:nvSpPr>
        <xdr:cNvPr id="476" name="フローチャート: 判断 475"/>
        <xdr:cNvSpPr/>
      </xdr:nvSpPr>
      <xdr:spPr>
        <a:xfrm>
          <a:off x="14541500" y="1009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45538</xdr:rowOff>
    </xdr:from>
    <xdr:to>
      <xdr:col>72</xdr:col>
      <xdr:colOff>38100</xdr:colOff>
      <xdr:row>59</xdr:row>
      <xdr:rowOff>147138</xdr:rowOff>
    </xdr:to>
    <xdr:sp macro="" textlink="">
      <xdr:nvSpPr>
        <xdr:cNvPr id="477" name="フローチャート: 判断 476"/>
        <xdr:cNvSpPr/>
      </xdr:nvSpPr>
      <xdr:spPr>
        <a:xfrm>
          <a:off x="13652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8" name="テキスト ボックス 4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70031</xdr:rowOff>
    </xdr:from>
    <xdr:to>
      <xdr:col>81</xdr:col>
      <xdr:colOff>101600</xdr:colOff>
      <xdr:row>58</xdr:row>
      <xdr:rowOff>181</xdr:rowOff>
    </xdr:to>
    <xdr:sp macro="" textlink="">
      <xdr:nvSpPr>
        <xdr:cNvPr id="483" name="楕円 482"/>
        <xdr:cNvSpPr/>
      </xdr:nvSpPr>
      <xdr:spPr>
        <a:xfrm>
          <a:off x="15430500" y="98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87993</xdr:rowOff>
    </xdr:from>
    <xdr:to>
      <xdr:col>76</xdr:col>
      <xdr:colOff>165100</xdr:colOff>
      <xdr:row>58</xdr:row>
      <xdr:rowOff>18143</xdr:rowOff>
    </xdr:to>
    <xdr:sp macro="" textlink="">
      <xdr:nvSpPr>
        <xdr:cNvPr id="484" name="楕円 483"/>
        <xdr:cNvSpPr/>
      </xdr:nvSpPr>
      <xdr:spPr>
        <a:xfrm>
          <a:off x="14541500" y="986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120831</xdr:rowOff>
    </xdr:from>
    <xdr:to>
      <xdr:col>81</xdr:col>
      <xdr:colOff>50800</xdr:colOff>
      <xdr:row>57</xdr:row>
      <xdr:rowOff>138793</xdr:rowOff>
    </xdr:to>
    <xdr:cxnSp macro="">
      <xdr:nvCxnSpPr>
        <xdr:cNvPr id="485" name="直線コネクタ 484"/>
        <xdr:cNvCxnSpPr/>
      </xdr:nvCxnSpPr>
      <xdr:spPr>
        <a:xfrm flipV="1">
          <a:off x="14592300" y="989348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115751</xdr:rowOff>
    </xdr:from>
    <xdr:to>
      <xdr:col>72</xdr:col>
      <xdr:colOff>38100</xdr:colOff>
      <xdr:row>58</xdr:row>
      <xdr:rowOff>45901</xdr:rowOff>
    </xdr:to>
    <xdr:sp macro="" textlink="">
      <xdr:nvSpPr>
        <xdr:cNvPr id="486" name="楕円 485"/>
        <xdr:cNvSpPr/>
      </xdr:nvSpPr>
      <xdr:spPr>
        <a:xfrm>
          <a:off x="13652500" y="988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138793</xdr:rowOff>
    </xdr:from>
    <xdr:to>
      <xdr:col>76</xdr:col>
      <xdr:colOff>114300</xdr:colOff>
      <xdr:row>57</xdr:row>
      <xdr:rowOff>166551</xdr:rowOff>
    </xdr:to>
    <xdr:cxnSp macro="">
      <xdr:nvCxnSpPr>
        <xdr:cNvPr id="487" name="直線コネクタ 486"/>
        <xdr:cNvCxnSpPr/>
      </xdr:nvCxnSpPr>
      <xdr:spPr>
        <a:xfrm flipV="1">
          <a:off x="13703300" y="991144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68053</xdr:rowOff>
    </xdr:from>
    <xdr:ext cx="405111" cy="259045"/>
    <xdr:sp macro="" textlink="">
      <xdr:nvSpPr>
        <xdr:cNvPr id="488" name="n_1aveValue【学校施設】&#10;有形固定資産減価償却率"/>
        <xdr:cNvSpPr txBox="1"/>
      </xdr:nvSpPr>
      <xdr:spPr>
        <a:xfrm>
          <a:off x="15266044" y="10183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74584</xdr:rowOff>
    </xdr:from>
    <xdr:ext cx="405111" cy="259045"/>
    <xdr:sp macro="" textlink="">
      <xdr:nvSpPr>
        <xdr:cNvPr id="489" name="n_2aveValue【学校施設】&#10;有形固定資産減価償却率"/>
        <xdr:cNvSpPr txBox="1"/>
      </xdr:nvSpPr>
      <xdr:spPr>
        <a:xfrm>
          <a:off x="14389744" y="10190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138265</xdr:rowOff>
    </xdr:from>
    <xdr:ext cx="405111" cy="259045"/>
    <xdr:sp macro="" textlink="">
      <xdr:nvSpPr>
        <xdr:cNvPr id="490" name="n_3aveValue【学校施設】&#10;有形固定資産減価償却率"/>
        <xdr:cNvSpPr txBox="1"/>
      </xdr:nvSpPr>
      <xdr:spPr>
        <a:xfrm>
          <a:off x="135007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16708</xdr:rowOff>
    </xdr:from>
    <xdr:ext cx="405111" cy="259045"/>
    <xdr:sp macro="" textlink="">
      <xdr:nvSpPr>
        <xdr:cNvPr id="491" name="n_1mainValue【学校施設】&#10;有形固定資産減価償却率"/>
        <xdr:cNvSpPr txBox="1"/>
      </xdr:nvSpPr>
      <xdr:spPr>
        <a:xfrm>
          <a:off x="15266044" y="961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34670</xdr:rowOff>
    </xdr:from>
    <xdr:ext cx="405111" cy="259045"/>
    <xdr:sp macro="" textlink="">
      <xdr:nvSpPr>
        <xdr:cNvPr id="492" name="n_2mainValue【学校施設】&#10;有形固定資産減価償却率"/>
        <xdr:cNvSpPr txBox="1"/>
      </xdr:nvSpPr>
      <xdr:spPr>
        <a:xfrm>
          <a:off x="14389744" y="963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62428</xdr:rowOff>
    </xdr:from>
    <xdr:ext cx="405111" cy="259045"/>
    <xdr:sp macro="" textlink="">
      <xdr:nvSpPr>
        <xdr:cNvPr id="493" name="n_3mainValue【学校施設】&#10;有形固定資産減価償却率"/>
        <xdr:cNvSpPr txBox="1"/>
      </xdr:nvSpPr>
      <xdr:spPr>
        <a:xfrm>
          <a:off x="13500744" y="966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5" name="正方形/長方形 49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6" name="正方形/長方形 49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7" name="正方形/長方形 49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8" name="正方形/長方形 49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9" name="正方形/長方形 49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0" name="正方形/長方形 49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2" name="テキスト ボックス 50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3" name="直線コネクタ 50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4" name="直線コネクタ 50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5" name="テキスト ボックス 50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6" name="直線コネクタ 50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7" name="テキスト ボックス 50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8" name="直線コネクタ 50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9" name="テキスト ボックス 50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10" name="直線コネクタ 50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1" name="テキスト ボックス 51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2" name="直線コネクタ 51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13" name="テキスト ボックス 512"/>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4" name="直線コネクタ 51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15" name="テキスト ボックス 514"/>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6" name="直線コネクタ 51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7" name="テキスト ボックス 51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123553</xdr:rowOff>
    </xdr:from>
    <xdr:to>
      <xdr:col>116</xdr:col>
      <xdr:colOff>62864</xdr:colOff>
      <xdr:row>64</xdr:row>
      <xdr:rowOff>38753</xdr:rowOff>
    </xdr:to>
    <xdr:cxnSp macro="">
      <xdr:nvCxnSpPr>
        <xdr:cNvPr id="519" name="直線コネクタ 518"/>
        <xdr:cNvCxnSpPr/>
      </xdr:nvCxnSpPr>
      <xdr:spPr>
        <a:xfrm flipV="1">
          <a:off x="22160864" y="9553303"/>
          <a:ext cx="0" cy="145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42580</xdr:rowOff>
    </xdr:from>
    <xdr:ext cx="469744" cy="259045"/>
    <xdr:sp macro="" textlink="">
      <xdr:nvSpPr>
        <xdr:cNvPr id="520" name="【学校施設】&#10;一人当たり面積最小値テキスト"/>
        <xdr:cNvSpPr txBox="1"/>
      </xdr:nvSpPr>
      <xdr:spPr>
        <a:xfrm>
          <a:off x="22199600" y="11015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38753</xdr:rowOff>
    </xdr:from>
    <xdr:to>
      <xdr:col>116</xdr:col>
      <xdr:colOff>152400</xdr:colOff>
      <xdr:row>64</xdr:row>
      <xdr:rowOff>38753</xdr:rowOff>
    </xdr:to>
    <xdr:cxnSp macro="">
      <xdr:nvCxnSpPr>
        <xdr:cNvPr id="521" name="直線コネクタ 520"/>
        <xdr:cNvCxnSpPr/>
      </xdr:nvCxnSpPr>
      <xdr:spPr>
        <a:xfrm>
          <a:off x="22072600" y="1101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70230</xdr:rowOff>
    </xdr:from>
    <xdr:ext cx="534377" cy="259045"/>
    <xdr:sp macro="" textlink="">
      <xdr:nvSpPr>
        <xdr:cNvPr id="522" name="【学校施設】&#10;一人当たり面積最大値テキスト"/>
        <xdr:cNvSpPr txBox="1"/>
      </xdr:nvSpPr>
      <xdr:spPr>
        <a:xfrm>
          <a:off x="22199600" y="932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123553</xdr:rowOff>
    </xdr:from>
    <xdr:to>
      <xdr:col>116</xdr:col>
      <xdr:colOff>152400</xdr:colOff>
      <xdr:row>55</xdr:row>
      <xdr:rowOff>123553</xdr:rowOff>
    </xdr:to>
    <xdr:cxnSp macro="">
      <xdr:nvCxnSpPr>
        <xdr:cNvPr id="523" name="直線コネクタ 522"/>
        <xdr:cNvCxnSpPr/>
      </xdr:nvCxnSpPr>
      <xdr:spPr>
        <a:xfrm>
          <a:off x="22072600" y="95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123896</xdr:rowOff>
    </xdr:from>
    <xdr:ext cx="469744" cy="259045"/>
    <xdr:sp macro="" textlink="">
      <xdr:nvSpPr>
        <xdr:cNvPr id="524" name="【学校施設】&#10;一人当たり面積平均値テキスト"/>
        <xdr:cNvSpPr txBox="1"/>
      </xdr:nvSpPr>
      <xdr:spPr>
        <a:xfrm>
          <a:off x="22199600" y="107537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145469</xdr:rowOff>
    </xdr:from>
    <xdr:to>
      <xdr:col>116</xdr:col>
      <xdr:colOff>114300</xdr:colOff>
      <xdr:row>63</xdr:row>
      <xdr:rowOff>75619</xdr:rowOff>
    </xdr:to>
    <xdr:sp macro="" textlink="">
      <xdr:nvSpPr>
        <xdr:cNvPr id="525" name="フローチャート: 判断 524"/>
        <xdr:cNvSpPr/>
      </xdr:nvSpPr>
      <xdr:spPr>
        <a:xfrm>
          <a:off x="22110700" y="1077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167567</xdr:rowOff>
    </xdr:from>
    <xdr:to>
      <xdr:col>112</xdr:col>
      <xdr:colOff>38100</xdr:colOff>
      <xdr:row>63</xdr:row>
      <xdr:rowOff>97717</xdr:rowOff>
    </xdr:to>
    <xdr:sp macro="" textlink="">
      <xdr:nvSpPr>
        <xdr:cNvPr id="526" name="フローチャート: 判断 525"/>
        <xdr:cNvSpPr/>
      </xdr:nvSpPr>
      <xdr:spPr>
        <a:xfrm>
          <a:off x="212725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168656</xdr:rowOff>
    </xdr:from>
    <xdr:to>
      <xdr:col>107</xdr:col>
      <xdr:colOff>101600</xdr:colOff>
      <xdr:row>63</xdr:row>
      <xdr:rowOff>98806</xdr:rowOff>
    </xdr:to>
    <xdr:sp macro="" textlink="">
      <xdr:nvSpPr>
        <xdr:cNvPr id="527" name="フローチャート: 判断 526"/>
        <xdr:cNvSpPr/>
      </xdr:nvSpPr>
      <xdr:spPr>
        <a:xfrm>
          <a:off x="20383500" y="107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165173</xdr:rowOff>
    </xdr:from>
    <xdr:to>
      <xdr:col>102</xdr:col>
      <xdr:colOff>165100</xdr:colOff>
      <xdr:row>63</xdr:row>
      <xdr:rowOff>95323</xdr:rowOff>
    </xdr:to>
    <xdr:sp macro="" textlink="">
      <xdr:nvSpPr>
        <xdr:cNvPr id="528" name="フローチャート: 判断 527"/>
        <xdr:cNvSpPr/>
      </xdr:nvSpPr>
      <xdr:spPr>
        <a:xfrm>
          <a:off x="19494500" y="1079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9" name="テキスト ボックス 5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0" name="テキスト ボックス 5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1" name="テキスト ボックス 5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2" name="テキスト ボックス 5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3" name="テキスト ボックス 5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85380</xdr:rowOff>
    </xdr:from>
    <xdr:to>
      <xdr:col>112</xdr:col>
      <xdr:colOff>38100</xdr:colOff>
      <xdr:row>64</xdr:row>
      <xdr:rowOff>15530</xdr:rowOff>
    </xdr:to>
    <xdr:sp macro="" textlink="">
      <xdr:nvSpPr>
        <xdr:cNvPr id="534" name="楕円 533"/>
        <xdr:cNvSpPr/>
      </xdr:nvSpPr>
      <xdr:spPr>
        <a:xfrm>
          <a:off x="21272500" y="108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87449</xdr:rowOff>
    </xdr:from>
    <xdr:to>
      <xdr:col>107</xdr:col>
      <xdr:colOff>101600</xdr:colOff>
      <xdr:row>64</xdr:row>
      <xdr:rowOff>17599</xdr:rowOff>
    </xdr:to>
    <xdr:sp macro="" textlink="">
      <xdr:nvSpPr>
        <xdr:cNvPr id="535" name="楕円 534"/>
        <xdr:cNvSpPr/>
      </xdr:nvSpPr>
      <xdr:spPr>
        <a:xfrm>
          <a:off x="20383500" y="1088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136180</xdr:rowOff>
    </xdr:from>
    <xdr:to>
      <xdr:col>111</xdr:col>
      <xdr:colOff>177800</xdr:colOff>
      <xdr:row>63</xdr:row>
      <xdr:rowOff>138249</xdr:rowOff>
    </xdr:to>
    <xdr:cxnSp macro="">
      <xdr:nvCxnSpPr>
        <xdr:cNvPr id="536" name="直線コネクタ 535"/>
        <xdr:cNvCxnSpPr/>
      </xdr:nvCxnSpPr>
      <xdr:spPr>
        <a:xfrm flipV="1">
          <a:off x="20434300" y="10937530"/>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89408</xdr:rowOff>
    </xdr:from>
    <xdr:to>
      <xdr:col>102</xdr:col>
      <xdr:colOff>165100</xdr:colOff>
      <xdr:row>64</xdr:row>
      <xdr:rowOff>19558</xdr:rowOff>
    </xdr:to>
    <xdr:sp macro="" textlink="">
      <xdr:nvSpPr>
        <xdr:cNvPr id="537" name="楕円 536"/>
        <xdr:cNvSpPr/>
      </xdr:nvSpPr>
      <xdr:spPr>
        <a:xfrm>
          <a:off x="19494500" y="10890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138249</xdr:rowOff>
    </xdr:from>
    <xdr:to>
      <xdr:col>107</xdr:col>
      <xdr:colOff>50800</xdr:colOff>
      <xdr:row>63</xdr:row>
      <xdr:rowOff>140208</xdr:rowOff>
    </xdr:to>
    <xdr:cxnSp macro="">
      <xdr:nvCxnSpPr>
        <xdr:cNvPr id="538" name="直線コネクタ 537"/>
        <xdr:cNvCxnSpPr/>
      </xdr:nvCxnSpPr>
      <xdr:spPr>
        <a:xfrm flipV="1">
          <a:off x="19545300" y="10939599"/>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114244</xdr:rowOff>
    </xdr:from>
    <xdr:ext cx="469744" cy="259045"/>
    <xdr:sp macro="" textlink="">
      <xdr:nvSpPr>
        <xdr:cNvPr id="539" name="n_1aveValue【学校施設】&#10;一人当たり面積"/>
        <xdr:cNvSpPr txBox="1"/>
      </xdr:nvSpPr>
      <xdr:spPr>
        <a:xfrm>
          <a:off x="21075727" y="1057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115333</xdr:rowOff>
    </xdr:from>
    <xdr:ext cx="469744" cy="259045"/>
    <xdr:sp macro="" textlink="">
      <xdr:nvSpPr>
        <xdr:cNvPr id="540" name="n_2aveValue【学校施設】&#10;一人当たり面積"/>
        <xdr:cNvSpPr txBox="1"/>
      </xdr:nvSpPr>
      <xdr:spPr>
        <a:xfrm>
          <a:off x="20199427" y="1057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111850</xdr:rowOff>
    </xdr:from>
    <xdr:ext cx="469744" cy="259045"/>
    <xdr:sp macro="" textlink="">
      <xdr:nvSpPr>
        <xdr:cNvPr id="541" name="n_3aveValue【学校施設】&#10;一人当たり面積"/>
        <xdr:cNvSpPr txBox="1"/>
      </xdr:nvSpPr>
      <xdr:spPr>
        <a:xfrm>
          <a:off x="19310427" y="1057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6657</xdr:rowOff>
    </xdr:from>
    <xdr:ext cx="469744" cy="259045"/>
    <xdr:sp macro="" textlink="">
      <xdr:nvSpPr>
        <xdr:cNvPr id="542" name="n_1mainValue【学校施設】&#10;一人当たり面積"/>
        <xdr:cNvSpPr txBox="1"/>
      </xdr:nvSpPr>
      <xdr:spPr>
        <a:xfrm>
          <a:off x="21075727" y="1097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8726</xdr:rowOff>
    </xdr:from>
    <xdr:ext cx="469744" cy="259045"/>
    <xdr:sp macro="" textlink="">
      <xdr:nvSpPr>
        <xdr:cNvPr id="543" name="n_2mainValue【学校施設】&#10;一人当たり面積"/>
        <xdr:cNvSpPr txBox="1"/>
      </xdr:nvSpPr>
      <xdr:spPr>
        <a:xfrm>
          <a:off x="20199427" y="10981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10685</xdr:rowOff>
    </xdr:from>
    <xdr:ext cx="469744" cy="259045"/>
    <xdr:sp macro="" textlink="">
      <xdr:nvSpPr>
        <xdr:cNvPr id="544" name="n_3mainValue【学校施設】&#10;一人当たり面積"/>
        <xdr:cNvSpPr txBox="1"/>
      </xdr:nvSpPr>
      <xdr:spPr>
        <a:xfrm>
          <a:off x="19310427" y="10983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5" name="正方形/長方形 5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6" name="正方形/長方形 5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7" name="正方形/長方形 5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8" name="正方形/長方形 5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9" name="正方形/長方形 5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0" name="正方形/長方形 5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1" name="正方形/長方形 5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正方形/長方形 55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3" name="テキスト ボックス 55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4" name="直線コネクタ 55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55" name="直線コネクタ 55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56" name="テキスト ボックス 55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57" name="直線コネクタ 55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58" name="テキスト ボックス 55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59" name="直線コネクタ 55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60" name="テキスト ボックス 55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61" name="直線コネクタ 56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62" name="テキスト ボックス 56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63" name="直線コネクタ 56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64" name="テキスト ボックス 56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65" name="直線コネクタ 56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66" name="テキスト ボックス 56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7" name="直線コネクタ 5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8" name="テキスト ボックス 5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18506</xdr:rowOff>
    </xdr:to>
    <xdr:cxnSp macro="">
      <xdr:nvCxnSpPr>
        <xdr:cNvPr id="570" name="直線コネクタ 569"/>
        <xdr:cNvCxnSpPr/>
      </xdr:nvCxnSpPr>
      <xdr:spPr>
        <a:xfrm flipV="1">
          <a:off x="16318864" y="1328057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22333</xdr:rowOff>
    </xdr:from>
    <xdr:ext cx="340478" cy="259045"/>
    <xdr:sp macro="" textlink="">
      <xdr:nvSpPr>
        <xdr:cNvPr id="571" name="【児童館】&#10;有形固定資産減価償却率最小値テキスト"/>
        <xdr:cNvSpPr txBox="1"/>
      </xdr:nvSpPr>
      <xdr:spPr>
        <a:xfrm>
          <a:off x="16357600" y="147670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18506</xdr:rowOff>
    </xdr:from>
    <xdr:to>
      <xdr:col>86</xdr:col>
      <xdr:colOff>25400</xdr:colOff>
      <xdr:row>86</xdr:row>
      <xdr:rowOff>18506</xdr:rowOff>
    </xdr:to>
    <xdr:cxnSp macro="">
      <xdr:nvCxnSpPr>
        <xdr:cNvPr id="572" name="直線コネクタ 571"/>
        <xdr:cNvCxnSpPr/>
      </xdr:nvCxnSpPr>
      <xdr:spPr>
        <a:xfrm>
          <a:off x="16230600" y="1476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573"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574" name="直線コネクタ 57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86558</xdr:rowOff>
    </xdr:from>
    <xdr:ext cx="405111" cy="259045"/>
    <xdr:sp macro="" textlink="">
      <xdr:nvSpPr>
        <xdr:cNvPr id="575" name="【児童館】&#10;有形固定資産減価償却率平均値テキスト"/>
        <xdr:cNvSpPr txBox="1"/>
      </xdr:nvSpPr>
      <xdr:spPr>
        <a:xfrm>
          <a:off x="16357600" y="1380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108131</xdr:rowOff>
    </xdr:from>
    <xdr:to>
      <xdr:col>85</xdr:col>
      <xdr:colOff>177800</xdr:colOff>
      <xdr:row>81</xdr:row>
      <xdr:rowOff>38281</xdr:rowOff>
    </xdr:to>
    <xdr:sp macro="" textlink="">
      <xdr:nvSpPr>
        <xdr:cNvPr id="576" name="フローチャート: 判断 575"/>
        <xdr:cNvSpPr/>
      </xdr:nvSpPr>
      <xdr:spPr>
        <a:xfrm>
          <a:off x="16268700" y="1382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577" name="フローチャート: 判断 576"/>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34652</xdr:rowOff>
    </xdr:from>
    <xdr:to>
      <xdr:col>76</xdr:col>
      <xdr:colOff>165100</xdr:colOff>
      <xdr:row>79</xdr:row>
      <xdr:rowOff>136252</xdr:rowOff>
    </xdr:to>
    <xdr:sp macro="" textlink="">
      <xdr:nvSpPr>
        <xdr:cNvPr id="578" name="フローチャート: 判断 577"/>
        <xdr:cNvSpPr/>
      </xdr:nvSpPr>
      <xdr:spPr>
        <a:xfrm>
          <a:off x="14541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152219</xdr:rowOff>
    </xdr:from>
    <xdr:to>
      <xdr:col>72</xdr:col>
      <xdr:colOff>38100</xdr:colOff>
      <xdr:row>80</xdr:row>
      <xdr:rowOff>82369</xdr:rowOff>
    </xdr:to>
    <xdr:sp macro="" textlink="">
      <xdr:nvSpPr>
        <xdr:cNvPr id="579" name="フローチャート: 判断 578"/>
        <xdr:cNvSpPr/>
      </xdr:nvSpPr>
      <xdr:spPr>
        <a:xfrm>
          <a:off x="13652500" y="1369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80" name="テキスト ボックス 57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81" name="テキスト ボックス 58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82" name="テキスト ボックス 58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3" name="テキスト ボックス 58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4" name="テキスト ボックス 58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28121</xdr:rowOff>
    </xdr:from>
    <xdr:to>
      <xdr:col>81</xdr:col>
      <xdr:colOff>101600</xdr:colOff>
      <xdr:row>77</xdr:row>
      <xdr:rowOff>129721</xdr:rowOff>
    </xdr:to>
    <xdr:sp macro="" textlink="">
      <xdr:nvSpPr>
        <xdr:cNvPr id="585" name="楕円 584"/>
        <xdr:cNvSpPr/>
      </xdr:nvSpPr>
      <xdr:spPr>
        <a:xfrm>
          <a:off x="15430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77</xdr:row>
      <xdr:rowOff>28121</xdr:rowOff>
    </xdr:from>
    <xdr:to>
      <xdr:col>76</xdr:col>
      <xdr:colOff>165100</xdr:colOff>
      <xdr:row>77</xdr:row>
      <xdr:rowOff>129721</xdr:rowOff>
    </xdr:to>
    <xdr:sp macro="" textlink="">
      <xdr:nvSpPr>
        <xdr:cNvPr id="586" name="楕円 585"/>
        <xdr:cNvSpPr/>
      </xdr:nvSpPr>
      <xdr:spPr>
        <a:xfrm>
          <a:off x="14541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78921</xdr:rowOff>
    </xdr:from>
    <xdr:to>
      <xdr:col>81</xdr:col>
      <xdr:colOff>50800</xdr:colOff>
      <xdr:row>77</xdr:row>
      <xdr:rowOff>78921</xdr:rowOff>
    </xdr:to>
    <xdr:cxnSp macro="">
      <xdr:nvCxnSpPr>
        <xdr:cNvPr id="587" name="直線コネクタ 586"/>
        <xdr:cNvCxnSpPr/>
      </xdr:nvCxnSpPr>
      <xdr:spPr>
        <a:xfrm>
          <a:off x="14592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28121</xdr:rowOff>
    </xdr:from>
    <xdr:to>
      <xdr:col>72</xdr:col>
      <xdr:colOff>38100</xdr:colOff>
      <xdr:row>77</xdr:row>
      <xdr:rowOff>129721</xdr:rowOff>
    </xdr:to>
    <xdr:sp macro="" textlink="">
      <xdr:nvSpPr>
        <xdr:cNvPr id="588" name="楕円 587"/>
        <xdr:cNvSpPr/>
      </xdr:nvSpPr>
      <xdr:spPr>
        <a:xfrm>
          <a:off x="13652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78921</xdr:rowOff>
    </xdr:from>
    <xdr:to>
      <xdr:col>76</xdr:col>
      <xdr:colOff>114300</xdr:colOff>
      <xdr:row>77</xdr:row>
      <xdr:rowOff>78921</xdr:rowOff>
    </xdr:to>
    <xdr:cxnSp macro="">
      <xdr:nvCxnSpPr>
        <xdr:cNvPr id="589" name="直線コネクタ 588"/>
        <xdr:cNvCxnSpPr/>
      </xdr:nvCxnSpPr>
      <xdr:spPr>
        <a:xfrm>
          <a:off x="13703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590" name="n_1aveValue【児童館】&#10;有形固定資産減価償却率"/>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127379</xdr:rowOff>
    </xdr:from>
    <xdr:ext cx="405111" cy="259045"/>
    <xdr:sp macro="" textlink="">
      <xdr:nvSpPr>
        <xdr:cNvPr id="591" name="n_2aveValue【児童館】&#10;有形固定資産減価償却率"/>
        <xdr:cNvSpPr txBox="1"/>
      </xdr:nvSpPr>
      <xdr:spPr>
        <a:xfrm>
          <a:off x="14389744" y="13671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73496</xdr:rowOff>
    </xdr:from>
    <xdr:ext cx="405111" cy="259045"/>
    <xdr:sp macro="" textlink="">
      <xdr:nvSpPr>
        <xdr:cNvPr id="592" name="n_3aveValue【児童館】&#10;有形固定資産減価償却率"/>
        <xdr:cNvSpPr txBox="1"/>
      </xdr:nvSpPr>
      <xdr:spPr>
        <a:xfrm>
          <a:off x="13500744" y="1378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75</xdr:row>
      <xdr:rowOff>146248</xdr:rowOff>
    </xdr:from>
    <xdr:ext cx="469744" cy="259045"/>
    <xdr:sp macro="" textlink="">
      <xdr:nvSpPr>
        <xdr:cNvPr id="593" name="n_1mainValue【児童館】&#10;有形固定資産減価償却率"/>
        <xdr:cNvSpPr txBox="1"/>
      </xdr:nvSpPr>
      <xdr:spPr>
        <a:xfrm>
          <a:off x="15233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75</xdr:row>
      <xdr:rowOff>146248</xdr:rowOff>
    </xdr:from>
    <xdr:ext cx="469744" cy="259045"/>
    <xdr:sp macro="" textlink="">
      <xdr:nvSpPr>
        <xdr:cNvPr id="594" name="n_2mainValue【児童館】&#10;有形固定資産減価償却率"/>
        <xdr:cNvSpPr txBox="1"/>
      </xdr:nvSpPr>
      <xdr:spPr>
        <a:xfrm>
          <a:off x="14357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75</xdr:row>
      <xdr:rowOff>146248</xdr:rowOff>
    </xdr:from>
    <xdr:ext cx="469744" cy="259045"/>
    <xdr:sp macro="" textlink="">
      <xdr:nvSpPr>
        <xdr:cNvPr id="595" name="n_3mainValue【児童館】&#10;有形固定資産減価償却率"/>
        <xdr:cNvSpPr txBox="1"/>
      </xdr:nvSpPr>
      <xdr:spPr>
        <a:xfrm>
          <a:off x="13468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6" name="正方形/長方形 59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7" name="正方形/長方形 59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8" name="正方形/長方形 59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9" name="正方形/長方形 59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0" name="正方形/長方形 59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1" name="正方形/長方形 60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2" name="正方形/長方形 60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3" name="正方形/長方形 60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4" name="テキスト ボックス 60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5" name="直線コネクタ 60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06" name="直線コネクタ 605"/>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07" name="テキスト ボックス 606"/>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08" name="直線コネクタ 607"/>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09" name="テキスト ボックス 608"/>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0" name="直線コネクタ 609"/>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1" name="テキスト ボックス 610"/>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2" name="直線コネクタ 611"/>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3" name="テキスト ボックス 612"/>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14" name="直線コネクタ 613"/>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15" name="テキスト ボックス 614"/>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6" name="直線コネクタ 61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7" name="テキスト ボックス 61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85</xdr:row>
      <xdr:rowOff>125730</xdr:rowOff>
    </xdr:to>
    <xdr:cxnSp macro="">
      <xdr:nvCxnSpPr>
        <xdr:cNvPr id="619" name="直線コネクタ 618"/>
        <xdr:cNvCxnSpPr/>
      </xdr:nvCxnSpPr>
      <xdr:spPr>
        <a:xfrm flipV="1">
          <a:off x="22160864" y="1344168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129557</xdr:rowOff>
    </xdr:from>
    <xdr:ext cx="469744" cy="259045"/>
    <xdr:sp macro="" textlink="">
      <xdr:nvSpPr>
        <xdr:cNvPr id="620" name="【児童館】&#10;一人当たり面積最小値テキスト"/>
        <xdr:cNvSpPr txBox="1"/>
      </xdr:nvSpPr>
      <xdr:spPr>
        <a:xfrm>
          <a:off x="22199600" y="1470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125730</xdr:rowOff>
    </xdr:from>
    <xdr:to>
      <xdr:col>116</xdr:col>
      <xdr:colOff>152400</xdr:colOff>
      <xdr:row>85</xdr:row>
      <xdr:rowOff>125730</xdr:rowOff>
    </xdr:to>
    <xdr:cxnSp macro="">
      <xdr:nvCxnSpPr>
        <xdr:cNvPr id="621" name="直線コネクタ 620"/>
        <xdr:cNvCxnSpPr/>
      </xdr:nvCxnSpPr>
      <xdr:spPr>
        <a:xfrm>
          <a:off x="22072600" y="1469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622" name="【児童館】&#10;一人当たり面積最大値テキスト"/>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623" name="直線コネクタ 622"/>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24" name="【児童館】&#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25" name="フローチャート: 判断 624"/>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626" name="フローチャート: 判断 625"/>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27" name="フローチャート: 判断 626"/>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105411</xdr:rowOff>
    </xdr:from>
    <xdr:to>
      <xdr:col>102</xdr:col>
      <xdr:colOff>165100</xdr:colOff>
      <xdr:row>84</xdr:row>
      <xdr:rowOff>35561</xdr:rowOff>
    </xdr:to>
    <xdr:sp macro="" textlink="">
      <xdr:nvSpPr>
        <xdr:cNvPr id="628" name="フローチャート: 判断 627"/>
        <xdr:cNvSpPr/>
      </xdr:nvSpPr>
      <xdr:spPr>
        <a:xfrm>
          <a:off x="194945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9" name="テキスト ボックス 62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0" name="テキスト ボックス 62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1" name="テキスト ボックス 63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2" name="テキスト ボックス 63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33" name="テキスト ボックス 63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170180</xdr:rowOff>
    </xdr:from>
    <xdr:to>
      <xdr:col>112</xdr:col>
      <xdr:colOff>38100</xdr:colOff>
      <xdr:row>83</xdr:row>
      <xdr:rowOff>100330</xdr:rowOff>
    </xdr:to>
    <xdr:sp macro="" textlink="">
      <xdr:nvSpPr>
        <xdr:cNvPr id="634" name="楕円 633"/>
        <xdr:cNvSpPr/>
      </xdr:nvSpPr>
      <xdr:spPr>
        <a:xfrm>
          <a:off x="2127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635" name="楕円 634"/>
        <xdr:cNvSpPr/>
      </xdr:nvSpPr>
      <xdr:spPr>
        <a:xfrm>
          <a:off x="2038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49530</xdr:rowOff>
    </xdr:from>
    <xdr:to>
      <xdr:col>111</xdr:col>
      <xdr:colOff>177800</xdr:colOff>
      <xdr:row>83</xdr:row>
      <xdr:rowOff>57150</xdr:rowOff>
    </xdr:to>
    <xdr:cxnSp macro="">
      <xdr:nvCxnSpPr>
        <xdr:cNvPr id="636" name="直線コネクタ 635"/>
        <xdr:cNvCxnSpPr/>
      </xdr:nvCxnSpPr>
      <xdr:spPr>
        <a:xfrm flipV="1">
          <a:off x="20434300" y="14279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13970</xdr:rowOff>
    </xdr:from>
    <xdr:to>
      <xdr:col>102</xdr:col>
      <xdr:colOff>165100</xdr:colOff>
      <xdr:row>83</xdr:row>
      <xdr:rowOff>115570</xdr:rowOff>
    </xdr:to>
    <xdr:sp macro="" textlink="">
      <xdr:nvSpPr>
        <xdr:cNvPr id="637" name="楕円 636"/>
        <xdr:cNvSpPr/>
      </xdr:nvSpPr>
      <xdr:spPr>
        <a:xfrm>
          <a:off x="19494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57150</xdr:rowOff>
    </xdr:from>
    <xdr:to>
      <xdr:col>107</xdr:col>
      <xdr:colOff>50800</xdr:colOff>
      <xdr:row>83</xdr:row>
      <xdr:rowOff>64770</xdr:rowOff>
    </xdr:to>
    <xdr:cxnSp macro="">
      <xdr:nvCxnSpPr>
        <xdr:cNvPr id="638" name="直線コネクタ 637"/>
        <xdr:cNvCxnSpPr/>
      </xdr:nvCxnSpPr>
      <xdr:spPr>
        <a:xfrm flipV="1">
          <a:off x="19545300" y="14287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639" name="n_1aveValue【児童館】&#10;一人当たり面積"/>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40" name="n_2aveValue【児童館】&#10;一人当たり面積"/>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26688</xdr:rowOff>
    </xdr:from>
    <xdr:ext cx="469744" cy="259045"/>
    <xdr:sp macro="" textlink="">
      <xdr:nvSpPr>
        <xdr:cNvPr id="641" name="n_3aveValue【児童館】&#10;一人当たり面積"/>
        <xdr:cNvSpPr txBox="1"/>
      </xdr:nvSpPr>
      <xdr:spPr>
        <a:xfrm>
          <a:off x="19310427" y="1442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116857</xdr:rowOff>
    </xdr:from>
    <xdr:ext cx="469744" cy="259045"/>
    <xdr:sp macro="" textlink="">
      <xdr:nvSpPr>
        <xdr:cNvPr id="642" name="n_1mainValue【児童館】&#10;一人当たり面積"/>
        <xdr:cNvSpPr txBox="1"/>
      </xdr:nvSpPr>
      <xdr:spPr>
        <a:xfrm>
          <a:off x="210757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124477</xdr:rowOff>
    </xdr:from>
    <xdr:ext cx="469744" cy="259045"/>
    <xdr:sp macro="" textlink="">
      <xdr:nvSpPr>
        <xdr:cNvPr id="643" name="n_2mainValue【児童館】&#10;一人当たり面積"/>
        <xdr:cNvSpPr txBox="1"/>
      </xdr:nvSpPr>
      <xdr:spPr>
        <a:xfrm>
          <a:off x="20199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132097</xdr:rowOff>
    </xdr:from>
    <xdr:ext cx="469744" cy="259045"/>
    <xdr:sp macro="" textlink="">
      <xdr:nvSpPr>
        <xdr:cNvPr id="644" name="n_3mainValue【児童館】&#10;一人当たり面積"/>
        <xdr:cNvSpPr txBox="1"/>
      </xdr:nvSpPr>
      <xdr:spPr>
        <a:xfrm>
          <a:off x="19310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5" name="正方形/長方形 6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6" name="正方形/長方形 6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7" name="正方形/長方形 6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8" name="正方形/長方形 6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9" name="正方形/長方形 6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0" name="正方形/長方形 6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1" name="正方形/長方形 6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2" name="正方形/長方形 6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3" name="テキスト ボックス 6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4" name="直線コネクタ 6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5" name="テキスト ボックス 654"/>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6" name="直線コネクタ 65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7" name="テキスト ボックス 656"/>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8" name="直線コネクタ 65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9" name="テキスト ボックス 65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0" name="直線コネクタ 65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1" name="テキスト ボックス 66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2" name="直線コネクタ 66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3" name="テキスト ボックス 66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4" name="直線コネクタ 66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5" name="テキスト ボックス 664"/>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7" name="テキスト ボックス 66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87630</xdr:rowOff>
    </xdr:to>
    <xdr:cxnSp macro="">
      <xdr:nvCxnSpPr>
        <xdr:cNvPr id="669" name="直線コネクタ 668"/>
        <xdr:cNvCxnSpPr/>
      </xdr:nvCxnSpPr>
      <xdr:spPr>
        <a:xfrm flipV="1">
          <a:off x="16318864" y="1714500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91457</xdr:rowOff>
    </xdr:from>
    <xdr:ext cx="405111" cy="259045"/>
    <xdr:sp macro="" textlink="">
      <xdr:nvSpPr>
        <xdr:cNvPr id="670" name="【公民館】&#10;有形固定資産減価償却率最小値テキスト"/>
        <xdr:cNvSpPr txBox="1"/>
      </xdr:nvSpPr>
      <xdr:spPr>
        <a:xfrm>
          <a:off x="16357600" y="184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87630</xdr:rowOff>
    </xdr:from>
    <xdr:to>
      <xdr:col>86</xdr:col>
      <xdr:colOff>25400</xdr:colOff>
      <xdr:row>107</xdr:row>
      <xdr:rowOff>87630</xdr:rowOff>
    </xdr:to>
    <xdr:cxnSp macro="">
      <xdr:nvCxnSpPr>
        <xdr:cNvPr id="671" name="直線コネクタ 670"/>
        <xdr:cNvCxnSpPr/>
      </xdr:nvCxnSpPr>
      <xdr:spPr>
        <a:xfrm>
          <a:off x="16230600" y="1843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72" name="【公民館】&#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73" name="直線コネクタ 67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131463</xdr:rowOff>
    </xdr:from>
    <xdr:ext cx="405111" cy="259045"/>
    <xdr:sp macro="" textlink="">
      <xdr:nvSpPr>
        <xdr:cNvPr id="674" name="【公民館】&#10;有形固定資産減価償却率平均値テキスト"/>
        <xdr:cNvSpPr txBox="1"/>
      </xdr:nvSpPr>
      <xdr:spPr>
        <a:xfrm>
          <a:off x="163576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153036</xdr:rowOff>
    </xdr:from>
    <xdr:to>
      <xdr:col>85</xdr:col>
      <xdr:colOff>177800</xdr:colOff>
      <xdr:row>103</xdr:row>
      <xdr:rowOff>83186</xdr:rowOff>
    </xdr:to>
    <xdr:sp macro="" textlink="">
      <xdr:nvSpPr>
        <xdr:cNvPr id="675" name="フローチャート: 判断 674"/>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132080</xdr:rowOff>
    </xdr:from>
    <xdr:to>
      <xdr:col>81</xdr:col>
      <xdr:colOff>101600</xdr:colOff>
      <xdr:row>103</xdr:row>
      <xdr:rowOff>62230</xdr:rowOff>
    </xdr:to>
    <xdr:sp macro="" textlink="">
      <xdr:nvSpPr>
        <xdr:cNvPr id="676" name="フローチャート: 判断 675"/>
        <xdr:cNvSpPr/>
      </xdr:nvSpPr>
      <xdr:spPr>
        <a:xfrm>
          <a:off x="15430500" y="1761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133986</xdr:rowOff>
    </xdr:from>
    <xdr:to>
      <xdr:col>76</xdr:col>
      <xdr:colOff>165100</xdr:colOff>
      <xdr:row>103</xdr:row>
      <xdr:rowOff>64136</xdr:rowOff>
    </xdr:to>
    <xdr:sp macro="" textlink="">
      <xdr:nvSpPr>
        <xdr:cNvPr id="677" name="フローチャート: 判断 676"/>
        <xdr:cNvSpPr/>
      </xdr:nvSpPr>
      <xdr:spPr>
        <a:xfrm>
          <a:off x="1454150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97789</xdr:rowOff>
    </xdr:from>
    <xdr:to>
      <xdr:col>72</xdr:col>
      <xdr:colOff>38100</xdr:colOff>
      <xdr:row>104</xdr:row>
      <xdr:rowOff>27939</xdr:rowOff>
    </xdr:to>
    <xdr:sp macro="" textlink="">
      <xdr:nvSpPr>
        <xdr:cNvPr id="678" name="フローチャート: 判断 677"/>
        <xdr:cNvSpPr/>
      </xdr:nvSpPr>
      <xdr:spPr>
        <a:xfrm>
          <a:off x="13652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50164</xdr:rowOff>
    </xdr:from>
    <xdr:to>
      <xdr:col>81</xdr:col>
      <xdr:colOff>101600</xdr:colOff>
      <xdr:row>102</xdr:row>
      <xdr:rowOff>151764</xdr:rowOff>
    </xdr:to>
    <xdr:sp macro="" textlink="">
      <xdr:nvSpPr>
        <xdr:cNvPr id="684" name="楕円 683"/>
        <xdr:cNvSpPr/>
      </xdr:nvSpPr>
      <xdr:spPr>
        <a:xfrm>
          <a:off x="15430500" y="1753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685" name="楕円 684"/>
        <xdr:cNvSpPr/>
      </xdr:nvSpPr>
      <xdr:spPr>
        <a:xfrm>
          <a:off x="14541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100964</xdr:rowOff>
    </xdr:from>
    <xdr:to>
      <xdr:col>81</xdr:col>
      <xdr:colOff>50800</xdr:colOff>
      <xdr:row>102</xdr:row>
      <xdr:rowOff>121920</xdr:rowOff>
    </xdr:to>
    <xdr:cxnSp macro="">
      <xdr:nvCxnSpPr>
        <xdr:cNvPr id="686" name="直線コネクタ 685"/>
        <xdr:cNvCxnSpPr/>
      </xdr:nvCxnSpPr>
      <xdr:spPr>
        <a:xfrm flipV="1">
          <a:off x="14592300" y="1758886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101600</xdr:rowOff>
    </xdr:from>
    <xdr:to>
      <xdr:col>72</xdr:col>
      <xdr:colOff>38100</xdr:colOff>
      <xdr:row>103</xdr:row>
      <xdr:rowOff>31750</xdr:rowOff>
    </xdr:to>
    <xdr:sp macro="" textlink="">
      <xdr:nvSpPr>
        <xdr:cNvPr id="687" name="楕円 686"/>
        <xdr:cNvSpPr/>
      </xdr:nvSpPr>
      <xdr:spPr>
        <a:xfrm>
          <a:off x="13652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121920</xdr:rowOff>
    </xdr:from>
    <xdr:to>
      <xdr:col>76</xdr:col>
      <xdr:colOff>114300</xdr:colOff>
      <xdr:row>102</xdr:row>
      <xdr:rowOff>152400</xdr:rowOff>
    </xdr:to>
    <xdr:cxnSp macro="">
      <xdr:nvCxnSpPr>
        <xdr:cNvPr id="688" name="直線コネクタ 687"/>
        <xdr:cNvCxnSpPr/>
      </xdr:nvCxnSpPr>
      <xdr:spPr>
        <a:xfrm flipV="1">
          <a:off x="13703300" y="17609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53357</xdr:rowOff>
    </xdr:from>
    <xdr:ext cx="405111" cy="259045"/>
    <xdr:sp macro="" textlink="">
      <xdr:nvSpPr>
        <xdr:cNvPr id="689" name="n_1aveValue【公民館】&#10;有形固定資産減価償却率"/>
        <xdr:cNvSpPr txBox="1"/>
      </xdr:nvSpPr>
      <xdr:spPr>
        <a:xfrm>
          <a:off x="15266044" y="1771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55263</xdr:rowOff>
    </xdr:from>
    <xdr:ext cx="405111" cy="259045"/>
    <xdr:sp macro="" textlink="">
      <xdr:nvSpPr>
        <xdr:cNvPr id="690" name="n_2aveValue【公民館】&#10;有形固定資産減価償却率"/>
        <xdr:cNvSpPr txBox="1"/>
      </xdr:nvSpPr>
      <xdr:spPr>
        <a:xfrm>
          <a:off x="14389744" y="1771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19066</xdr:rowOff>
    </xdr:from>
    <xdr:ext cx="405111" cy="259045"/>
    <xdr:sp macro="" textlink="">
      <xdr:nvSpPr>
        <xdr:cNvPr id="691" name="n_3aveValue【公民館】&#10;有形固定資産減価償却率"/>
        <xdr:cNvSpPr txBox="1"/>
      </xdr:nvSpPr>
      <xdr:spPr>
        <a:xfrm>
          <a:off x="13500744" y="1784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168291</xdr:rowOff>
    </xdr:from>
    <xdr:ext cx="405111" cy="259045"/>
    <xdr:sp macro="" textlink="">
      <xdr:nvSpPr>
        <xdr:cNvPr id="692" name="n_1mainValue【公民館】&#10;有形固定資産減価償却率"/>
        <xdr:cNvSpPr txBox="1"/>
      </xdr:nvSpPr>
      <xdr:spPr>
        <a:xfrm>
          <a:off x="15266044"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693" name="n_2mainValue【公民館】&#10;有形固定資産減価償却率"/>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48277</xdr:rowOff>
    </xdr:from>
    <xdr:ext cx="405111" cy="259045"/>
    <xdr:sp macro="" textlink="">
      <xdr:nvSpPr>
        <xdr:cNvPr id="694" name="n_3mainValue【公民館】&#10;有形固定資産減価償却率"/>
        <xdr:cNvSpPr txBox="1"/>
      </xdr:nvSpPr>
      <xdr:spPr>
        <a:xfrm>
          <a:off x="13500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5" name="直線コネクタ 7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6" name="テキスト ボックス 7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7" name="直線コネクタ 7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8" name="テキスト ボックス 7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9" name="直線コネクタ 7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0" name="テキスト ボックス 7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1" name="直線コネクタ 7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2" name="テキスト ボックス 7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3" name="直線コネクタ 7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4" name="テキスト ボックス 7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143511</xdr:rowOff>
    </xdr:from>
    <xdr:to>
      <xdr:col>116</xdr:col>
      <xdr:colOff>62864</xdr:colOff>
      <xdr:row>108</xdr:row>
      <xdr:rowOff>71120</xdr:rowOff>
    </xdr:to>
    <xdr:cxnSp macro="">
      <xdr:nvCxnSpPr>
        <xdr:cNvPr id="718" name="直線コネクタ 717"/>
        <xdr:cNvCxnSpPr/>
      </xdr:nvCxnSpPr>
      <xdr:spPr>
        <a:xfrm flipV="1">
          <a:off x="22160864" y="17117061"/>
          <a:ext cx="0" cy="1470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74947</xdr:rowOff>
    </xdr:from>
    <xdr:ext cx="469744" cy="259045"/>
    <xdr:sp macro="" textlink="">
      <xdr:nvSpPr>
        <xdr:cNvPr id="719" name="【公民館】&#10;一人当たり面積最小値テキスト"/>
        <xdr:cNvSpPr txBox="1"/>
      </xdr:nvSpPr>
      <xdr:spPr>
        <a:xfrm>
          <a:off x="22199600" y="185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71120</xdr:rowOff>
    </xdr:from>
    <xdr:to>
      <xdr:col>116</xdr:col>
      <xdr:colOff>152400</xdr:colOff>
      <xdr:row>108</xdr:row>
      <xdr:rowOff>71120</xdr:rowOff>
    </xdr:to>
    <xdr:cxnSp macro="">
      <xdr:nvCxnSpPr>
        <xdr:cNvPr id="720" name="直線コネクタ 719"/>
        <xdr:cNvCxnSpPr/>
      </xdr:nvCxnSpPr>
      <xdr:spPr>
        <a:xfrm>
          <a:off x="22072600" y="185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90188</xdr:rowOff>
    </xdr:from>
    <xdr:ext cx="469744" cy="259045"/>
    <xdr:sp macro="" textlink="">
      <xdr:nvSpPr>
        <xdr:cNvPr id="721" name="【公民館】&#10;一人当たり面積最大値テキスト"/>
        <xdr:cNvSpPr txBox="1"/>
      </xdr:nvSpPr>
      <xdr:spPr>
        <a:xfrm>
          <a:off x="22199600" y="1689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143511</xdr:rowOff>
    </xdr:from>
    <xdr:to>
      <xdr:col>116</xdr:col>
      <xdr:colOff>152400</xdr:colOff>
      <xdr:row>99</xdr:row>
      <xdr:rowOff>143511</xdr:rowOff>
    </xdr:to>
    <xdr:cxnSp macro="">
      <xdr:nvCxnSpPr>
        <xdr:cNvPr id="722" name="直線コネクタ 721"/>
        <xdr:cNvCxnSpPr/>
      </xdr:nvCxnSpPr>
      <xdr:spPr>
        <a:xfrm>
          <a:off x="22072600" y="1711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60977</xdr:rowOff>
    </xdr:from>
    <xdr:ext cx="469744" cy="259045"/>
    <xdr:sp macro="" textlink="">
      <xdr:nvSpPr>
        <xdr:cNvPr id="723" name="【公民館】&#10;一人当たり面積平均値テキスト"/>
        <xdr:cNvSpPr txBox="1"/>
      </xdr:nvSpPr>
      <xdr:spPr>
        <a:xfrm>
          <a:off x="22199600" y="1806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724" name="フローチャート: 判断 723"/>
        <xdr:cNvSpPr/>
      </xdr:nvSpPr>
      <xdr:spPr>
        <a:xfrm>
          <a:off x="22110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132080</xdr:rowOff>
    </xdr:from>
    <xdr:to>
      <xdr:col>112</xdr:col>
      <xdr:colOff>38100</xdr:colOff>
      <xdr:row>106</xdr:row>
      <xdr:rowOff>62230</xdr:rowOff>
    </xdr:to>
    <xdr:sp macro="" textlink="">
      <xdr:nvSpPr>
        <xdr:cNvPr id="725" name="フローチャート: 判断 724"/>
        <xdr:cNvSpPr/>
      </xdr:nvSpPr>
      <xdr:spPr>
        <a:xfrm>
          <a:off x="21272500" y="1813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7620</xdr:rowOff>
    </xdr:from>
    <xdr:to>
      <xdr:col>107</xdr:col>
      <xdr:colOff>101600</xdr:colOff>
      <xdr:row>106</xdr:row>
      <xdr:rowOff>109220</xdr:rowOff>
    </xdr:to>
    <xdr:sp macro="" textlink="">
      <xdr:nvSpPr>
        <xdr:cNvPr id="726" name="フローチャート: 判断 725"/>
        <xdr:cNvSpPr/>
      </xdr:nvSpPr>
      <xdr:spPr>
        <a:xfrm>
          <a:off x="20383500" y="1818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156211</xdr:rowOff>
    </xdr:from>
    <xdr:to>
      <xdr:col>102</xdr:col>
      <xdr:colOff>165100</xdr:colOff>
      <xdr:row>106</xdr:row>
      <xdr:rowOff>86361</xdr:rowOff>
    </xdr:to>
    <xdr:sp macro="" textlink="">
      <xdr:nvSpPr>
        <xdr:cNvPr id="727" name="フローチャート: 判断 726"/>
        <xdr:cNvSpPr/>
      </xdr:nvSpPr>
      <xdr:spPr>
        <a:xfrm>
          <a:off x="19494500" y="181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146050</xdr:rowOff>
    </xdr:from>
    <xdr:to>
      <xdr:col>112</xdr:col>
      <xdr:colOff>38100</xdr:colOff>
      <xdr:row>103</xdr:row>
      <xdr:rowOff>76200</xdr:rowOff>
    </xdr:to>
    <xdr:sp macro="" textlink="">
      <xdr:nvSpPr>
        <xdr:cNvPr id="733" name="楕円 732"/>
        <xdr:cNvSpPr/>
      </xdr:nvSpPr>
      <xdr:spPr>
        <a:xfrm>
          <a:off x="21272500" y="1763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102</xdr:row>
      <xdr:rowOff>138430</xdr:rowOff>
    </xdr:from>
    <xdr:to>
      <xdr:col>107</xdr:col>
      <xdr:colOff>101600</xdr:colOff>
      <xdr:row>103</xdr:row>
      <xdr:rowOff>68580</xdr:rowOff>
    </xdr:to>
    <xdr:sp macro="" textlink="">
      <xdr:nvSpPr>
        <xdr:cNvPr id="734" name="楕円 733"/>
        <xdr:cNvSpPr/>
      </xdr:nvSpPr>
      <xdr:spPr>
        <a:xfrm>
          <a:off x="20383500" y="1762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17780</xdr:rowOff>
    </xdr:from>
    <xdr:to>
      <xdr:col>111</xdr:col>
      <xdr:colOff>177800</xdr:colOff>
      <xdr:row>103</xdr:row>
      <xdr:rowOff>25400</xdr:rowOff>
    </xdr:to>
    <xdr:cxnSp macro="">
      <xdr:nvCxnSpPr>
        <xdr:cNvPr id="735" name="直線コネクタ 734"/>
        <xdr:cNvCxnSpPr/>
      </xdr:nvCxnSpPr>
      <xdr:spPr>
        <a:xfrm>
          <a:off x="20434300" y="17677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149861</xdr:rowOff>
    </xdr:from>
    <xdr:to>
      <xdr:col>102</xdr:col>
      <xdr:colOff>165100</xdr:colOff>
      <xdr:row>103</xdr:row>
      <xdr:rowOff>80011</xdr:rowOff>
    </xdr:to>
    <xdr:sp macro="" textlink="">
      <xdr:nvSpPr>
        <xdr:cNvPr id="736" name="楕円 735"/>
        <xdr:cNvSpPr/>
      </xdr:nvSpPr>
      <xdr:spPr>
        <a:xfrm>
          <a:off x="19494500" y="1763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17780</xdr:rowOff>
    </xdr:from>
    <xdr:to>
      <xdr:col>107</xdr:col>
      <xdr:colOff>50800</xdr:colOff>
      <xdr:row>103</xdr:row>
      <xdr:rowOff>29211</xdr:rowOff>
    </xdr:to>
    <xdr:cxnSp macro="">
      <xdr:nvCxnSpPr>
        <xdr:cNvPr id="737" name="直線コネクタ 736"/>
        <xdr:cNvCxnSpPr/>
      </xdr:nvCxnSpPr>
      <xdr:spPr>
        <a:xfrm flipV="1">
          <a:off x="19545300" y="176771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53357</xdr:rowOff>
    </xdr:from>
    <xdr:ext cx="469744" cy="259045"/>
    <xdr:sp macro="" textlink="">
      <xdr:nvSpPr>
        <xdr:cNvPr id="738" name="n_1aveValue【公民館】&#10;一人当たり面積"/>
        <xdr:cNvSpPr txBox="1"/>
      </xdr:nvSpPr>
      <xdr:spPr>
        <a:xfrm>
          <a:off x="21075727" y="1822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100347</xdr:rowOff>
    </xdr:from>
    <xdr:ext cx="469744" cy="259045"/>
    <xdr:sp macro="" textlink="">
      <xdr:nvSpPr>
        <xdr:cNvPr id="739" name="n_2aveValue【公民館】&#10;一人当たり面積"/>
        <xdr:cNvSpPr txBox="1"/>
      </xdr:nvSpPr>
      <xdr:spPr>
        <a:xfrm>
          <a:off x="20199427" y="182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77488</xdr:rowOff>
    </xdr:from>
    <xdr:ext cx="469744" cy="259045"/>
    <xdr:sp macro="" textlink="">
      <xdr:nvSpPr>
        <xdr:cNvPr id="740" name="n_3aveValue【公民館】&#10;一人当たり面積"/>
        <xdr:cNvSpPr txBox="1"/>
      </xdr:nvSpPr>
      <xdr:spPr>
        <a:xfrm>
          <a:off x="19310427" y="182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92727</xdr:rowOff>
    </xdr:from>
    <xdr:ext cx="469744" cy="259045"/>
    <xdr:sp macro="" textlink="">
      <xdr:nvSpPr>
        <xdr:cNvPr id="741" name="n_1mainValue【公民館】&#10;一人当たり面積"/>
        <xdr:cNvSpPr txBox="1"/>
      </xdr:nvSpPr>
      <xdr:spPr>
        <a:xfrm>
          <a:off x="21075727" y="1740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85107</xdr:rowOff>
    </xdr:from>
    <xdr:ext cx="469744" cy="259045"/>
    <xdr:sp macro="" textlink="">
      <xdr:nvSpPr>
        <xdr:cNvPr id="742" name="n_2mainValue【公民館】&#10;一人当たり面積"/>
        <xdr:cNvSpPr txBox="1"/>
      </xdr:nvSpPr>
      <xdr:spPr>
        <a:xfrm>
          <a:off x="20199427" y="1740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96538</xdr:rowOff>
    </xdr:from>
    <xdr:ext cx="469744" cy="259045"/>
    <xdr:sp macro="" textlink="">
      <xdr:nvSpPr>
        <xdr:cNvPr id="743" name="n_3mainValue【公民館】&#10;一人当たり面積"/>
        <xdr:cNvSpPr txBox="1"/>
      </xdr:nvSpPr>
      <xdr:spPr>
        <a:xfrm>
          <a:off x="19310427" y="1741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4" name="正方形/長方形 74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5" name="正方形/長方形 74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6" name="テキスト ボックス 74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各施設の有形固定資産減価償却率は高い状況であり、施設の老朽化が進んでいる。</a:t>
          </a:r>
        </a:p>
        <a:p>
          <a:r>
            <a:rPr kumimoji="1" lang="ja-JP" altLang="en-US" sz="1300">
              <a:latin typeface="ＭＳ Ｐゴシック" panose="020B0600070205080204" pitchFamily="50" charset="-128"/>
              <a:ea typeface="ＭＳ Ｐゴシック" panose="020B0600070205080204" pitchFamily="50" charset="-128"/>
            </a:rPr>
            <a:t>公営住宅、児童館および公民館において、有形固定資産減価償却率が高く、公営住宅は、旧産炭地である当町が炭鉱閉山時の人口減少対策のため、多くの公営住宅を建設してきたが、セーフティネットを兼ねる公営住宅のため、減少させるのは厳しい状況である。</a:t>
          </a:r>
        </a:p>
        <a:p>
          <a:r>
            <a:rPr kumimoji="1" lang="ja-JP" altLang="en-US" sz="1300">
              <a:latin typeface="ＭＳ Ｐゴシック" panose="020B0600070205080204" pitchFamily="50" charset="-128"/>
              <a:ea typeface="ＭＳ Ｐゴシック" panose="020B0600070205080204" pitchFamily="50" charset="-128"/>
            </a:rPr>
            <a:t>糸田町公営住宅長寿命化計画により、建替等実施中である。</a:t>
          </a:r>
        </a:p>
        <a:p>
          <a:r>
            <a:rPr kumimoji="1" lang="ja-JP" altLang="en-US" sz="1300">
              <a:latin typeface="ＭＳ Ｐゴシック" panose="020B0600070205080204" pitchFamily="50" charset="-128"/>
              <a:ea typeface="ＭＳ Ｐゴシック" panose="020B0600070205080204" pitchFamily="50" charset="-128"/>
            </a:rPr>
            <a:t>児童館については、隣接する他施設との複合化を計画・実施中である。</a:t>
          </a:r>
        </a:p>
        <a:p>
          <a:r>
            <a:rPr kumimoji="1" lang="ja-JP" altLang="en-US" sz="1300">
              <a:latin typeface="ＭＳ Ｐゴシック" panose="020B0600070205080204" pitchFamily="50" charset="-128"/>
              <a:ea typeface="ＭＳ Ｐゴシック" panose="020B0600070205080204" pitchFamily="50" charset="-128"/>
            </a:rPr>
            <a:t>保育所についても、有形固定資産減価償却率が高い状況である。現在２ヶ所ある町立保育所については、統合化を含めた検討が必要な状況であるが、少子高齢化社会の中、時期については未定の状況である。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9,127
9,093
8.04
5,807,981
5,383,526
290,237
2,723,697
4,751,064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133350</xdr:rowOff>
    </xdr:to>
    <xdr:cxnSp macro="">
      <xdr:nvCxnSpPr>
        <xdr:cNvPr id="57" name="直線コネクタ 56"/>
        <xdr:cNvCxnSpPr/>
      </xdr:nvCxnSpPr>
      <xdr:spPr>
        <a:xfrm flipV="1">
          <a:off x="4634865" y="5660572"/>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図書館】&#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51180</xdr:rowOff>
    </xdr:from>
    <xdr:ext cx="405111" cy="259045"/>
    <xdr:sp macro="" textlink="">
      <xdr:nvSpPr>
        <xdr:cNvPr id="62" name="【図書館】&#10;有形固定資産減価償却率平均値テキスト"/>
        <xdr:cNvSpPr txBox="1"/>
      </xdr:nvSpPr>
      <xdr:spPr>
        <a:xfrm>
          <a:off x="4673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72753</xdr:rowOff>
    </xdr:from>
    <xdr:to>
      <xdr:col>24</xdr:col>
      <xdr:colOff>114300</xdr:colOff>
      <xdr:row>39</xdr:row>
      <xdr:rowOff>2903</xdr:rowOff>
    </xdr:to>
    <xdr:sp macro="" textlink="">
      <xdr:nvSpPr>
        <xdr:cNvPr id="63" name="フローチャート: 判断 62"/>
        <xdr:cNvSpPr/>
      </xdr:nvSpPr>
      <xdr:spPr>
        <a:xfrm>
          <a:off x="4584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123372</xdr:rowOff>
    </xdr:from>
    <xdr:to>
      <xdr:col>20</xdr:col>
      <xdr:colOff>38100</xdr:colOff>
      <xdr:row>39</xdr:row>
      <xdr:rowOff>53522</xdr:rowOff>
    </xdr:to>
    <xdr:sp macro="" textlink="">
      <xdr:nvSpPr>
        <xdr:cNvPr id="64" name="フローチャート: 判断 63"/>
        <xdr:cNvSpPr/>
      </xdr:nvSpPr>
      <xdr:spPr>
        <a:xfrm>
          <a:off x="3746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70049</xdr:rowOff>
    </xdr:from>
    <xdr:ext cx="405111" cy="259045"/>
    <xdr:sp macro="" textlink="">
      <xdr:nvSpPr>
        <xdr:cNvPr id="65" name="n_1aveValue【図書館】&#10;有形固定資産減価償却率"/>
        <xdr:cNvSpPr txBox="1"/>
      </xdr:nvSpPr>
      <xdr:spPr>
        <a:xfrm>
          <a:off x="3582044" y="641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17797</xdr:rowOff>
    </xdr:from>
    <xdr:ext cx="405111" cy="259045"/>
    <xdr:sp macro="" textlink="">
      <xdr:nvSpPr>
        <xdr:cNvPr id="67" name="n_2aveValue【図書館】&#10;有形固定資産減価償却率"/>
        <xdr:cNvSpPr txBox="1"/>
      </xdr:nvSpPr>
      <xdr:spPr>
        <a:xfrm>
          <a:off x="2705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49893</xdr:rowOff>
    </xdr:from>
    <xdr:to>
      <xdr:col>10</xdr:col>
      <xdr:colOff>165100</xdr:colOff>
      <xdr:row>38</xdr:row>
      <xdr:rowOff>151493</xdr:rowOff>
    </xdr:to>
    <xdr:sp macro="" textlink="">
      <xdr:nvSpPr>
        <xdr:cNvPr id="68" name="フローチャート: 判断 67"/>
        <xdr:cNvSpPr/>
      </xdr:nvSpPr>
      <xdr:spPr>
        <a:xfrm>
          <a:off x="1968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36</xdr:row>
      <xdr:rowOff>168020</xdr:rowOff>
    </xdr:from>
    <xdr:ext cx="405111" cy="259045"/>
    <xdr:sp macro="" textlink="">
      <xdr:nvSpPr>
        <xdr:cNvPr id="69" name="n_3aveValue【図書館】&#10;有形固定資産減価償却率"/>
        <xdr:cNvSpPr txBox="1"/>
      </xdr:nvSpPr>
      <xdr:spPr>
        <a:xfrm>
          <a:off x="1816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66222</xdr:rowOff>
    </xdr:from>
    <xdr:to>
      <xdr:col>20</xdr:col>
      <xdr:colOff>38100</xdr:colOff>
      <xdr:row>39</xdr:row>
      <xdr:rowOff>167822</xdr:rowOff>
    </xdr:to>
    <xdr:sp macro="" textlink="">
      <xdr:nvSpPr>
        <xdr:cNvPr id="75" name="楕円 74"/>
        <xdr:cNvSpPr/>
      </xdr:nvSpPr>
      <xdr:spPr>
        <a:xfrm>
          <a:off x="3746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98878</xdr:rowOff>
    </xdr:from>
    <xdr:to>
      <xdr:col>15</xdr:col>
      <xdr:colOff>101600</xdr:colOff>
      <xdr:row>40</xdr:row>
      <xdr:rowOff>29028</xdr:rowOff>
    </xdr:to>
    <xdr:sp macro="" textlink="">
      <xdr:nvSpPr>
        <xdr:cNvPr id="76" name="楕円 75"/>
        <xdr:cNvSpPr/>
      </xdr:nvSpPr>
      <xdr:spPr>
        <a:xfrm>
          <a:off x="28575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117022</xdr:rowOff>
    </xdr:from>
    <xdr:to>
      <xdr:col>19</xdr:col>
      <xdr:colOff>177800</xdr:colOff>
      <xdr:row>39</xdr:row>
      <xdr:rowOff>149678</xdr:rowOff>
    </xdr:to>
    <xdr:cxnSp macro="">
      <xdr:nvCxnSpPr>
        <xdr:cNvPr id="77" name="直線コネクタ 76"/>
        <xdr:cNvCxnSpPr/>
      </xdr:nvCxnSpPr>
      <xdr:spPr>
        <a:xfrm flipV="1">
          <a:off x="2908300" y="6803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131535</xdr:rowOff>
    </xdr:from>
    <xdr:to>
      <xdr:col>10</xdr:col>
      <xdr:colOff>165100</xdr:colOff>
      <xdr:row>40</xdr:row>
      <xdr:rowOff>61685</xdr:rowOff>
    </xdr:to>
    <xdr:sp macro="" textlink="">
      <xdr:nvSpPr>
        <xdr:cNvPr id="78" name="楕円 77"/>
        <xdr:cNvSpPr/>
      </xdr:nvSpPr>
      <xdr:spPr>
        <a:xfrm>
          <a:off x="1968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149678</xdr:rowOff>
    </xdr:from>
    <xdr:to>
      <xdr:col>15</xdr:col>
      <xdr:colOff>50800</xdr:colOff>
      <xdr:row>40</xdr:row>
      <xdr:rowOff>10885</xdr:rowOff>
    </xdr:to>
    <xdr:cxnSp macro="">
      <xdr:nvCxnSpPr>
        <xdr:cNvPr id="79" name="直線コネクタ 78"/>
        <xdr:cNvCxnSpPr/>
      </xdr:nvCxnSpPr>
      <xdr:spPr>
        <a:xfrm flipV="1">
          <a:off x="2019300" y="6836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158949</xdr:rowOff>
    </xdr:from>
    <xdr:ext cx="405111" cy="259045"/>
    <xdr:sp macro="" textlink="">
      <xdr:nvSpPr>
        <xdr:cNvPr id="80" name="n_1mainValue【図書館】&#10;有形固定資産減価償却率"/>
        <xdr:cNvSpPr txBox="1"/>
      </xdr:nvSpPr>
      <xdr:spPr>
        <a:xfrm>
          <a:off x="3582044" y="684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20155</xdr:rowOff>
    </xdr:from>
    <xdr:ext cx="405111" cy="259045"/>
    <xdr:sp macro="" textlink="">
      <xdr:nvSpPr>
        <xdr:cNvPr id="81" name="n_2mainValue【図書館】&#10;有形固定資産減価償却率"/>
        <xdr:cNvSpPr txBox="1"/>
      </xdr:nvSpPr>
      <xdr:spPr>
        <a:xfrm>
          <a:off x="2705744" y="687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52812</xdr:rowOff>
    </xdr:from>
    <xdr:ext cx="405111" cy="259045"/>
    <xdr:sp macro="" textlink="">
      <xdr:nvSpPr>
        <xdr:cNvPr id="82" name="n_3mainValue【図書館】&#10;有形固定資産減価償却率"/>
        <xdr:cNvSpPr txBox="1"/>
      </xdr:nvSpPr>
      <xdr:spPr>
        <a:xfrm>
          <a:off x="1816744" y="691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6" name="テキスト ボックス 95"/>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8" name="テキスト ボックス 97"/>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0" name="テキスト ボックス 99"/>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2" name="テキスト ボックス 101"/>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41</xdr:row>
      <xdr:rowOff>72390</xdr:rowOff>
    </xdr:to>
    <xdr:cxnSp macro="">
      <xdr:nvCxnSpPr>
        <xdr:cNvPr id="106" name="直線コネクタ 105"/>
        <xdr:cNvCxnSpPr/>
      </xdr:nvCxnSpPr>
      <xdr:spPr>
        <a:xfrm flipV="1">
          <a:off x="10476865" y="56616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07" name="【図書館】&#10;一人当たり面積最小値テキスト"/>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08" name="直線コネクタ 107"/>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09" name="【図書館】&#10;一人当たり面積最大値テキスト"/>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0" name="直線コネクタ 109"/>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7637</xdr:rowOff>
    </xdr:from>
    <xdr:ext cx="469744" cy="259045"/>
    <xdr:sp macro="" textlink="">
      <xdr:nvSpPr>
        <xdr:cNvPr id="111" name="【図書館】&#10;一人当たり面積平均値テキスト"/>
        <xdr:cNvSpPr txBox="1"/>
      </xdr:nvSpPr>
      <xdr:spPr>
        <a:xfrm>
          <a:off x="10515600" y="6694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29210</xdr:rowOff>
    </xdr:from>
    <xdr:to>
      <xdr:col>55</xdr:col>
      <xdr:colOff>50800</xdr:colOff>
      <xdr:row>39</xdr:row>
      <xdr:rowOff>130810</xdr:rowOff>
    </xdr:to>
    <xdr:sp macro="" textlink="">
      <xdr:nvSpPr>
        <xdr:cNvPr id="112" name="フローチャート: 判断 111"/>
        <xdr:cNvSpPr/>
      </xdr:nvSpPr>
      <xdr:spPr>
        <a:xfrm>
          <a:off x="104267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105410</xdr:rowOff>
    </xdr:from>
    <xdr:to>
      <xdr:col>50</xdr:col>
      <xdr:colOff>165100</xdr:colOff>
      <xdr:row>40</xdr:row>
      <xdr:rowOff>35560</xdr:rowOff>
    </xdr:to>
    <xdr:sp macro="" textlink="">
      <xdr:nvSpPr>
        <xdr:cNvPr id="113" name="フローチャート: 判断 112"/>
        <xdr:cNvSpPr/>
      </xdr:nvSpPr>
      <xdr:spPr>
        <a:xfrm>
          <a:off x="9588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52087</xdr:rowOff>
    </xdr:from>
    <xdr:ext cx="469744" cy="259045"/>
    <xdr:sp macro="" textlink="">
      <xdr:nvSpPr>
        <xdr:cNvPr id="114" name="n_1aveValue【図書館】&#10;一人当たり面積"/>
        <xdr:cNvSpPr txBox="1"/>
      </xdr:nvSpPr>
      <xdr:spPr>
        <a:xfrm>
          <a:off x="93917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2540</xdr:rowOff>
    </xdr:from>
    <xdr:to>
      <xdr:col>46</xdr:col>
      <xdr:colOff>38100</xdr:colOff>
      <xdr:row>40</xdr:row>
      <xdr:rowOff>104140</xdr:rowOff>
    </xdr:to>
    <xdr:sp macro="" textlink="">
      <xdr:nvSpPr>
        <xdr:cNvPr id="115" name="フローチャート: 判断 114"/>
        <xdr:cNvSpPr/>
      </xdr:nvSpPr>
      <xdr:spPr>
        <a:xfrm>
          <a:off x="8699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120667</xdr:rowOff>
    </xdr:from>
    <xdr:ext cx="469744" cy="259045"/>
    <xdr:sp macro="" textlink="">
      <xdr:nvSpPr>
        <xdr:cNvPr id="116" name="n_2aveValue【図書館】&#10;一人当たり面積"/>
        <xdr:cNvSpPr txBox="1"/>
      </xdr:nvSpPr>
      <xdr:spPr>
        <a:xfrm>
          <a:off x="8515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36830</xdr:rowOff>
    </xdr:from>
    <xdr:to>
      <xdr:col>41</xdr:col>
      <xdr:colOff>101600</xdr:colOff>
      <xdr:row>39</xdr:row>
      <xdr:rowOff>138430</xdr:rowOff>
    </xdr:to>
    <xdr:sp macro="" textlink="">
      <xdr:nvSpPr>
        <xdr:cNvPr id="117" name="フローチャート: 判断 116"/>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37</xdr:row>
      <xdr:rowOff>154957</xdr:rowOff>
    </xdr:from>
    <xdr:ext cx="469744" cy="259045"/>
    <xdr:sp macro="" textlink="">
      <xdr:nvSpPr>
        <xdr:cNvPr id="118" name="n_3aveValue【図書館】&#10;一人当たり面積"/>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170180</xdr:rowOff>
    </xdr:from>
    <xdr:to>
      <xdr:col>50</xdr:col>
      <xdr:colOff>165100</xdr:colOff>
      <xdr:row>41</xdr:row>
      <xdr:rowOff>100330</xdr:rowOff>
    </xdr:to>
    <xdr:sp macro="" textlink="">
      <xdr:nvSpPr>
        <xdr:cNvPr id="124" name="楕円 123"/>
        <xdr:cNvSpPr/>
      </xdr:nvSpPr>
      <xdr:spPr>
        <a:xfrm>
          <a:off x="9588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170180</xdr:rowOff>
    </xdr:from>
    <xdr:to>
      <xdr:col>46</xdr:col>
      <xdr:colOff>38100</xdr:colOff>
      <xdr:row>41</xdr:row>
      <xdr:rowOff>100330</xdr:rowOff>
    </xdr:to>
    <xdr:sp macro="" textlink="">
      <xdr:nvSpPr>
        <xdr:cNvPr id="125" name="楕円 124"/>
        <xdr:cNvSpPr/>
      </xdr:nvSpPr>
      <xdr:spPr>
        <a:xfrm>
          <a:off x="8699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49530</xdr:rowOff>
    </xdr:from>
    <xdr:to>
      <xdr:col>50</xdr:col>
      <xdr:colOff>114300</xdr:colOff>
      <xdr:row>41</xdr:row>
      <xdr:rowOff>49530</xdr:rowOff>
    </xdr:to>
    <xdr:cxnSp macro="">
      <xdr:nvCxnSpPr>
        <xdr:cNvPr id="126" name="直線コネクタ 125"/>
        <xdr:cNvCxnSpPr/>
      </xdr:nvCxnSpPr>
      <xdr:spPr>
        <a:xfrm>
          <a:off x="8750300" y="707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xdr:rowOff>
    </xdr:from>
    <xdr:to>
      <xdr:col>41</xdr:col>
      <xdr:colOff>101600</xdr:colOff>
      <xdr:row>41</xdr:row>
      <xdr:rowOff>104140</xdr:rowOff>
    </xdr:to>
    <xdr:sp macro="" textlink="">
      <xdr:nvSpPr>
        <xdr:cNvPr id="127" name="楕円 126"/>
        <xdr:cNvSpPr/>
      </xdr:nvSpPr>
      <xdr:spPr>
        <a:xfrm>
          <a:off x="7810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49530</xdr:rowOff>
    </xdr:from>
    <xdr:to>
      <xdr:col>45</xdr:col>
      <xdr:colOff>177800</xdr:colOff>
      <xdr:row>41</xdr:row>
      <xdr:rowOff>53340</xdr:rowOff>
    </xdr:to>
    <xdr:cxnSp macro="">
      <xdr:nvCxnSpPr>
        <xdr:cNvPr id="128" name="直線コネクタ 127"/>
        <xdr:cNvCxnSpPr/>
      </xdr:nvCxnSpPr>
      <xdr:spPr>
        <a:xfrm flipV="1">
          <a:off x="7861300" y="7078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91457</xdr:rowOff>
    </xdr:from>
    <xdr:ext cx="469744" cy="259045"/>
    <xdr:sp macro="" textlink="">
      <xdr:nvSpPr>
        <xdr:cNvPr id="129" name="n_1mainValue【図書館】&#10;一人当たり面積"/>
        <xdr:cNvSpPr txBox="1"/>
      </xdr:nvSpPr>
      <xdr:spPr>
        <a:xfrm>
          <a:off x="93917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91457</xdr:rowOff>
    </xdr:from>
    <xdr:ext cx="469744" cy="259045"/>
    <xdr:sp macro="" textlink="">
      <xdr:nvSpPr>
        <xdr:cNvPr id="130" name="n_2mainValue【図書館】&#10;一人当たり面積"/>
        <xdr:cNvSpPr txBox="1"/>
      </xdr:nvSpPr>
      <xdr:spPr>
        <a:xfrm>
          <a:off x="85154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95267</xdr:rowOff>
    </xdr:from>
    <xdr:ext cx="469744" cy="259045"/>
    <xdr:sp macro="" textlink="">
      <xdr:nvSpPr>
        <xdr:cNvPr id="131" name="n_3mainValue【図書館】&#10;一人当たり面積"/>
        <xdr:cNvSpPr txBox="1"/>
      </xdr:nvSpPr>
      <xdr:spPr>
        <a:xfrm>
          <a:off x="7626427" y="712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2" name="テキスト ボックス 141"/>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4" name="テキスト ボックス 143"/>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2" name="テキスト ボックス 151"/>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63</xdr:row>
      <xdr:rowOff>34290</xdr:rowOff>
    </xdr:to>
    <xdr:cxnSp macro="">
      <xdr:nvCxnSpPr>
        <xdr:cNvPr id="156" name="直線コネクタ 155"/>
        <xdr:cNvCxnSpPr/>
      </xdr:nvCxnSpPr>
      <xdr:spPr>
        <a:xfrm flipV="1">
          <a:off x="4634865" y="952500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38117</xdr:rowOff>
    </xdr:from>
    <xdr:ext cx="405111" cy="259045"/>
    <xdr:sp macro="" textlink="">
      <xdr:nvSpPr>
        <xdr:cNvPr id="157" name="【体育館・プール】&#10;有形固定資産減価償却率最小値テキスト"/>
        <xdr:cNvSpPr txBox="1"/>
      </xdr:nvSpPr>
      <xdr:spPr>
        <a:xfrm>
          <a:off x="4673600" y="10839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34290</xdr:rowOff>
    </xdr:from>
    <xdr:to>
      <xdr:col>24</xdr:col>
      <xdr:colOff>152400</xdr:colOff>
      <xdr:row>63</xdr:row>
      <xdr:rowOff>34290</xdr:rowOff>
    </xdr:to>
    <xdr:cxnSp macro="">
      <xdr:nvCxnSpPr>
        <xdr:cNvPr id="158" name="直線コネクタ 157"/>
        <xdr:cNvCxnSpPr/>
      </xdr:nvCxnSpPr>
      <xdr:spPr>
        <a:xfrm>
          <a:off x="4546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9"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0" name="直線コネクタ 159"/>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165752</xdr:rowOff>
    </xdr:from>
    <xdr:ext cx="405111" cy="259045"/>
    <xdr:sp macro="" textlink="">
      <xdr:nvSpPr>
        <xdr:cNvPr id="161" name="【体育館・プール】&#10;有形固定資産減価償却率平均値テキスト"/>
        <xdr:cNvSpPr txBox="1"/>
      </xdr:nvSpPr>
      <xdr:spPr>
        <a:xfrm>
          <a:off x="4673600" y="10109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15875</xdr:rowOff>
    </xdr:from>
    <xdr:to>
      <xdr:col>24</xdr:col>
      <xdr:colOff>114300</xdr:colOff>
      <xdr:row>59</xdr:row>
      <xdr:rowOff>117475</xdr:rowOff>
    </xdr:to>
    <xdr:sp macro="" textlink="">
      <xdr:nvSpPr>
        <xdr:cNvPr id="162" name="フローチャート: 判断 161"/>
        <xdr:cNvSpPr/>
      </xdr:nvSpPr>
      <xdr:spPr>
        <a:xfrm>
          <a:off x="45847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90170</xdr:rowOff>
    </xdr:from>
    <xdr:to>
      <xdr:col>20</xdr:col>
      <xdr:colOff>38100</xdr:colOff>
      <xdr:row>60</xdr:row>
      <xdr:rowOff>20320</xdr:rowOff>
    </xdr:to>
    <xdr:sp macro="" textlink="">
      <xdr:nvSpPr>
        <xdr:cNvPr id="163" name="フローチャート: 判断 162"/>
        <xdr:cNvSpPr/>
      </xdr:nvSpPr>
      <xdr:spPr>
        <a:xfrm>
          <a:off x="3746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11447</xdr:rowOff>
    </xdr:from>
    <xdr:ext cx="405111" cy="259045"/>
    <xdr:sp macro="" textlink="">
      <xdr:nvSpPr>
        <xdr:cNvPr id="164" name="n_1aveValue【体育館・プール】&#10;有形固定資産減価償却率"/>
        <xdr:cNvSpPr txBox="1"/>
      </xdr:nvSpPr>
      <xdr:spPr>
        <a:xfrm>
          <a:off x="35820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139700</xdr:rowOff>
    </xdr:from>
    <xdr:to>
      <xdr:col>15</xdr:col>
      <xdr:colOff>101600</xdr:colOff>
      <xdr:row>60</xdr:row>
      <xdr:rowOff>69850</xdr:rowOff>
    </xdr:to>
    <xdr:sp macro="" textlink="">
      <xdr:nvSpPr>
        <xdr:cNvPr id="165" name="フローチャート: 判断 164"/>
        <xdr:cNvSpPr/>
      </xdr:nvSpPr>
      <xdr:spPr>
        <a:xfrm>
          <a:off x="2857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60</xdr:row>
      <xdr:rowOff>60977</xdr:rowOff>
    </xdr:from>
    <xdr:ext cx="405111" cy="259045"/>
    <xdr:sp macro="" textlink="">
      <xdr:nvSpPr>
        <xdr:cNvPr id="166" name="n_2aveValue【体育館・プール】&#10;有形固定資産減価償却率"/>
        <xdr:cNvSpPr txBox="1"/>
      </xdr:nvSpPr>
      <xdr:spPr>
        <a:xfrm>
          <a:off x="2705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168275</xdr:rowOff>
    </xdr:from>
    <xdr:to>
      <xdr:col>10</xdr:col>
      <xdr:colOff>165100</xdr:colOff>
      <xdr:row>60</xdr:row>
      <xdr:rowOff>98425</xdr:rowOff>
    </xdr:to>
    <xdr:sp macro="" textlink="">
      <xdr:nvSpPr>
        <xdr:cNvPr id="167" name="フローチャート: 判断 166"/>
        <xdr:cNvSpPr/>
      </xdr:nvSpPr>
      <xdr:spPr>
        <a:xfrm>
          <a:off x="1968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60</xdr:row>
      <xdr:rowOff>89552</xdr:rowOff>
    </xdr:from>
    <xdr:ext cx="405111" cy="259045"/>
    <xdr:sp macro="" textlink="">
      <xdr:nvSpPr>
        <xdr:cNvPr id="168" name="n_3aveValue【体育館・プール】&#10;有形固定資産減価償却率"/>
        <xdr:cNvSpPr txBox="1"/>
      </xdr:nvSpPr>
      <xdr:spPr>
        <a:xfrm>
          <a:off x="18167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73025</xdr:rowOff>
    </xdr:from>
    <xdr:to>
      <xdr:col>20</xdr:col>
      <xdr:colOff>38100</xdr:colOff>
      <xdr:row>57</xdr:row>
      <xdr:rowOff>3175</xdr:rowOff>
    </xdr:to>
    <xdr:sp macro="" textlink="">
      <xdr:nvSpPr>
        <xdr:cNvPr id="174" name="楕円 173"/>
        <xdr:cNvSpPr/>
      </xdr:nvSpPr>
      <xdr:spPr>
        <a:xfrm>
          <a:off x="3746500" y="967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103505</xdr:rowOff>
    </xdr:from>
    <xdr:to>
      <xdr:col>15</xdr:col>
      <xdr:colOff>101600</xdr:colOff>
      <xdr:row>57</xdr:row>
      <xdr:rowOff>33655</xdr:rowOff>
    </xdr:to>
    <xdr:sp macro="" textlink="">
      <xdr:nvSpPr>
        <xdr:cNvPr id="175" name="楕円 174"/>
        <xdr:cNvSpPr/>
      </xdr:nvSpPr>
      <xdr:spPr>
        <a:xfrm>
          <a:off x="2857500" y="970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123825</xdr:rowOff>
    </xdr:from>
    <xdr:to>
      <xdr:col>19</xdr:col>
      <xdr:colOff>177800</xdr:colOff>
      <xdr:row>56</xdr:row>
      <xdr:rowOff>154305</xdr:rowOff>
    </xdr:to>
    <xdr:cxnSp macro="">
      <xdr:nvCxnSpPr>
        <xdr:cNvPr id="176" name="直線コネクタ 175"/>
        <xdr:cNvCxnSpPr/>
      </xdr:nvCxnSpPr>
      <xdr:spPr>
        <a:xfrm flipV="1">
          <a:off x="2908300" y="97250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135890</xdr:rowOff>
    </xdr:from>
    <xdr:to>
      <xdr:col>10</xdr:col>
      <xdr:colOff>165100</xdr:colOff>
      <xdr:row>57</xdr:row>
      <xdr:rowOff>66040</xdr:rowOff>
    </xdr:to>
    <xdr:sp macro="" textlink="">
      <xdr:nvSpPr>
        <xdr:cNvPr id="177" name="楕円 176"/>
        <xdr:cNvSpPr/>
      </xdr:nvSpPr>
      <xdr:spPr>
        <a:xfrm>
          <a:off x="1968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154305</xdr:rowOff>
    </xdr:from>
    <xdr:to>
      <xdr:col>15</xdr:col>
      <xdr:colOff>50800</xdr:colOff>
      <xdr:row>57</xdr:row>
      <xdr:rowOff>15240</xdr:rowOff>
    </xdr:to>
    <xdr:cxnSp macro="">
      <xdr:nvCxnSpPr>
        <xdr:cNvPr id="178" name="直線コネクタ 177"/>
        <xdr:cNvCxnSpPr/>
      </xdr:nvCxnSpPr>
      <xdr:spPr>
        <a:xfrm flipV="1">
          <a:off x="2019300" y="975550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19702</xdr:rowOff>
    </xdr:from>
    <xdr:ext cx="405111" cy="259045"/>
    <xdr:sp macro="" textlink="">
      <xdr:nvSpPr>
        <xdr:cNvPr id="179" name="n_1mainValue【体育館・プール】&#10;有形固定資産減価償却率"/>
        <xdr:cNvSpPr txBox="1"/>
      </xdr:nvSpPr>
      <xdr:spPr>
        <a:xfrm>
          <a:off x="3582044" y="944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50182</xdr:rowOff>
    </xdr:from>
    <xdr:ext cx="405111" cy="259045"/>
    <xdr:sp macro="" textlink="">
      <xdr:nvSpPr>
        <xdr:cNvPr id="180" name="n_2mainValue【体育館・プール】&#10;有形固定資産減価償却率"/>
        <xdr:cNvSpPr txBox="1"/>
      </xdr:nvSpPr>
      <xdr:spPr>
        <a:xfrm>
          <a:off x="2705744" y="947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82567</xdr:rowOff>
    </xdr:from>
    <xdr:ext cx="405111" cy="259045"/>
    <xdr:sp macro="" textlink="">
      <xdr:nvSpPr>
        <xdr:cNvPr id="181" name="n_3mainValue【体育館・プール】&#10;有形固定資産減価償却率"/>
        <xdr:cNvSpPr txBox="1"/>
      </xdr:nvSpPr>
      <xdr:spPr>
        <a:xfrm>
          <a:off x="18167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3" name="テキスト ボックス 192"/>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86377</xdr:rowOff>
    </xdr:from>
    <xdr:ext cx="531299" cy="259045"/>
    <xdr:sp macro="" textlink="">
      <xdr:nvSpPr>
        <xdr:cNvPr id="195" name="テキスト ボックス 194"/>
        <xdr:cNvSpPr txBox="1"/>
      </xdr:nvSpPr>
      <xdr:spPr>
        <a:xfrm>
          <a:off x="6072701" y="1037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97" name="テキスト ボックス 196"/>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99" name="テキスト ボックス 198"/>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01" name="テキスト ボックス 200"/>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80284</xdr:rowOff>
    </xdr:from>
    <xdr:to>
      <xdr:col>54</xdr:col>
      <xdr:colOff>189865</xdr:colOff>
      <xdr:row>63</xdr:row>
      <xdr:rowOff>171084</xdr:rowOff>
    </xdr:to>
    <xdr:cxnSp macro="">
      <xdr:nvCxnSpPr>
        <xdr:cNvPr id="203" name="直線コネクタ 202"/>
        <xdr:cNvCxnSpPr/>
      </xdr:nvCxnSpPr>
      <xdr:spPr>
        <a:xfrm flipV="1">
          <a:off x="10476865" y="9681484"/>
          <a:ext cx="0" cy="129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6689</xdr:rowOff>
    </xdr:from>
    <xdr:ext cx="469744" cy="259045"/>
    <xdr:sp macro="" textlink="">
      <xdr:nvSpPr>
        <xdr:cNvPr id="204" name="【体育館・プール】&#10;一人当たり面積最小値テキスト"/>
        <xdr:cNvSpPr txBox="1"/>
      </xdr:nvSpPr>
      <xdr:spPr>
        <a:xfrm>
          <a:off x="10515600" y="1097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171084</xdr:rowOff>
    </xdr:from>
    <xdr:to>
      <xdr:col>55</xdr:col>
      <xdr:colOff>88900</xdr:colOff>
      <xdr:row>63</xdr:row>
      <xdr:rowOff>171084</xdr:rowOff>
    </xdr:to>
    <xdr:cxnSp macro="">
      <xdr:nvCxnSpPr>
        <xdr:cNvPr id="205" name="直線コネクタ 204"/>
        <xdr:cNvCxnSpPr/>
      </xdr:nvCxnSpPr>
      <xdr:spPr>
        <a:xfrm>
          <a:off x="10388600" y="1097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26961</xdr:rowOff>
    </xdr:from>
    <xdr:ext cx="534377" cy="259045"/>
    <xdr:sp macro="" textlink="">
      <xdr:nvSpPr>
        <xdr:cNvPr id="206" name="【体育館・プール】&#10;一人当たり面積最大値テキスト"/>
        <xdr:cNvSpPr txBox="1"/>
      </xdr:nvSpPr>
      <xdr:spPr>
        <a:xfrm>
          <a:off x="10515600" y="945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80284</xdr:rowOff>
    </xdr:from>
    <xdr:to>
      <xdr:col>55</xdr:col>
      <xdr:colOff>88900</xdr:colOff>
      <xdr:row>56</xdr:row>
      <xdr:rowOff>80284</xdr:rowOff>
    </xdr:to>
    <xdr:cxnSp macro="">
      <xdr:nvCxnSpPr>
        <xdr:cNvPr id="207" name="直線コネクタ 206"/>
        <xdr:cNvCxnSpPr/>
      </xdr:nvCxnSpPr>
      <xdr:spPr>
        <a:xfrm>
          <a:off x="10388600" y="968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51140</xdr:rowOff>
    </xdr:from>
    <xdr:ext cx="469744" cy="259045"/>
    <xdr:sp macro="" textlink="">
      <xdr:nvSpPr>
        <xdr:cNvPr id="208" name="【体育館・プール】&#10;一人当たり面積平均値テキスト"/>
        <xdr:cNvSpPr txBox="1"/>
      </xdr:nvSpPr>
      <xdr:spPr>
        <a:xfrm>
          <a:off x="10515600" y="10852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72713</xdr:rowOff>
    </xdr:from>
    <xdr:to>
      <xdr:col>55</xdr:col>
      <xdr:colOff>50800</xdr:colOff>
      <xdr:row>64</xdr:row>
      <xdr:rowOff>2863</xdr:rowOff>
    </xdr:to>
    <xdr:sp macro="" textlink="">
      <xdr:nvSpPr>
        <xdr:cNvPr id="209" name="フローチャート: 判断 208"/>
        <xdr:cNvSpPr/>
      </xdr:nvSpPr>
      <xdr:spPr>
        <a:xfrm>
          <a:off x="10426700" y="108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103528</xdr:rowOff>
    </xdr:from>
    <xdr:to>
      <xdr:col>50</xdr:col>
      <xdr:colOff>165100</xdr:colOff>
      <xdr:row>64</xdr:row>
      <xdr:rowOff>33678</xdr:rowOff>
    </xdr:to>
    <xdr:sp macro="" textlink="">
      <xdr:nvSpPr>
        <xdr:cNvPr id="210" name="フローチャート: 判断 209"/>
        <xdr:cNvSpPr/>
      </xdr:nvSpPr>
      <xdr:spPr>
        <a:xfrm>
          <a:off x="9588500" y="1090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50205</xdr:rowOff>
    </xdr:from>
    <xdr:ext cx="469744" cy="259045"/>
    <xdr:sp macro="" textlink="">
      <xdr:nvSpPr>
        <xdr:cNvPr id="211" name="n_1aveValue【体育館・プール】&#10;一人当たり面積"/>
        <xdr:cNvSpPr txBox="1"/>
      </xdr:nvSpPr>
      <xdr:spPr>
        <a:xfrm>
          <a:off x="9391727" y="1068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108374</xdr:rowOff>
    </xdr:from>
    <xdr:to>
      <xdr:col>46</xdr:col>
      <xdr:colOff>38100</xdr:colOff>
      <xdr:row>64</xdr:row>
      <xdr:rowOff>38524</xdr:rowOff>
    </xdr:to>
    <xdr:sp macro="" textlink="">
      <xdr:nvSpPr>
        <xdr:cNvPr id="212" name="フローチャート: 判断 211"/>
        <xdr:cNvSpPr/>
      </xdr:nvSpPr>
      <xdr:spPr>
        <a:xfrm>
          <a:off x="8699500" y="1090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55051</xdr:rowOff>
    </xdr:from>
    <xdr:ext cx="469744" cy="259045"/>
    <xdr:sp macro="" textlink="">
      <xdr:nvSpPr>
        <xdr:cNvPr id="213" name="n_2aveValue【体育館・プール】&#10;一人当たり面積"/>
        <xdr:cNvSpPr txBox="1"/>
      </xdr:nvSpPr>
      <xdr:spPr>
        <a:xfrm>
          <a:off x="8515427" y="10684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110294</xdr:rowOff>
    </xdr:from>
    <xdr:to>
      <xdr:col>41</xdr:col>
      <xdr:colOff>101600</xdr:colOff>
      <xdr:row>64</xdr:row>
      <xdr:rowOff>40444</xdr:rowOff>
    </xdr:to>
    <xdr:sp macro="" textlink="">
      <xdr:nvSpPr>
        <xdr:cNvPr id="214" name="フローチャート: 判断 213"/>
        <xdr:cNvSpPr/>
      </xdr:nvSpPr>
      <xdr:spPr>
        <a:xfrm>
          <a:off x="7810500" y="1091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62</xdr:row>
      <xdr:rowOff>56971</xdr:rowOff>
    </xdr:from>
    <xdr:ext cx="469744" cy="259045"/>
    <xdr:sp macro="" textlink="">
      <xdr:nvSpPr>
        <xdr:cNvPr id="215" name="n_3aveValue【体育館・プール】&#10;一人当たり面積"/>
        <xdr:cNvSpPr txBox="1"/>
      </xdr:nvSpPr>
      <xdr:spPr>
        <a:xfrm>
          <a:off x="7626427" y="10686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115370</xdr:rowOff>
    </xdr:from>
    <xdr:to>
      <xdr:col>50</xdr:col>
      <xdr:colOff>165100</xdr:colOff>
      <xdr:row>64</xdr:row>
      <xdr:rowOff>45520</xdr:rowOff>
    </xdr:to>
    <xdr:sp macro="" textlink="">
      <xdr:nvSpPr>
        <xdr:cNvPr id="221" name="楕円 220"/>
        <xdr:cNvSpPr/>
      </xdr:nvSpPr>
      <xdr:spPr>
        <a:xfrm>
          <a:off x="9588500" y="1091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115415</xdr:rowOff>
    </xdr:from>
    <xdr:to>
      <xdr:col>46</xdr:col>
      <xdr:colOff>38100</xdr:colOff>
      <xdr:row>64</xdr:row>
      <xdr:rowOff>45565</xdr:rowOff>
    </xdr:to>
    <xdr:sp macro="" textlink="">
      <xdr:nvSpPr>
        <xdr:cNvPr id="222" name="楕円 221"/>
        <xdr:cNvSpPr/>
      </xdr:nvSpPr>
      <xdr:spPr>
        <a:xfrm>
          <a:off x="8699500" y="1091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166170</xdr:rowOff>
    </xdr:from>
    <xdr:to>
      <xdr:col>50</xdr:col>
      <xdr:colOff>114300</xdr:colOff>
      <xdr:row>63</xdr:row>
      <xdr:rowOff>166215</xdr:rowOff>
    </xdr:to>
    <xdr:cxnSp macro="">
      <xdr:nvCxnSpPr>
        <xdr:cNvPr id="223" name="直線コネクタ 222"/>
        <xdr:cNvCxnSpPr/>
      </xdr:nvCxnSpPr>
      <xdr:spPr>
        <a:xfrm flipV="1">
          <a:off x="8750300" y="10967520"/>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115484</xdr:rowOff>
    </xdr:from>
    <xdr:to>
      <xdr:col>41</xdr:col>
      <xdr:colOff>101600</xdr:colOff>
      <xdr:row>64</xdr:row>
      <xdr:rowOff>45634</xdr:rowOff>
    </xdr:to>
    <xdr:sp macro="" textlink="">
      <xdr:nvSpPr>
        <xdr:cNvPr id="224" name="楕円 223"/>
        <xdr:cNvSpPr/>
      </xdr:nvSpPr>
      <xdr:spPr>
        <a:xfrm>
          <a:off x="7810500" y="1091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166215</xdr:rowOff>
    </xdr:from>
    <xdr:to>
      <xdr:col>45</xdr:col>
      <xdr:colOff>177800</xdr:colOff>
      <xdr:row>63</xdr:row>
      <xdr:rowOff>166284</xdr:rowOff>
    </xdr:to>
    <xdr:cxnSp macro="">
      <xdr:nvCxnSpPr>
        <xdr:cNvPr id="225" name="直線コネクタ 224"/>
        <xdr:cNvCxnSpPr/>
      </xdr:nvCxnSpPr>
      <xdr:spPr>
        <a:xfrm flipV="1">
          <a:off x="7861300" y="10967565"/>
          <a:ext cx="8890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36647</xdr:rowOff>
    </xdr:from>
    <xdr:ext cx="469744" cy="259045"/>
    <xdr:sp macro="" textlink="">
      <xdr:nvSpPr>
        <xdr:cNvPr id="226" name="n_1mainValue【体育館・プール】&#10;一人当たり面積"/>
        <xdr:cNvSpPr txBox="1"/>
      </xdr:nvSpPr>
      <xdr:spPr>
        <a:xfrm>
          <a:off x="9391727" y="1100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36692</xdr:rowOff>
    </xdr:from>
    <xdr:ext cx="469744" cy="259045"/>
    <xdr:sp macro="" textlink="">
      <xdr:nvSpPr>
        <xdr:cNvPr id="227" name="n_2mainValue【体育館・プール】&#10;一人当たり面積"/>
        <xdr:cNvSpPr txBox="1"/>
      </xdr:nvSpPr>
      <xdr:spPr>
        <a:xfrm>
          <a:off x="8515427" y="1100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36761</xdr:rowOff>
    </xdr:from>
    <xdr:ext cx="469744" cy="259045"/>
    <xdr:sp macro="" textlink="">
      <xdr:nvSpPr>
        <xdr:cNvPr id="228" name="n_3mainValue【体育館・プール】&#10;一人当たり面積"/>
        <xdr:cNvSpPr txBox="1"/>
      </xdr:nvSpPr>
      <xdr:spPr>
        <a:xfrm>
          <a:off x="7626427" y="1100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9" name="直線コネクタ 23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0" name="テキスト ボックス 23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1" name="直線コネクタ 24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2" name="テキスト ボックス 24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3" name="直線コネクタ 24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4" name="テキスト ボックス 24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5" name="直線コネクタ 24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6" name="テキスト ボックス 24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7" name="直線コネクタ 24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8" name="テキスト ボックス 24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9" name="直線コネクタ 24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0" name="テキスト ボックス 24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157299</xdr:rowOff>
    </xdr:to>
    <xdr:cxnSp macro="">
      <xdr:nvCxnSpPr>
        <xdr:cNvPr id="254" name="直線コネクタ 253"/>
        <xdr:cNvCxnSpPr/>
      </xdr:nvCxnSpPr>
      <xdr:spPr>
        <a:xfrm flipV="1">
          <a:off x="4634865" y="1328057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161126</xdr:rowOff>
    </xdr:from>
    <xdr:ext cx="405111" cy="259045"/>
    <xdr:sp macro="" textlink="">
      <xdr:nvSpPr>
        <xdr:cNvPr id="255" name="【福祉施設】&#10;有形固定資産減価償却率最小値テキスト"/>
        <xdr:cNvSpPr txBox="1"/>
      </xdr:nvSpPr>
      <xdr:spPr>
        <a:xfrm>
          <a:off x="4673600" y="1473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157299</xdr:rowOff>
    </xdr:from>
    <xdr:to>
      <xdr:col>24</xdr:col>
      <xdr:colOff>152400</xdr:colOff>
      <xdr:row>85</xdr:row>
      <xdr:rowOff>157299</xdr:rowOff>
    </xdr:to>
    <xdr:cxnSp macro="">
      <xdr:nvCxnSpPr>
        <xdr:cNvPr id="256" name="直線コネクタ 255"/>
        <xdr:cNvCxnSpPr/>
      </xdr:nvCxnSpPr>
      <xdr:spPr>
        <a:xfrm>
          <a:off x="4546600" y="1473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7"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8" name="直線コネクタ 25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60433</xdr:rowOff>
    </xdr:from>
    <xdr:ext cx="405111" cy="259045"/>
    <xdr:sp macro="" textlink="">
      <xdr:nvSpPr>
        <xdr:cNvPr id="259" name="【福祉施設】&#10;有形固定資産減価償却率平均値テキスト"/>
        <xdr:cNvSpPr txBox="1"/>
      </xdr:nvSpPr>
      <xdr:spPr>
        <a:xfrm>
          <a:off x="4673600" y="137764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82006</xdr:rowOff>
    </xdr:from>
    <xdr:to>
      <xdr:col>24</xdr:col>
      <xdr:colOff>114300</xdr:colOff>
      <xdr:row>81</xdr:row>
      <xdr:rowOff>12156</xdr:rowOff>
    </xdr:to>
    <xdr:sp macro="" textlink="">
      <xdr:nvSpPr>
        <xdr:cNvPr id="260" name="フローチャート: 判断 259"/>
        <xdr:cNvSpPr/>
      </xdr:nvSpPr>
      <xdr:spPr>
        <a:xfrm>
          <a:off x="45847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73842</xdr:rowOff>
    </xdr:from>
    <xdr:to>
      <xdr:col>20</xdr:col>
      <xdr:colOff>38100</xdr:colOff>
      <xdr:row>81</xdr:row>
      <xdr:rowOff>3992</xdr:rowOff>
    </xdr:to>
    <xdr:sp macro="" textlink="">
      <xdr:nvSpPr>
        <xdr:cNvPr id="261" name="フローチャート: 判断 260"/>
        <xdr:cNvSpPr/>
      </xdr:nvSpPr>
      <xdr:spPr>
        <a:xfrm>
          <a:off x="3746500" y="13789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20519</xdr:rowOff>
    </xdr:from>
    <xdr:ext cx="405111" cy="259045"/>
    <xdr:sp macro="" textlink="">
      <xdr:nvSpPr>
        <xdr:cNvPr id="262" name="n_1aveValue【福祉施設】&#10;有形固定資産減価償却率"/>
        <xdr:cNvSpPr txBox="1"/>
      </xdr:nvSpPr>
      <xdr:spPr>
        <a:xfrm>
          <a:off x="3582044" y="1356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13426</xdr:rowOff>
    </xdr:from>
    <xdr:to>
      <xdr:col>15</xdr:col>
      <xdr:colOff>101600</xdr:colOff>
      <xdr:row>81</xdr:row>
      <xdr:rowOff>115026</xdr:rowOff>
    </xdr:to>
    <xdr:sp macro="" textlink="">
      <xdr:nvSpPr>
        <xdr:cNvPr id="263" name="フローチャート: 判断 262"/>
        <xdr:cNvSpPr/>
      </xdr:nvSpPr>
      <xdr:spPr>
        <a:xfrm>
          <a:off x="2857500" y="139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131553</xdr:rowOff>
    </xdr:from>
    <xdr:ext cx="405111" cy="259045"/>
    <xdr:sp macro="" textlink="">
      <xdr:nvSpPr>
        <xdr:cNvPr id="264" name="n_2aveValue【福祉施設】&#10;有形固定資産減価償却率"/>
        <xdr:cNvSpPr txBox="1"/>
      </xdr:nvSpPr>
      <xdr:spPr>
        <a:xfrm>
          <a:off x="2705744" y="1367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50981</xdr:rowOff>
    </xdr:from>
    <xdr:to>
      <xdr:col>10</xdr:col>
      <xdr:colOff>165100</xdr:colOff>
      <xdr:row>81</xdr:row>
      <xdr:rowOff>152581</xdr:rowOff>
    </xdr:to>
    <xdr:sp macro="" textlink="">
      <xdr:nvSpPr>
        <xdr:cNvPr id="265" name="フローチャート: 判断 264"/>
        <xdr:cNvSpPr/>
      </xdr:nvSpPr>
      <xdr:spPr>
        <a:xfrm>
          <a:off x="1968500" y="1393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79</xdr:row>
      <xdr:rowOff>169108</xdr:rowOff>
    </xdr:from>
    <xdr:ext cx="405111" cy="259045"/>
    <xdr:sp macro="" textlink="">
      <xdr:nvSpPr>
        <xdr:cNvPr id="266" name="n_3aveValue【福祉施設】&#10;有形固定資産減価償却率"/>
        <xdr:cNvSpPr txBox="1"/>
      </xdr:nvSpPr>
      <xdr:spPr>
        <a:xfrm>
          <a:off x="1816744" y="1371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109764</xdr:rowOff>
    </xdr:from>
    <xdr:to>
      <xdr:col>20</xdr:col>
      <xdr:colOff>38100</xdr:colOff>
      <xdr:row>82</xdr:row>
      <xdr:rowOff>39914</xdr:rowOff>
    </xdr:to>
    <xdr:sp macro="" textlink="">
      <xdr:nvSpPr>
        <xdr:cNvPr id="272" name="楕円 271"/>
        <xdr:cNvSpPr/>
      </xdr:nvSpPr>
      <xdr:spPr>
        <a:xfrm>
          <a:off x="3746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152219</xdr:rowOff>
    </xdr:from>
    <xdr:to>
      <xdr:col>15</xdr:col>
      <xdr:colOff>101600</xdr:colOff>
      <xdr:row>82</xdr:row>
      <xdr:rowOff>82369</xdr:rowOff>
    </xdr:to>
    <xdr:sp macro="" textlink="">
      <xdr:nvSpPr>
        <xdr:cNvPr id="273" name="楕円 272"/>
        <xdr:cNvSpPr/>
      </xdr:nvSpPr>
      <xdr:spPr>
        <a:xfrm>
          <a:off x="2857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160564</xdr:rowOff>
    </xdr:from>
    <xdr:to>
      <xdr:col>19</xdr:col>
      <xdr:colOff>177800</xdr:colOff>
      <xdr:row>82</xdr:row>
      <xdr:rowOff>31569</xdr:rowOff>
    </xdr:to>
    <xdr:cxnSp macro="">
      <xdr:nvCxnSpPr>
        <xdr:cNvPr id="274" name="直線コネクタ 273"/>
        <xdr:cNvCxnSpPr/>
      </xdr:nvCxnSpPr>
      <xdr:spPr>
        <a:xfrm flipV="1">
          <a:off x="2908300" y="1404801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23223</xdr:rowOff>
    </xdr:from>
    <xdr:to>
      <xdr:col>10</xdr:col>
      <xdr:colOff>165100</xdr:colOff>
      <xdr:row>82</xdr:row>
      <xdr:rowOff>124823</xdr:rowOff>
    </xdr:to>
    <xdr:sp macro="" textlink="">
      <xdr:nvSpPr>
        <xdr:cNvPr id="275" name="楕円 274"/>
        <xdr:cNvSpPr/>
      </xdr:nvSpPr>
      <xdr:spPr>
        <a:xfrm>
          <a:off x="1968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31569</xdr:rowOff>
    </xdr:from>
    <xdr:to>
      <xdr:col>15</xdr:col>
      <xdr:colOff>50800</xdr:colOff>
      <xdr:row>82</xdr:row>
      <xdr:rowOff>74023</xdr:rowOff>
    </xdr:to>
    <xdr:cxnSp macro="">
      <xdr:nvCxnSpPr>
        <xdr:cNvPr id="276" name="直線コネクタ 275"/>
        <xdr:cNvCxnSpPr/>
      </xdr:nvCxnSpPr>
      <xdr:spPr>
        <a:xfrm flipV="1">
          <a:off x="2019300" y="140904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31041</xdr:rowOff>
    </xdr:from>
    <xdr:ext cx="405111" cy="259045"/>
    <xdr:sp macro="" textlink="">
      <xdr:nvSpPr>
        <xdr:cNvPr id="277" name="n_1mainValue【福祉施設】&#10;有形固定資産減価償却率"/>
        <xdr:cNvSpPr txBox="1"/>
      </xdr:nvSpPr>
      <xdr:spPr>
        <a:xfrm>
          <a:off x="3582044" y="1408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73496</xdr:rowOff>
    </xdr:from>
    <xdr:ext cx="405111" cy="259045"/>
    <xdr:sp macro="" textlink="">
      <xdr:nvSpPr>
        <xdr:cNvPr id="278" name="n_2mainValue【福祉施設】&#10;有形固定資産減価償却率"/>
        <xdr:cNvSpPr txBox="1"/>
      </xdr:nvSpPr>
      <xdr:spPr>
        <a:xfrm>
          <a:off x="2705744" y="1413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115950</xdr:rowOff>
    </xdr:from>
    <xdr:ext cx="405111" cy="259045"/>
    <xdr:sp macro="" textlink="">
      <xdr:nvSpPr>
        <xdr:cNvPr id="279" name="n_3mainValue【福祉施設】&#10;有形固定資産減価償却率"/>
        <xdr:cNvSpPr txBox="1"/>
      </xdr:nvSpPr>
      <xdr:spPr>
        <a:xfrm>
          <a:off x="1816744" y="1417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0" name="直線コネクタ 28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1" name="テキスト ボックス 29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2" name="直線コネクタ 29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3" name="テキスト ボックス 29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4" name="直線コネクタ 29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5" name="テキスト ボックス 29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6" name="直線コネクタ 29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7" name="テキスト ボックス 29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8" name="直線コネクタ 29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9" name="テキスト ボックス 29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1" name="テキスト ボックス 30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82</xdr:row>
      <xdr:rowOff>65532</xdr:rowOff>
    </xdr:from>
    <xdr:to>
      <xdr:col>54</xdr:col>
      <xdr:colOff>189865</xdr:colOff>
      <xdr:row>86</xdr:row>
      <xdr:rowOff>86868</xdr:rowOff>
    </xdr:to>
    <xdr:cxnSp macro="">
      <xdr:nvCxnSpPr>
        <xdr:cNvPr id="303" name="直線コネクタ 302"/>
        <xdr:cNvCxnSpPr/>
      </xdr:nvCxnSpPr>
      <xdr:spPr>
        <a:xfrm flipV="1">
          <a:off x="10476865" y="14124432"/>
          <a:ext cx="0" cy="70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304"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305" name="直線コネクタ 304"/>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12209</xdr:rowOff>
    </xdr:from>
    <xdr:ext cx="469744" cy="259045"/>
    <xdr:sp macro="" textlink="">
      <xdr:nvSpPr>
        <xdr:cNvPr id="306" name="【福祉施設】&#10;一人当たり面積最大値テキスト"/>
        <xdr:cNvSpPr txBox="1"/>
      </xdr:nvSpPr>
      <xdr:spPr>
        <a:xfrm>
          <a:off x="10515600" y="138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82</xdr:row>
      <xdr:rowOff>65532</xdr:rowOff>
    </xdr:from>
    <xdr:to>
      <xdr:col>55</xdr:col>
      <xdr:colOff>88900</xdr:colOff>
      <xdr:row>82</xdr:row>
      <xdr:rowOff>65532</xdr:rowOff>
    </xdr:to>
    <xdr:cxnSp macro="">
      <xdr:nvCxnSpPr>
        <xdr:cNvPr id="307" name="直線コネクタ 306"/>
        <xdr:cNvCxnSpPr/>
      </xdr:nvCxnSpPr>
      <xdr:spPr>
        <a:xfrm>
          <a:off x="10388600" y="1412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33545</xdr:rowOff>
    </xdr:from>
    <xdr:ext cx="469744" cy="259045"/>
    <xdr:sp macro="" textlink="">
      <xdr:nvSpPr>
        <xdr:cNvPr id="308" name="【福祉施設】&#10;一人当たり面積平均値テキスト"/>
        <xdr:cNvSpPr txBox="1"/>
      </xdr:nvSpPr>
      <xdr:spPr>
        <a:xfrm>
          <a:off x="10515600" y="146067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55118</xdr:rowOff>
    </xdr:from>
    <xdr:to>
      <xdr:col>55</xdr:col>
      <xdr:colOff>50800</xdr:colOff>
      <xdr:row>85</xdr:row>
      <xdr:rowOff>156718</xdr:rowOff>
    </xdr:to>
    <xdr:sp macro="" textlink="">
      <xdr:nvSpPr>
        <xdr:cNvPr id="309" name="フローチャート: 判断 308"/>
        <xdr:cNvSpPr/>
      </xdr:nvSpPr>
      <xdr:spPr>
        <a:xfrm>
          <a:off x="10426700" y="1462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78</xdr:row>
      <xdr:rowOff>97028</xdr:rowOff>
    </xdr:from>
    <xdr:to>
      <xdr:col>50</xdr:col>
      <xdr:colOff>165100</xdr:colOff>
      <xdr:row>79</xdr:row>
      <xdr:rowOff>27178</xdr:rowOff>
    </xdr:to>
    <xdr:sp macro="" textlink="">
      <xdr:nvSpPr>
        <xdr:cNvPr id="310" name="フローチャート: 判断 309"/>
        <xdr:cNvSpPr/>
      </xdr:nvSpPr>
      <xdr:spPr>
        <a:xfrm>
          <a:off x="9588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77</xdr:row>
      <xdr:rowOff>43705</xdr:rowOff>
    </xdr:from>
    <xdr:ext cx="469744" cy="259045"/>
    <xdr:sp macro="" textlink="">
      <xdr:nvSpPr>
        <xdr:cNvPr id="311" name="n_1aveValue【福祉施設】&#10;一人当たり面積"/>
        <xdr:cNvSpPr txBox="1"/>
      </xdr:nvSpPr>
      <xdr:spPr>
        <a:xfrm>
          <a:off x="93917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142748</xdr:rowOff>
    </xdr:from>
    <xdr:to>
      <xdr:col>46</xdr:col>
      <xdr:colOff>38100</xdr:colOff>
      <xdr:row>85</xdr:row>
      <xdr:rowOff>72898</xdr:rowOff>
    </xdr:to>
    <xdr:sp macro="" textlink="">
      <xdr:nvSpPr>
        <xdr:cNvPr id="312" name="フローチャート: 判断 311"/>
        <xdr:cNvSpPr/>
      </xdr:nvSpPr>
      <xdr:spPr>
        <a:xfrm>
          <a:off x="8699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89425</xdr:rowOff>
    </xdr:from>
    <xdr:ext cx="469744" cy="259045"/>
    <xdr:sp macro="" textlink="">
      <xdr:nvSpPr>
        <xdr:cNvPr id="313" name="n_2aveValue【福祉施設】&#10;一人当たり面積"/>
        <xdr:cNvSpPr txBox="1"/>
      </xdr:nvSpPr>
      <xdr:spPr>
        <a:xfrm>
          <a:off x="8515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85</xdr:row>
      <xdr:rowOff>57404</xdr:rowOff>
    </xdr:from>
    <xdr:to>
      <xdr:col>41</xdr:col>
      <xdr:colOff>101600</xdr:colOff>
      <xdr:row>85</xdr:row>
      <xdr:rowOff>159004</xdr:rowOff>
    </xdr:to>
    <xdr:sp macro="" textlink="">
      <xdr:nvSpPr>
        <xdr:cNvPr id="314" name="フローチャート: 判断 313"/>
        <xdr:cNvSpPr/>
      </xdr:nvSpPr>
      <xdr:spPr>
        <a:xfrm>
          <a:off x="7810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84</xdr:row>
      <xdr:rowOff>4081</xdr:rowOff>
    </xdr:from>
    <xdr:ext cx="469744" cy="259045"/>
    <xdr:sp macro="" textlink="">
      <xdr:nvSpPr>
        <xdr:cNvPr id="315" name="n_3aveValue【福祉施設】&#10;一人当たり面積"/>
        <xdr:cNvSpPr txBox="1"/>
      </xdr:nvSpPr>
      <xdr:spPr>
        <a:xfrm>
          <a:off x="7626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66548</xdr:rowOff>
    </xdr:from>
    <xdr:to>
      <xdr:col>50</xdr:col>
      <xdr:colOff>165100</xdr:colOff>
      <xdr:row>85</xdr:row>
      <xdr:rowOff>168148</xdr:rowOff>
    </xdr:to>
    <xdr:sp macro="" textlink="">
      <xdr:nvSpPr>
        <xdr:cNvPr id="321" name="楕円 320"/>
        <xdr:cNvSpPr/>
      </xdr:nvSpPr>
      <xdr:spPr>
        <a:xfrm>
          <a:off x="9588500" y="1463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68072</xdr:rowOff>
    </xdr:from>
    <xdr:to>
      <xdr:col>46</xdr:col>
      <xdr:colOff>38100</xdr:colOff>
      <xdr:row>85</xdr:row>
      <xdr:rowOff>169672</xdr:rowOff>
    </xdr:to>
    <xdr:sp macro="" textlink="">
      <xdr:nvSpPr>
        <xdr:cNvPr id="322" name="楕円 321"/>
        <xdr:cNvSpPr/>
      </xdr:nvSpPr>
      <xdr:spPr>
        <a:xfrm>
          <a:off x="8699500" y="146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117348</xdr:rowOff>
    </xdr:from>
    <xdr:to>
      <xdr:col>50</xdr:col>
      <xdr:colOff>114300</xdr:colOff>
      <xdr:row>85</xdr:row>
      <xdr:rowOff>118872</xdr:rowOff>
    </xdr:to>
    <xdr:cxnSp macro="">
      <xdr:nvCxnSpPr>
        <xdr:cNvPr id="323" name="直線コネクタ 322"/>
        <xdr:cNvCxnSpPr/>
      </xdr:nvCxnSpPr>
      <xdr:spPr>
        <a:xfrm flipV="1">
          <a:off x="8750300" y="146905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70358</xdr:rowOff>
    </xdr:from>
    <xdr:to>
      <xdr:col>41</xdr:col>
      <xdr:colOff>101600</xdr:colOff>
      <xdr:row>86</xdr:row>
      <xdr:rowOff>508</xdr:rowOff>
    </xdr:to>
    <xdr:sp macro="" textlink="">
      <xdr:nvSpPr>
        <xdr:cNvPr id="324" name="楕円 323"/>
        <xdr:cNvSpPr/>
      </xdr:nvSpPr>
      <xdr:spPr>
        <a:xfrm>
          <a:off x="7810500" y="1464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118872</xdr:rowOff>
    </xdr:from>
    <xdr:to>
      <xdr:col>45</xdr:col>
      <xdr:colOff>177800</xdr:colOff>
      <xdr:row>85</xdr:row>
      <xdr:rowOff>121158</xdr:rowOff>
    </xdr:to>
    <xdr:cxnSp macro="">
      <xdr:nvCxnSpPr>
        <xdr:cNvPr id="325" name="直線コネクタ 324"/>
        <xdr:cNvCxnSpPr/>
      </xdr:nvCxnSpPr>
      <xdr:spPr>
        <a:xfrm flipV="1">
          <a:off x="7861300" y="1469212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159275</xdr:rowOff>
    </xdr:from>
    <xdr:ext cx="469744" cy="259045"/>
    <xdr:sp macro="" textlink="">
      <xdr:nvSpPr>
        <xdr:cNvPr id="326" name="n_1mainValue【福祉施設】&#10;一人当たり面積"/>
        <xdr:cNvSpPr txBox="1"/>
      </xdr:nvSpPr>
      <xdr:spPr>
        <a:xfrm>
          <a:off x="9391727" y="1473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160799</xdr:rowOff>
    </xdr:from>
    <xdr:ext cx="469744" cy="259045"/>
    <xdr:sp macro="" textlink="">
      <xdr:nvSpPr>
        <xdr:cNvPr id="327" name="n_2mainValue【福祉施設】&#10;一人当たり面積"/>
        <xdr:cNvSpPr txBox="1"/>
      </xdr:nvSpPr>
      <xdr:spPr>
        <a:xfrm>
          <a:off x="8515427"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163085</xdr:rowOff>
    </xdr:from>
    <xdr:ext cx="469744" cy="259045"/>
    <xdr:sp macro="" textlink="">
      <xdr:nvSpPr>
        <xdr:cNvPr id="328" name="n_3mainValue【福祉施設】&#10;一人当たり面積"/>
        <xdr:cNvSpPr txBox="1"/>
      </xdr:nvSpPr>
      <xdr:spPr>
        <a:xfrm>
          <a:off x="7626427" y="1473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9" name="正方形/長方形 32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0" name="正方形/長方形 32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1" name="正方形/長方形 33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2" name="正方形/長方形 33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3" name="正方形/長方形 33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4" name="正方形/長方形 33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5" name="正方形/長方形 33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6" name="正方形/長方形 33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7" name="テキスト ボックス 33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8" name="直線コネクタ 33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9" name="直線コネクタ 33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40" name="テキスト ボックス 339"/>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41" name="直線コネクタ 34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42" name="テキスト ボックス 34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3" name="直線コネクタ 34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4" name="テキスト ボックス 34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5" name="直線コネクタ 34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6" name="テキスト ボックス 34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7" name="直線コネクタ 34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8" name="テキスト ボックス 34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9" name="直線コネクタ 34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50" name="テキスト ボックス 349"/>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1" name="直線コネクタ 35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52" name="テキスト ボックス 35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5987</xdr:rowOff>
    </xdr:to>
    <xdr:cxnSp macro="">
      <xdr:nvCxnSpPr>
        <xdr:cNvPr id="354" name="直線コネクタ 353"/>
        <xdr:cNvCxnSpPr/>
      </xdr:nvCxnSpPr>
      <xdr:spPr>
        <a:xfrm flipV="1">
          <a:off x="4634865" y="1709057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9814</xdr:rowOff>
    </xdr:from>
    <xdr:ext cx="405111" cy="259045"/>
    <xdr:sp macro="" textlink="">
      <xdr:nvSpPr>
        <xdr:cNvPr id="355" name="【市民会館】&#10;有形固定資産減価償却率最小値テキスト"/>
        <xdr:cNvSpPr txBox="1"/>
      </xdr:nvSpPr>
      <xdr:spPr>
        <a:xfrm>
          <a:off x="4673600" y="1852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5987</xdr:rowOff>
    </xdr:from>
    <xdr:to>
      <xdr:col>24</xdr:col>
      <xdr:colOff>152400</xdr:colOff>
      <xdr:row>108</xdr:row>
      <xdr:rowOff>5987</xdr:rowOff>
    </xdr:to>
    <xdr:cxnSp macro="">
      <xdr:nvCxnSpPr>
        <xdr:cNvPr id="356" name="直線コネクタ 355"/>
        <xdr:cNvCxnSpPr/>
      </xdr:nvCxnSpPr>
      <xdr:spPr>
        <a:xfrm>
          <a:off x="4546600" y="1852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357"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358" name="直線コネクタ 357"/>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132822</xdr:rowOff>
    </xdr:from>
    <xdr:ext cx="405111" cy="259045"/>
    <xdr:sp macro="" textlink="">
      <xdr:nvSpPr>
        <xdr:cNvPr id="359" name="【市民会館】&#10;有形固定資産減価償却率平均値テキスト"/>
        <xdr:cNvSpPr txBox="1"/>
      </xdr:nvSpPr>
      <xdr:spPr>
        <a:xfrm>
          <a:off x="4673600" y="17792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154395</xdr:rowOff>
    </xdr:from>
    <xdr:to>
      <xdr:col>24</xdr:col>
      <xdr:colOff>114300</xdr:colOff>
      <xdr:row>104</xdr:row>
      <xdr:rowOff>84545</xdr:rowOff>
    </xdr:to>
    <xdr:sp macro="" textlink="">
      <xdr:nvSpPr>
        <xdr:cNvPr id="360" name="フローチャート: 判断 359"/>
        <xdr:cNvSpPr/>
      </xdr:nvSpPr>
      <xdr:spPr>
        <a:xfrm>
          <a:off x="45847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22134</xdr:rowOff>
    </xdr:from>
    <xdr:to>
      <xdr:col>20</xdr:col>
      <xdr:colOff>38100</xdr:colOff>
      <xdr:row>104</xdr:row>
      <xdr:rowOff>123734</xdr:rowOff>
    </xdr:to>
    <xdr:sp macro="" textlink="">
      <xdr:nvSpPr>
        <xdr:cNvPr id="361" name="フローチャート: 判断 360"/>
        <xdr:cNvSpPr/>
      </xdr:nvSpPr>
      <xdr:spPr>
        <a:xfrm>
          <a:off x="3746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114861</xdr:rowOff>
    </xdr:from>
    <xdr:ext cx="405111" cy="259045"/>
    <xdr:sp macro="" textlink="">
      <xdr:nvSpPr>
        <xdr:cNvPr id="362" name="n_1aveValue【市民会館】&#10;有形固定資産減価償却率"/>
        <xdr:cNvSpPr txBox="1"/>
      </xdr:nvSpPr>
      <xdr:spPr>
        <a:xfrm>
          <a:off x="35820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169092</xdr:rowOff>
    </xdr:from>
    <xdr:to>
      <xdr:col>15</xdr:col>
      <xdr:colOff>101600</xdr:colOff>
      <xdr:row>104</xdr:row>
      <xdr:rowOff>99242</xdr:rowOff>
    </xdr:to>
    <xdr:sp macro="" textlink="">
      <xdr:nvSpPr>
        <xdr:cNvPr id="363" name="フローチャート: 判断 362"/>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104</xdr:row>
      <xdr:rowOff>90369</xdr:rowOff>
    </xdr:from>
    <xdr:ext cx="405111" cy="259045"/>
    <xdr:sp macro="" textlink="">
      <xdr:nvSpPr>
        <xdr:cNvPr id="364" name="n_2aveValue【市民会館】&#10;有形固定資産減価償却率"/>
        <xdr:cNvSpPr txBox="1"/>
      </xdr:nvSpPr>
      <xdr:spPr>
        <a:xfrm>
          <a:off x="2705744"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151130</xdr:rowOff>
    </xdr:from>
    <xdr:to>
      <xdr:col>10</xdr:col>
      <xdr:colOff>165100</xdr:colOff>
      <xdr:row>105</xdr:row>
      <xdr:rowOff>81280</xdr:rowOff>
    </xdr:to>
    <xdr:sp macro="" textlink="">
      <xdr:nvSpPr>
        <xdr:cNvPr id="365" name="フローチャート: 判断 364"/>
        <xdr:cNvSpPr/>
      </xdr:nvSpPr>
      <xdr:spPr>
        <a:xfrm>
          <a:off x="1968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105</xdr:row>
      <xdr:rowOff>72407</xdr:rowOff>
    </xdr:from>
    <xdr:ext cx="405111" cy="259045"/>
    <xdr:sp macro="" textlink="">
      <xdr:nvSpPr>
        <xdr:cNvPr id="366" name="n_3aveValue【市民会館】&#10;有形固定資産減価償却率"/>
        <xdr:cNvSpPr txBox="1"/>
      </xdr:nvSpPr>
      <xdr:spPr>
        <a:xfrm>
          <a:off x="18167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67" name="テキスト ボックス 3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41729</xdr:rowOff>
    </xdr:from>
    <xdr:to>
      <xdr:col>20</xdr:col>
      <xdr:colOff>38100</xdr:colOff>
      <xdr:row>102</xdr:row>
      <xdr:rowOff>143329</xdr:rowOff>
    </xdr:to>
    <xdr:sp macro="" textlink="">
      <xdr:nvSpPr>
        <xdr:cNvPr id="372" name="楕円 371"/>
        <xdr:cNvSpPr/>
      </xdr:nvSpPr>
      <xdr:spPr>
        <a:xfrm>
          <a:off x="3746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74386</xdr:rowOff>
    </xdr:from>
    <xdr:to>
      <xdr:col>15</xdr:col>
      <xdr:colOff>101600</xdr:colOff>
      <xdr:row>103</xdr:row>
      <xdr:rowOff>4536</xdr:rowOff>
    </xdr:to>
    <xdr:sp macro="" textlink="">
      <xdr:nvSpPr>
        <xdr:cNvPr id="373" name="楕円 372"/>
        <xdr:cNvSpPr/>
      </xdr:nvSpPr>
      <xdr:spPr>
        <a:xfrm>
          <a:off x="2857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92529</xdr:rowOff>
    </xdr:from>
    <xdr:to>
      <xdr:col>19</xdr:col>
      <xdr:colOff>177800</xdr:colOff>
      <xdr:row>102</xdr:row>
      <xdr:rowOff>125186</xdr:rowOff>
    </xdr:to>
    <xdr:cxnSp macro="">
      <xdr:nvCxnSpPr>
        <xdr:cNvPr id="374" name="直線コネクタ 373"/>
        <xdr:cNvCxnSpPr/>
      </xdr:nvCxnSpPr>
      <xdr:spPr>
        <a:xfrm flipV="1">
          <a:off x="2908300" y="175804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107043</xdr:rowOff>
    </xdr:from>
    <xdr:to>
      <xdr:col>10</xdr:col>
      <xdr:colOff>165100</xdr:colOff>
      <xdr:row>103</xdr:row>
      <xdr:rowOff>37193</xdr:rowOff>
    </xdr:to>
    <xdr:sp macro="" textlink="">
      <xdr:nvSpPr>
        <xdr:cNvPr id="375" name="楕円 374"/>
        <xdr:cNvSpPr/>
      </xdr:nvSpPr>
      <xdr:spPr>
        <a:xfrm>
          <a:off x="1968500" y="1759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125186</xdr:rowOff>
    </xdr:from>
    <xdr:to>
      <xdr:col>15</xdr:col>
      <xdr:colOff>50800</xdr:colOff>
      <xdr:row>102</xdr:row>
      <xdr:rowOff>157843</xdr:rowOff>
    </xdr:to>
    <xdr:cxnSp macro="">
      <xdr:nvCxnSpPr>
        <xdr:cNvPr id="376" name="直線コネクタ 375"/>
        <xdr:cNvCxnSpPr/>
      </xdr:nvCxnSpPr>
      <xdr:spPr>
        <a:xfrm flipV="1">
          <a:off x="2019300" y="1761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159856</xdr:rowOff>
    </xdr:from>
    <xdr:ext cx="405111" cy="259045"/>
    <xdr:sp macro="" textlink="">
      <xdr:nvSpPr>
        <xdr:cNvPr id="377" name="n_1mainValue【市民会館】&#10;有形固定資産減価償却率"/>
        <xdr:cNvSpPr txBox="1"/>
      </xdr:nvSpPr>
      <xdr:spPr>
        <a:xfrm>
          <a:off x="35820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21063</xdr:rowOff>
    </xdr:from>
    <xdr:ext cx="405111" cy="259045"/>
    <xdr:sp macro="" textlink="">
      <xdr:nvSpPr>
        <xdr:cNvPr id="378" name="n_2mainValue【市民会館】&#10;有形固定資産減価償却率"/>
        <xdr:cNvSpPr txBox="1"/>
      </xdr:nvSpPr>
      <xdr:spPr>
        <a:xfrm>
          <a:off x="2705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53720</xdr:rowOff>
    </xdr:from>
    <xdr:ext cx="405111" cy="259045"/>
    <xdr:sp macro="" textlink="">
      <xdr:nvSpPr>
        <xdr:cNvPr id="379" name="n_3mainValue【市民会館】&#10;有形固定資産減価償却率"/>
        <xdr:cNvSpPr txBox="1"/>
      </xdr:nvSpPr>
      <xdr:spPr>
        <a:xfrm>
          <a:off x="1816744" y="1737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8" name="テキスト ボックス 38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9" name="直線コネクタ 38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90" name="直線コネクタ 38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91" name="テキスト ボックス 39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92" name="直線コネクタ 39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3" name="テキスト ボックス 39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4" name="直線コネクタ 39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5" name="テキスト ボックス 39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6" name="直線コネクタ 39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7" name="テキスト ボックス 39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8" name="直線コネクタ 39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9" name="テキスト ボックス 39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00" name="直線コネクタ 39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01" name="テキスト ボックス 40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0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130302</xdr:rowOff>
    </xdr:from>
    <xdr:to>
      <xdr:col>54</xdr:col>
      <xdr:colOff>189865</xdr:colOff>
      <xdr:row>108</xdr:row>
      <xdr:rowOff>120396</xdr:rowOff>
    </xdr:to>
    <xdr:cxnSp macro="">
      <xdr:nvCxnSpPr>
        <xdr:cNvPr id="403" name="直線コネクタ 402"/>
        <xdr:cNvCxnSpPr/>
      </xdr:nvCxnSpPr>
      <xdr:spPr>
        <a:xfrm flipV="1">
          <a:off x="10476865" y="17275302"/>
          <a:ext cx="0" cy="136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124223</xdr:rowOff>
    </xdr:from>
    <xdr:ext cx="469744" cy="259045"/>
    <xdr:sp macro="" textlink="">
      <xdr:nvSpPr>
        <xdr:cNvPr id="404" name="【市民会館】&#10;一人当たり面積最小値テキスト"/>
        <xdr:cNvSpPr txBox="1"/>
      </xdr:nvSpPr>
      <xdr:spPr>
        <a:xfrm>
          <a:off x="10515600" y="18640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120396</xdr:rowOff>
    </xdr:from>
    <xdr:to>
      <xdr:col>55</xdr:col>
      <xdr:colOff>88900</xdr:colOff>
      <xdr:row>108</xdr:row>
      <xdr:rowOff>120396</xdr:rowOff>
    </xdr:to>
    <xdr:cxnSp macro="">
      <xdr:nvCxnSpPr>
        <xdr:cNvPr id="405" name="直線コネクタ 404"/>
        <xdr:cNvCxnSpPr/>
      </xdr:nvCxnSpPr>
      <xdr:spPr>
        <a:xfrm>
          <a:off x="10388600" y="18636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76979</xdr:rowOff>
    </xdr:from>
    <xdr:ext cx="469744" cy="259045"/>
    <xdr:sp macro="" textlink="">
      <xdr:nvSpPr>
        <xdr:cNvPr id="406" name="【市民会館】&#10;一人当たり面積最大値テキスト"/>
        <xdr:cNvSpPr txBox="1"/>
      </xdr:nvSpPr>
      <xdr:spPr>
        <a:xfrm>
          <a:off x="10515600"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130302</xdr:rowOff>
    </xdr:from>
    <xdr:to>
      <xdr:col>55</xdr:col>
      <xdr:colOff>88900</xdr:colOff>
      <xdr:row>100</xdr:row>
      <xdr:rowOff>130302</xdr:rowOff>
    </xdr:to>
    <xdr:cxnSp macro="">
      <xdr:nvCxnSpPr>
        <xdr:cNvPr id="407" name="直線コネクタ 406"/>
        <xdr:cNvCxnSpPr/>
      </xdr:nvCxnSpPr>
      <xdr:spPr>
        <a:xfrm>
          <a:off x="10388600" y="17275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151655</xdr:rowOff>
    </xdr:from>
    <xdr:ext cx="469744" cy="259045"/>
    <xdr:sp macro="" textlink="">
      <xdr:nvSpPr>
        <xdr:cNvPr id="408" name="【市民会館】&#10;一人当たり面積平均値テキスト"/>
        <xdr:cNvSpPr txBox="1"/>
      </xdr:nvSpPr>
      <xdr:spPr>
        <a:xfrm>
          <a:off x="10515600" y="18325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1778</xdr:rowOff>
    </xdr:from>
    <xdr:to>
      <xdr:col>55</xdr:col>
      <xdr:colOff>50800</xdr:colOff>
      <xdr:row>107</xdr:row>
      <xdr:rowOff>103378</xdr:rowOff>
    </xdr:to>
    <xdr:sp macro="" textlink="">
      <xdr:nvSpPr>
        <xdr:cNvPr id="409" name="フローチャート: 判断 408"/>
        <xdr:cNvSpPr/>
      </xdr:nvSpPr>
      <xdr:spPr>
        <a:xfrm>
          <a:off x="10426700" y="1834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109982</xdr:rowOff>
    </xdr:from>
    <xdr:to>
      <xdr:col>50</xdr:col>
      <xdr:colOff>165100</xdr:colOff>
      <xdr:row>107</xdr:row>
      <xdr:rowOff>40132</xdr:rowOff>
    </xdr:to>
    <xdr:sp macro="" textlink="">
      <xdr:nvSpPr>
        <xdr:cNvPr id="410" name="フローチャート: 判断 409"/>
        <xdr:cNvSpPr/>
      </xdr:nvSpPr>
      <xdr:spPr>
        <a:xfrm>
          <a:off x="9588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56659</xdr:rowOff>
    </xdr:from>
    <xdr:ext cx="469744" cy="259045"/>
    <xdr:sp macro="" textlink="">
      <xdr:nvSpPr>
        <xdr:cNvPr id="411" name="n_1aveValue【市民会館】&#10;一人当たり面積"/>
        <xdr:cNvSpPr txBox="1"/>
      </xdr:nvSpPr>
      <xdr:spPr>
        <a:xfrm>
          <a:off x="93917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98552</xdr:rowOff>
    </xdr:from>
    <xdr:to>
      <xdr:col>46</xdr:col>
      <xdr:colOff>38100</xdr:colOff>
      <xdr:row>107</xdr:row>
      <xdr:rowOff>28702</xdr:rowOff>
    </xdr:to>
    <xdr:sp macro="" textlink="">
      <xdr:nvSpPr>
        <xdr:cNvPr id="412" name="フローチャート: 判断 411"/>
        <xdr:cNvSpPr/>
      </xdr:nvSpPr>
      <xdr:spPr>
        <a:xfrm>
          <a:off x="8699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45229</xdr:rowOff>
    </xdr:from>
    <xdr:ext cx="469744" cy="259045"/>
    <xdr:sp macro="" textlink="">
      <xdr:nvSpPr>
        <xdr:cNvPr id="413" name="n_2aveValue【市民会館】&#10;一人当たり面積"/>
        <xdr:cNvSpPr txBox="1"/>
      </xdr:nvSpPr>
      <xdr:spPr>
        <a:xfrm>
          <a:off x="8515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148082</xdr:rowOff>
    </xdr:from>
    <xdr:to>
      <xdr:col>41</xdr:col>
      <xdr:colOff>101600</xdr:colOff>
      <xdr:row>107</xdr:row>
      <xdr:rowOff>78232</xdr:rowOff>
    </xdr:to>
    <xdr:sp macro="" textlink="">
      <xdr:nvSpPr>
        <xdr:cNvPr id="414" name="フローチャート: 判断 413"/>
        <xdr:cNvSpPr/>
      </xdr:nvSpPr>
      <xdr:spPr>
        <a:xfrm>
          <a:off x="7810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94759</xdr:rowOff>
    </xdr:from>
    <xdr:ext cx="469744" cy="259045"/>
    <xdr:sp macro="" textlink="">
      <xdr:nvSpPr>
        <xdr:cNvPr id="415" name="n_3aveValue【市民会館】&#10;一人当たり面積"/>
        <xdr:cNvSpPr txBox="1"/>
      </xdr:nvSpPr>
      <xdr:spPr>
        <a:xfrm>
          <a:off x="7626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16" name="テキスト ボックス 41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7" name="テキスト ボックス 41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8" name="テキスト ボックス 41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9" name="テキスト ボックス 41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0" name="テキスト ボックス 41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113792</xdr:rowOff>
    </xdr:from>
    <xdr:to>
      <xdr:col>50</xdr:col>
      <xdr:colOff>165100</xdr:colOff>
      <xdr:row>108</xdr:row>
      <xdr:rowOff>43942</xdr:rowOff>
    </xdr:to>
    <xdr:sp macro="" textlink="">
      <xdr:nvSpPr>
        <xdr:cNvPr id="421" name="楕円 420"/>
        <xdr:cNvSpPr/>
      </xdr:nvSpPr>
      <xdr:spPr>
        <a:xfrm>
          <a:off x="9588500" y="184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116078</xdr:rowOff>
    </xdr:from>
    <xdr:to>
      <xdr:col>46</xdr:col>
      <xdr:colOff>38100</xdr:colOff>
      <xdr:row>108</xdr:row>
      <xdr:rowOff>46228</xdr:rowOff>
    </xdr:to>
    <xdr:sp macro="" textlink="">
      <xdr:nvSpPr>
        <xdr:cNvPr id="422" name="楕円 421"/>
        <xdr:cNvSpPr/>
      </xdr:nvSpPr>
      <xdr:spPr>
        <a:xfrm>
          <a:off x="8699500" y="184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164592</xdr:rowOff>
    </xdr:from>
    <xdr:to>
      <xdr:col>50</xdr:col>
      <xdr:colOff>114300</xdr:colOff>
      <xdr:row>107</xdr:row>
      <xdr:rowOff>166878</xdr:rowOff>
    </xdr:to>
    <xdr:cxnSp macro="">
      <xdr:nvCxnSpPr>
        <xdr:cNvPr id="423" name="直線コネクタ 422"/>
        <xdr:cNvCxnSpPr/>
      </xdr:nvCxnSpPr>
      <xdr:spPr>
        <a:xfrm flipV="1">
          <a:off x="8750300" y="185097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117602</xdr:rowOff>
    </xdr:from>
    <xdr:to>
      <xdr:col>41</xdr:col>
      <xdr:colOff>101600</xdr:colOff>
      <xdr:row>108</xdr:row>
      <xdr:rowOff>47752</xdr:rowOff>
    </xdr:to>
    <xdr:sp macro="" textlink="">
      <xdr:nvSpPr>
        <xdr:cNvPr id="424" name="楕円 423"/>
        <xdr:cNvSpPr/>
      </xdr:nvSpPr>
      <xdr:spPr>
        <a:xfrm>
          <a:off x="7810500" y="1846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166878</xdr:rowOff>
    </xdr:from>
    <xdr:to>
      <xdr:col>45</xdr:col>
      <xdr:colOff>177800</xdr:colOff>
      <xdr:row>107</xdr:row>
      <xdr:rowOff>168402</xdr:rowOff>
    </xdr:to>
    <xdr:cxnSp macro="">
      <xdr:nvCxnSpPr>
        <xdr:cNvPr id="425" name="直線コネクタ 424"/>
        <xdr:cNvCxnSpPr/>
      </xdr:nvCxnSpPr>
      <xdr:spPr>
        <a:xfrm flipV="1">
          <a:off x="7861300" y="1851202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35069</xdr:rowOff>
    </xdr:from>
    <xdr:ext cx="469744" cy="259045"/>
    <xdr:sp macro="" textlink="">
      <xdr:nvSpPr>
        <xdr:cNvPr id="426" name="n_1mainValue【市民会館】&#10;一人当たり面積"/>
        <xdr:cNvSpPr txBox="1"/>
      </xdr:nvSpPr>
      <xdr:spPr>
        <a:xfrm>
          <a:off x="93917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37355</xdr:rowOff>
    </xdr:from>
    <xdr:ext cx="469744" cy="259045"/>
    <xdr:sp macro="" textlink="">
      <xdr:nvSpPr>
        <xdr:cNvPr id="427" name="n_2mainValue【市民会館】&#10;一人当たり面積"/>
        <xdr:cNvSpPr txBox="1"/>
      </xdr:nvSpPr>
      <xdr:spPr>
        <a:xfrm>
          <a:off x="8515427" y="185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38879</xdr:rowOff>
    </xdr:from>
    <xdr:ext cx="469744" cy="259045"/>
    <xdr:sp macro="" textlink="">
      <xdr:nvSpPr>
        <xdr:cNvPr id="428" name="n_3mainValue【市民会館】&#10;一人当たり面積"/>
        <xdr:cNvSpPr txBox="1"/>
      </xdr:nvSpPr>
      <xdr:spPr>
        <a:xfrm>
          <a:off x="7626427"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9" name="正方形/長方形 4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30" name="正方形/長方形 4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31" name="正方形/長方形 4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32" name="正方形/長方形 4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3" name="正方形/長方形 4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4" name="正方形/長方形 4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5" name="正方形/長方形 4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6" name="正方形/長方形 4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7" name="テキスト ボックス 4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8" name="直線コネクタ 4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9" name="直線コネクタ 43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40" name="テキスト ボックス 43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41" name="直線コネクタ 44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42" name="テキスト ボックス 44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3" name="直線コネクタ 44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4" name="テキスト ボックス 44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5" name="直線コネクタ 44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6" name="テキスト ボックス 44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7" name="直線コネクタ 44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8" name="テキスト ボックス 44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9" name="直線コネクタ 44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50" name="テキスト ボックス 44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51" name="直線コネクタ 45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52" name="テキスト ボックス 45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17417</xdr:rowOff>
    </xdr:to>
    <xdr:cxnSp macro="">
      <xdr:nvCxnSpPr>
        <xdr:cNvPr id="454" name="直線コネクタ 453"/>
        <xdr:cNvCxnSpPr/>
      </xdr:nvCxnSpPr>
      <xdr:spPr>
        <a:xfrm flipV="1">
          <a:off x="16318864" y="5660572"/>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21244</xdr:rowOff>
    </xdr:from>
    <xdr:ext cx="340478" cy="259045"/>
    <xdr:sp macro="" textlink="">
      <xdr:nvSpPr>
        <xdr:cNvPr id="455" name="【一般廃棄物処理施設】&#10;有形固定資産減価償却率最小値テキスト"/>
        <xdr:cNvSpPr txBox="1"/>
      </xdr:nvSpPr>
      <xdr:spPr>
        <a:xfrm>
          <a:off x="16357600" y="72221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17417</xdr:rowOff>
    </xdr:from>
    <xdr:to>
      <xdr:col>86</xdr:col>
      <xdr:colOff>25400</xdr:colOff>
      <xdr:row>42</xdr:row>
      <xdr:rowOff>17417</xdr:rowOff>
    </xdr:to>
    <xdr:cxnSp macro="">
      <xdr:nvCxnSpPr>
        <xdr:cNvPr id="456" name="直線コネクタ 455"/>
        <xdr:cNvCxnSpPr/>
      </xdr:nvCxnSpPr>
      <xdr:spPr>
        <a:xfrm>
          <a:off x="16230600" y="721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57" name="【一般廃棄物処理施設】&#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58" name="直線コネクタ 457"/>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132823</xdr:rowOff>
    </xdr:from>
    <xdr:ext cx="405111" cy="259045"/>
    <xdr:sp macro="" textlink="">
      <xdr:nvSpPr>
        <xdr:cNvPr id="459" name="【一般廃棄物処理施設】&#10;有形固定資産減価償却率平均値テキスト"/>
        <xdr:cNvSpPr txBox="1"/>
      </xdr:nvSpPr>
      <xdr:spPr>
        <a:xfrm>
          <a:off x="16357600" y="63050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154396</xdr:rowOff>
    </xdr:from>
    <xdr:to>
      <xdr:col>85</xdr:col>
      <xdr:colOff>177800</xdr:colOff>
      <xdr:row>37</xdr:row>
      <xdr:rowOff>84546</xdr:rowOff>
    </xdr:to>
    <xdr:sp macro="" textlink="">
      <xdr:nvSpPr>
        <xdr:cNvPr id="460" name="フローチャート: 判断 459"/>
        <xdr:cNvSpPr/>
      </xdr:nvSpPr>
      <xdr:spPr>
        <a:xfrm>
          <a:off x="162687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159294</xdr:rowOff>
    </xdr:from>
    <xdr:to>
      <xdr:col>81</xdr:col>
      <xdr:colOff>101600</xdr:colOff>
      <xdr:row>37</xdr:row>
      <xdr:rowOff>89444</xdr:rowOff>
    </xdr:to>
    <xdr:sp macro="" textlink="">
      <xdr:nvSpPr>
        <xdr:cNvPr id="461" name="フローチャート: 判断 460"/>
        <xdr:cNvSpPr/>
      </xdr:nvSpPr>
      <xdr:spPr>
        <a:xfrm>
          <a:off x="15430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80571</xdr:rowOff>
    </xdr:from>
    <xdr:ext cx="405111" cy="259045"/>
    <xdr:sp macro="" textlink="">
      <xdr:nvSpPr>
        <xdr:cNvPr id="462" name="n_1aveValue【一般廃棄物処理施設】&#10;有形固定資産減価償却率"/>
        <xdr:cNvSpPr txBox="1"/>
      </xdr:nvSpPr>
      <xdr:spPr>
        <a:xfrm>
          <a:off x="152660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160927</xdr:rowOff>
    </xdr:from>
    <xdr:to>
      <xdr:col>76</xdr:col>
      <xdr:colOff>165100</xdr:colOff>
      <xdr:row>37</xdr:row>
      <xdr:rowOff>91077</xdr:rowOff>
    </xdr:to>
    <xdr:sp macro="" textlink="">
      <xdr:nvSpPr>
        <xdr:cNvPr id="463" name="フローチャート: 判断 462"/>
        <xdr:cNvSpPr/>
      </xdr:nvSpPr>
      <xdr:spPr>
        <a:xfrm>
          <a:off x="14541500" y="633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82204</xdr:rowOff>
    </xdr:from>
    <xdr:ext cx="405111" cy="259045"/>
    <xdr:sp macro="" textlink="">
      <xdr:nvSpPr>
        <xdr:cNvPr id="464" name="n_2aveValue【一般廃棄物処理施設】&#10;有形固定資産減価償却率"/>
        <xdr:cNvSpPr txBox="1"/>
      </xdr:nvSpPr>
      <xdr:spPr>
        <a:xfrm>
          <a:off x="14389744" y="642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907</xdr:rowOff>
    </xdr:from>
    <xdr:to>
      <xdr:col>72</xdr:col>
      <xdr:colOff>38100</xdr:colOff>
      <xdr:row>36</xdr:row>
      <xdr:rowOff>102507</xdr:rowOff>
    </xdr:to>
    <xdr:sp macro="" textlink="">
      <xdr:nvSpPr>
        <xdr:cNvPr id="465" name="フローチャート: 判断 464"/>
        <xdr:cNvSpPr/>
      </xdr:nvSpPr>
      <xdr:spPr>
        <a:xfrm>
          <a:off x="13652500" y="617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93634</xdr:rowOff>
    </xdr:from>
    <xdr:ext cx="405111" cy="259045"/>
    <xdr:sp macro="" textlink="">
      <xdr:nvSpPr>
        <xdr:cNvPr id="466" name="n_3aveValue【一般廃棄物処理施設】&#10;有形固定資産減価償却率"/>
        <xdr:cNvSpPr txBox="1"/>
      </xdr:nvSpPr>
      <xdr:spPr>
        <a:xfrm>
          <a:off x="13500744" y="626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67" name="テキスト ボックス 46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8" name="テキスト ボックス 46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9" name="テキスト ボックス 46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70" name="テキスト ボックス 46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71" name="テキスト ボックス 47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98878</xdr:rowOff>
    </xdr:from>
    <xdr:to>
      <xdr:col>81</xdr:col>
      <xdr:colOff>101600</xdr:colOff>
      <xdr:row>35</xdr:row>
      <xdr:rowOff>29028</xdr:rowOff>
    </xdr:to>
    <xdr:sp macro="" textlink="">
      <xdr:nvSpPr>
        <xdr:cNvPr id="472" name="楕円 471"/>
        <xdr:cNvSpPr/>
      </xdr:nvSpPr>
      <xdr:spPr>
        <a:xfrm>
          <a:off x="15430500" y="592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142966</xdr:rowOff>
    </xdr:from>
    <xdr:to>
      <xdr:col>76</xdr:col>
      <xdr:colOff>165100</xdr:colOff>
      <xdr:row>35</xdr:row>
      <xdr:rowOff>73116</xdr:rowOff>
    </xdr:to>
    <xdr:sp macro="" textlink="">
      <xdr:nvSpPr>
        <xdr:cNvPr id="473" name="楕円 472"/>
        <xdr:cNvSpPr/>
      </xdr:nvSpPr>
      <xdr:spPr>
        <a:xfrm>
          <a:off x="14541500" y="597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149678</xdr:rowOff>
    </xdr:from>
    <xdr:to>
      <xdr:col>81</xdr:col>
      <xdr:colOff>50800</xdr:colOff>
      <xdr:row>35</xdr:row>
      <xdr:rowOff>22316</xdr:rowOff>
    </xdr:to>
    <xdr:cxnSp macro="">
      <xdr:nvCxnSpPr>
        <xdr:cNvPr id="474" name="直線コネクタ 473"/>
        <xdr:cNvCxnSpPr/>
      </xdr:nvCxnSpPr>
      <xdr:spPr>
        <a:xfrm flipV="1">
          <a:off x="14592300" y="597897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27033</xdr:rowOff>
    </xdr:from>
    <xdr:to>
      <xdr:col>72</xdr:col>
      <xdr:colOff>38100</xdr:colOff>
      <xdr:row>35</xdr:row>
      <xdr:rowOff>128633</xdr:rowOff>
    </xdr:to>
    <xdr:sp macro="" textlink="">
      <xdr:nvSpPr>
        <xdr:cNvPr id="475" name="楕円 474"/>
        <xdr:cNvSpPr/>
      </xdr:nvSpPr>
      <xdr:spPr>
        <a:xfrm>
          <a:off x="13652500" y="602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22316</xdr:rowOff>
    </xdr:from>
    <xdr:to>
      <xdr:col>76</xdr:col>
      <xdr:colOff>114300</xdr:colOff>
      <xdr:row>35</xdr:row>
      <xdr:rowOff>77833</xdr:rowOff>
    </xdr:to>
    <xdr:cxnSp macro="">
      <xdr:nvCxnSpPr>
        <xdr:cNvPr id="476" name="直線コネクタ 475"/>
        <xdr:cNvCxnSpPr/>
      </xdr:nvCxnSpPr>
      <xdr:spPr>
        <a:xfrm flipV="1">
          <a:off x="13703300" y="602306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45555</xdr:rowOff>
    </xdr:from>
    <xdr:ext cx="405111" cy="259045"/>
    <xdr:sp macro="" textlink="">
      <xdr:nvSpPr>
        <xdr:cNvPr id="477" name="n_1mainValue【一般廃棄物処理施設】&#10;有形固定資産減価償却率"/>
        <xdr:cNvSpPr txBox="1"/>
      </xdr:nvSpPr>
      <xdr:spPr>
        <a:xfrm>
          <a:off x="15266044" y="5703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89643</xdr:rowOff>
    </xdr:from>
    <xdr:ext cx="405111" cy="259045"/>
    <xdr:sp macro="" textlink="">
      <xdr:nvSpPr>
        <xdr:cNvPr id="478" name="n_2mainValue【一般廃棄物処理施設】&#10;有形固定資産減価償却率"/>
        <xdr:cNvSpPr txBox="1"/>
      </xdr:nvSpPr>
      <xdr:spPr>
        <a:xfrm>
          <a:off x="14389744" y="574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145160</xdr:rowOff>
    </xdr:from>
    <xdr:ext cx="405111" cy="259045"/>
    <xdr:sp macro="" textlink="">
      <xdr:nvSpPr>
        <xdr:cNvPr id="479" name="n_3mainValue【一般廃棄物処理施設】&#10;有形固定資産減価償却率"/>
        <xdr:cNvSpPr txBox="1"/>
      </xdr:nvSpPr>
      <xdr:spPr>
        <a:xfrm>
          <a:off x="13500744" y="580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80" name="正方形/長方形 4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1" name="正方形/長方形 4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2" name="正方形/長方形 4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3" name="正方形/長方形 4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4" name="正方形/長方形 4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5" name="正方形/長方形 4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6" name="正方形/長方形 4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7" name="正方形/長方形 48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8" name="テキスト ボックス 48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9" name="直線コネクタ 48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90" name="直線コネクタ 48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91" name="テキスト ボックス 49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92" name="直線コネクタ 49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93" name="テキスト ボックス 49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94" name="直線コネクタ 49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95" name="テキスト ボックス 49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96" name="直線コネクタ 49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97" name="テキスト ボックス 49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8" name="直線コネクタ 49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99" name="テキスト ボックス 49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137305</xdr:rowOff>
    </xdr:from>
    <xdr:to>
      <xdr:col>116</xdr:col>
      <xdr:colOff>62864</xdr:colOff>
      <xdr:row>41</xdr:row>
      <xdr:rowOff>132200</xdr:rowOff>
    </xdr:to>
    <xdr:cxnSp macro="">
      <xdr:nvCxnSpPr>
        <xdr:cNvPr id="501" name="直線コネクタ 500"/>
        <xdr:cNvCxnSpPr/>
      </xdr:nvCxnSpPr>
      <xdr:spPr>
        <a:xfrm flipV="1">
          <a:off x="22160864" y="5795155"/>
          <a:ext cx="0" cy="1366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136027</xdr:rowOff>
    </xdr:from>
    <xdr:ext cx="378565" cy="259045"/>
    <xdr:sp macro="" textlink="">
      <xdr:nvSpPr>
        <xdr:cNvPr id="502" name="【一般廃棄物処理施設】&#10;一人当たり有形固定資産（償却資産）額最小値テキスト"/>
        <xdr:cNvSpPr txBox="1"/>
      </xdr:nvSpPr>
      <xdr:spPr>
        <a:xfrm>
          <a:off x="22199600" y="716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132200</xdr:rowOff>
    </xdr:from>
    <xdr:to>
      <xdr:col>116</xdr:col>
      <xdr:colOff>152400</xdr:colOff>
      <xdr:row>41</xdr:row>
      <xdr:rowOff>132200</xdr:rowOff>
    </xdr:to>
    <xdr:cxnSp macro="">
      <xdr:nvCxnSpPr>
        <xdr:cNvPr id="503" name="直線コネクタ 502"/>
        <xdr:cNvCxnSpPr/>
      </xdr:nvCxnSpPr>
      <xdr:spPr>
        <a:xfrm>
          <a:off x="22072600" y="71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83982</xdr:rowOff>
    </xdr:from>
    <xdr:ext cx="599010" cy="259045"/>
    <xdr:sp macro="" textlink="">
      <xdr:nvSpPr>
        <xdr:cNvPr id="504" name="【一般廃棄物処理施設】&#10;一人当たり有形固定資産（償却資産）額最大値テキスト"/>
        <xdr:cNvSpPr txBox="1"/>
      </xdr:nvSpPr>
      <xdr:spPr>
        <a:xfrm>
          <a:off x="22199600" y="557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137305</xdr:rowOff>
    </xdr:from>
    <xdr:to>
      <xdr:col>116</xdr:col>
      <xdr:colOff>152400</xdr:colOff>
      <xdr:row>33</xdr:row>
      <xdr:rowOff>137305</xdr:rowOff>
    </xdr:to>
    <xdr:cxnSp macro="">
      <xdr:nvCxnSpPr>
        <xdr:cNvPr id="505" name="直線コネクタ 504"/>
        <xdr:cNvCxnSpPr/>
      </xdr:nvCxnSpPr>
      <xdr:spPr>
        <a:xfrm>
          <a:off x="22072600" y="57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95015</xdr:rowOff>
    </xdr:from>
    <xdr:ext cx="599010" cy="259045"/>
    <xdr:sp macro="" textlink="">
      <xdr:nvSpPr>
        <xdr:cNvPr id="506" name="【一般廃棄物処理施設】&#10;一人当たり有形固定資産（償却資産）額平均値テキスト"/>
        <xdr:cNvSpPr txBox="1"/>
      </xdr:nvSpPr>
      <xdr:spPr>
        <a:xfrm>
          <a:off x="22199600" y="6781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116588</xdr:rowOff>
    </xdr:from>
    <xdr:to>
      <xdr:col>116</xdr:col>
      <xdr:colOff>114300</xdr:colOff>
      <xdr:row>40</xdr:row>
      <xdr:rowOff>46738</xdr:rowOff>
    </xdr:to>
    <xdr:sp macro="" textlink="">
      <xdr:nvSpPr>
        <xdr:cNvPr id="507" name="フローチャート: 判断 506"/>
        <xdr:cNvSpPr/>
      </xdr:nvSpPr>
      <xdr:spPr>
        <a:xfrm>
          <a:off x="22110700" y="680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116132</xdr:rowOff>
    </xdr:from>
    <xdr:to>
      <xdr:col>112</xdr:col>
      <xdr:colOff>38100</xdr:colOff>
      <xdr:row>40</xdr:row>
      <xdr:rowOff>46282</xdr:rowOff>
    </xdr:to>
    <xdr:sp macro="" textlink="">
      <xdr:nvSpPr>
        <xdr:cNvPr id="508" name="フローチャート: 判断 507"/>
        <xdr:cNvSpPr/>
      </xdr:nvSpPr>
      <xdr:spPr>
        <a:xfrm>
          <a:off x="21272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62809</xdr:rowOff>
    </xdr:from>
    <xdr:ext cx="599010" cy="259045"/>
    <xdr:sp macro="" textlink="">
      <xdr:nvSpPr>
        <xdr:cNvPr id="509" name="n_1aveValue【一般廃棄物処理施設】&#10;一人当たり有形固定資産（償却資産）額"/>
        <xdr:cNvSpPr txBox="1"/>
      </xdr:nvSpPr>
      <xdr:spPr>
        <a:xfrm>
          <a:off x="210110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162832</xdr:rowOff>
    </xdr:from>
    <xdr:to>
      <xdr:col>107</xdr:col>
      <xdr:colOff>101600</xdr:colOff>
      <xdr:row>40</xdr:row>
      <xdr:rowOff>92982</xdr:rowOff>
    </xdr:to>
    <xdr:sp macro="" textlink="">
      <xdr:nvSpPr>
        <xdr:cNvPr id="510" name="フローチャート: 判断 509"/>
        <xdr:cNvSpPr/>
      </xdr:nvSpPr>
      <xdr:spPr>
        <a:xfrm>
          <a:off x="20383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40</xdr:row>
      <xdr:rowOff>84109</xdr:rowOff>
    </xdr:from>
    <xdr:ext cx="599010" cy="259045"/>
    <xdr:sp macro="" textlink="">
      <xdr:nvSpPr>
        <xdr:cNvPr id="511" name="n_2aveValue【一般廃棄物処理施設】&#10;一人当たり有形固定資産（償却資産）額"/>
        <xdr:cNvSpPr txBox="1"/>
      </xdr:nvSpPr>
      <xdr:spPr>
        <a:xfrm>
          <a:off x="20134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40</xdr:row>
      <xdr:rowOff>19443</xdr:rowOff>
    </xdr:from>
    <xdr:to>
      <xdr:col>102</xdr:col>
      <xdr:colOff>165100</xdr:colOff>
      <xdr:row>40</xdr:row>
      <xdr:rowOff>121043</xdr:rowOff>
    </xdr:to>
    <xdr:sp macro="" textlink="">
      <xdr:nvSpPr>
        <xdr:cNvPr id="512" name="フローチャート: 判断 511"/>
        <xdr:cNvSpPr/>
      </xdr:nvSpPr>
      <xdr:spPr>
        <a:xfrm>
          <a:off x="19494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40</xdr:row>
      <xdr:rowOff>112170</xdr:rowOff>
    </xdr:from>
    <xdr:ext cx="599010" cy="259045"/>
    <xdr:sp macro="" textlink="">
      <xdr:nvSpPr>
        <xdr:cNvPr id="513" name="n_3aveValue【一般廃棄物処理施設】&#10;一人当たり有形固定資産（償却資産）額"/>
        <xdr:cNvSpPr txBox="1"/>
      </xdr:nvSpPr>
      <xdr:spPr>
        <a:xfrm>
          <a:off x="19245795" y="697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14" name="テキスト ボックス 51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5" name="テキスト ボックス 51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6" name="テキスト ボックス 51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7" name="テキスト ボックス 51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8" name="テキスト ボックス 51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116392</xdr:rowOff>
    </xdr:from>
    <xdr:to>
      <xdr:col>112</xdr:col>
      <xdr:colOff>38100</xdr:colOff>
      <xdr:row>40</xdr:row>
      <xdr:rowOff>46542</xdr:rowOff>
    </xdr:to>
    <xdr:sp macro="" textlink="">
      <xdr:nvSpPr>
        <xdr:cNvPr id="519" name="楕円 518"/>
        <xdr:cNvSpPr/>
      </xdr:nvSpPr>
      <xdr:spPr>
        <a:xfrm>
          <a:off x="21272500" y="680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120571</xdr:rowOff>
    </xdr:from>
    <xdr:to>
      <xdr:col>107</xdr:col>
      <xdr:colOff>101600</xdr:colOff>
      <xdr:row>40</xdr:row>
      <xdr:rowOff>50721</xdr:rowOff>
    </xdr:to>
    <xdr:sp macro="" textlink="">
      <xdr:nvSpPr>
        <xdr:cNvPr id="520" name="楕円 519"/>
        <xdr:cNvSpPr/>
      </xdr:nvSpPr>
      <xdr:spPr>
        <a:xfrm>
          <a:off x="20383500" y="68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167192</xdr:rowOff>
    </xdr:from>
    <xdr:to>
      <xdr:col>111</xdr:col>
      <xdr:colOff>177800</xdr:colOff>
      <xdr:row>39</xdr:row>
      <xdr:rowOff>171371</xdr:rowOff>
    </xdr:to>
    <xdr:cxnSp macro="">
      <xdr:nvCxnSpPr>
        <xdr:cNvPr id="521" name="直線コネクタ 520"/>
        <xdr:cNvCxnSpPr/>
      </xdr:nvCxnSpPr>
      <xdr:spPr>
        <a:xfrm flipV="1">
          <a:off x="20434300" y="6853742"/>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124130</xdr:rowOff>
    </xdr:from>
    <xdr:to>
      <xdr:col>102</xdr:col>
      <xdr:colOff>165100</xdr:colOff>
      <xdr:row>40</xdr:row>
      <xdr:rowOff>54280</xdr:rowOff>
    </xdr:to>
    <xdr:sp macro="" textlink="">
      <xdr:nvSpPr>
        <xdr:cNvPr id="522" name="楕円 521"/>
        <xdr:cNvSpPr/>
      </xdr:nvSpPr>
      <xdr:spPr>
        <a:xfrm>
          <a:off x="19494500" y="68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171371</xdr:rowOff>
    </xdr:from>
    <xdr:to>
      <xdr:col>107</xdr:col>
      <xdr:colOff>50800</xdr:colOff>
      <xdr:row>40</xdr:row>
      <xdr:rowOff>3480</xdr:rowOff>
    </xdr:to>
    <xdr:cxnSp macro="">
      <xdr:nvCxnSpPr>
        <xdr:cNvPr id="523" name="直線コネクタ 522"/>
        <xdr:cNvCxnSpPr/>
      </xdr:nvCxnSpPr>
      <xdr:spPr>
        <a:xfrm flipV="1">
          <a:off x="19545300" y="6857921"/>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37669</xdr:rowOff>
    </xdr:from>
    <xdr:ext cx="599010" cy="259045"/>
    <xdr:sp macro="" textlink="">
      <xdr:nvSpPr>
        <xdr:cNvPr id="524" name="n_1mainValue【一般廃棄物処理施設】&#10;一人当たり有形固定資産（償却資産）額"/>
        <xdr:cNvSpPr txBox="1"/>
      </xdr:nvSpPr>
      <xdr:spPr>
        <a:xfrm>
          <a:off x="21011095" y="689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67248</xdr:rowOff>
    </xdr:from>
    <xdr:ext cx="599010" cy="259045"/>
    <xdr:sp macro="" textlink="">
      <xdr:nvSpPr>
        <xdr:cNvPr id="525" name="n_2mainValue【一般廃棄物処理施設】&#10;一人当たり有形固定資産（償却資産）額"/>
        <xdr:cNvSpPr txBox="1"/>
      </xdr:nvSpPr>
      <xdr:spPr>
        <a:xfrm>
          <a:off x="20134795" y="65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70807</xdr:rowOff>
    </xdr:from>
    <xdr:ext cx="599010" cy="259045"/>
    <xdr:sp macro="" textlink="">
      <xdr:nvSpPr>
        <xdr:cNvPr id="526" name="n_3mainValue【一般廃棄物処理施設】&#10;一人当たり有形固定資産（償却資産）額"/>
        <xdr:cNvSpPr txBox="1"/>
      </xdr:nvSpPr>
      <xdr:spPr>
        <a:xfrm>
          <a:off x="19245795" y="6585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7" name="正方形/長方形 52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8" name="正方形/長方形 52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9" name="正方形/長方形 52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0" name="正方形/長方形 52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1" name="正方形/長方形 53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2" name="正方形/長方形 53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3" name="正方形/長方形 53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正方形/長方形 53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5" name="テキスト ボックス 53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6" name="直線コネクタ 53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37" name="直線コネクタ 53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38" name="テキスト ボックス 537"/>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9" name="直線コネクタ 53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40" name="テキスト ボックス 53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41" name="直線コネクタ 54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42" name="テキスト ボックス 54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43" name="直線コネクタ 54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44" name="テキスト ボックス 54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45" name="直線コネクタ 54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46" name="テキスト ボックス 54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47" name="直線コネクタ 54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48" name="テキスト ボックス 547"/>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26670</xdr:rowOff>
    </xdr:from>
    <xdr:to>
      <xdr:col>85</xdr:col>
      <xdr:colOff>126364</xdr:colOff>
      <xdr:row>64</xdr:row>
      <xdr:rowOff>24765</xdr:rowOff>
    </xdr:to>
    <xdr:cxnSp macro="">
      <xdr:nvCxnSpPr>
        <xdr:cNvPr id="550" name="直線コネクタ 549"/>
        <xdr:cNvCxnSpPr/>
      </xdr:nvCxnSpPr>
      <xdr:spPr>
        <a:xfrm flipV="1">
          <a:off x="16318864" y="9456420"/>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28592</xdr:rowOff>
    </xdr:from>
    <xdr:ext cx="340478" cy="259045"/>
    <xdr:sp macro="" textlink="">
      <xdr:nvSpPr>
        <xdr:cNvPr id="551" name="【保健センター・保健所】&#10;有形固定資産減価償却率最小値テキスト"/>
        <xdr:cNvSpPr txBox="1"/>
      </xdr:nvSpPr>
      <xdr:spPr>
        <a:xfrm>
          <a:off x="16357600" y="1100139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24765</xdr:rowOff>
    </xdr:from>
    <xdr:to>
      <xdr:col>86</xdr:col>
      <xdr:colOff>25400</xdr:colOff>
      <xdr:row>64</xdr:row>
      <xdr:rowOff>24765</xdr:rowOff>
    </xdr:to>
    <xdr:cxnSp macro="">
      <xdr:nvCxnSpPr>
        <xdr:cNvPr id="552" name="直線コネクタ 551"/>
        <xdr:cNvCxnSpPr/>
      </xdr:nvCxnSpPr>
      <xdr:spPr>
        <a:xfrm>
          <a:off x="16230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144797</xdr:rowOff>
    </xdr:from>
    <xdr:ext cx="405111" cy="259045"/>
    <xdr:sp macro="" textlink="">
      <xdr:nvSpPr>
        <xdr:cNvPr id="553" name="【保健センター・保健所】&#10;有形固定資産減価償却率最大値テキスト"/>
        <xdr:cNvSpPr txBox="1"/>
      </xdr:nvSpPr>
      <xdr:spPr>
        <a:xfrm>
          <a:off x="1635760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26670</xdr:rowOff>
    </xdr:from>
    <xdr:to>
      <xdr:col>86</xdr:col>
      <xdr:colOff>25400</xdr:colOff>
      <xdr:row>55</xdr:row>
      <xdr:rowOff>26670</xdr:rowOff>
    </xdr:to>
    <xdr:cxnSp macro="">
      <xdr:nvCxnSpPr>
        <xdr:cNvPr id="554" name="直線コネクタ 553"/>
        <xdr:cNvCxnSpPr/>
      </xdr:nvCxnSpPr>
      <xdr:spPr>
        <a:xfrm>
          <a:off x="16230600" y="945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80027</xdr:rowOff>
    </xdr:from>
    <xdr:ext cx="405111" cy="259045"/>
    <xdr:sp macro="" textlink="">
      <xdr:nvSpPr>
        <xdr:cNvPr id="555" name="【保健センター・保健所】&#10;有形固定資産減価償却率平均値テキスト"/>
        <xdr:cNvSpPr txBox="1"/>
      </xdr:nvSpPr>
      <xdr:spPr>
        <a:xfrm>
          <a:off x="16357600" y="1019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556" name="フローチャート: 判断 555"/>
        <xdr:cNvSpPr/>
      </xdr:nvSpPr>
      <xdr:spPr>
        <a:xfrm>
          <a:off x="162687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101600</xdr:rowOff>
    </xdr:from>
    <xdr:to>
      <xdr:col>81</xdr:col>
      <xdr:colOff>101600</xdr:colOff>
      <xdr:row>60</xdr:row>
      <xdr:rowOff>31750</xdr:rowOff>
    </xdr:to>
    <xdr:sp macro="" textlink="">
      <xdr:nvSpPr>
        <xdr:cNvPr id="557" name="フローチャート: 判断 556"/>
        <xdr:cNvSpPr/>
      </xdr:nvSpPr>
      <xdr:spPr>
        <a:xfrm>
          <a:off x="15430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48277</xdr:rowOff>
    </xdr:from>
    <xdr:ext cx="405111" cy="259045"/>
    <xdr:sp macro="" textlink="">
      <xdr:nvSpPr>
        <xdr:cNvPr id="558" name="n_1aveValue【保健センター・保健所】&#10;有形固定資産減価償却率"/>
        <xdr:cNvSpPr txBox="1"/>
      </xdr:nvSpPr>
      <xdr:spPr>
        <a:xfrm>
          <a:off x="152660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21590</xdr:rowOff>
    </xdr:from>
    <xdr:to>
      <xdr:col>76</xdr:col>
      <xdr:colOff>165100</xdr:colOff>
      <xdr:row>59</xdr:row>
      <xdr:rowOff>123190</xdr:rowOff>
    </xdr:to>
    <xdr:sp macro="" textlink="">
      <xdr:nvSpPr>
        <xdr:cNvPr id="559" name="フローチャート: 判断 558"/>
        <xdr:cNvSpPr/>
      </xdr:nvSpPr>
      <xdr:spPr>
        <a:xfrm>
          <a:off x="14541500" y="1013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139717</xdr:rowOff>
    </xdr:from>
    <xdr:ext cx="405111" cy="259045"/>
    <xdr:sp macro="" textlink="">
      <xdr:nvSpPr>
        <xdr:cNvPr id="560" name="n_2aveValue【保健センター・保健所】&#10;有形固定資産減価償却率"/>
        <xdr:cNvSpPr txBox="1"/>
      </xdr:nvSpPr>
      <xdr:spPr>
        <a:xfrm>
          <a:off x="14389744" y="991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105410</xdr:rowOff>
    </xdr:from>
    <xdr:to>
      <xdr:col>72</xdr:col>
      <xdr:colOff>38100</xdr:colOff>
      <xdr:row>60</xdr:row>
      <xdr:rowOff>35560</xdr:rowOff>
    </xdr:to>
    <xdr:sp macro="" textlink="">
      <xdr:nvSpPr>
        <xdr:cNvPr id="561" name="フローチャート: 判断 560"/>
        <xdr:cNvSpPr/>
      </xdr:nvSpPr>
      <xdr:spPr>
        <a:xfrm>
          <a:off x="13652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58</xdr:row>
      <xdr:rowOff>52087</xdr:rowOff>
    </xdr:from>
    <xdr:ext cx="405111" cy="259045"/>
    <xdr:sp macro="" textlink="">
      <xdr:nvSpPr>
        <xdr:cNvPr id="562" name="n_3aveValue【保健センター・保健所】&#10;有形固定資産減価償却率"/>
        <xdr:cNvSpPr txBox="1"/>
      </xdr:nvSpPr>
      <xdr:spPr>
        <a:xfrm>
          <a:off x="13500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63" name="テキスト ボックス 5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4" name="テキスト ボックス 5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5" name="テキスト ボックス 5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6" name="テキスト ボックス 5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7" name="テキスト ボックス 5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68" name="楕円 567"/>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101600</xdr:rowOff>
    </xdr:from>
    <xdr:to>
      <xdr:col>76</xdr:col>
      <xdr:colOff>165100</xdr:colOff>
      <xdr:row>61</xdr:row>
      <xdr:rowOff>31750</xdr:rowOff>
    </xdr:to>
    <xdr:sp macro="" textlink="">
      <xdr:nvSpPr>
        <xdr:cNvPr id="569" name="楕円 568"/>
        <xdr:cNvSpPr/>
      </xdr:nvSpPr>
      <xdr:spPr>
        <a:xfrm>
          <a:off x="14541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114300</xdr:rowOff>
    </xdr:from>
    <xdr:to>
      <xdr:col>81</xdr:col>
      <xdr:colOff>50800</xdr:colOff>
      <xdr:row>60</xdr:row>
      <xdr:rowOff>152400</xdr:rowOff>
    </xdr:to>
    <xdr:cxnSp macro="">
      <xdr:nvCxnSpPr>
        <xdr:cNvPr id="570" name="直線コネクタ 569"/>
        <xdr:cNvCxnSpPr/>
      </xdr:nvCxnSpPr>
      <xdr:spPr>
        <a:xfrm flipV="1">
          <a:off x="14592300" y="10401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139700</xdr:rowOff>
    </xdr:from>
    <xdr:to>
      <xdr:col>72</xdr:col>
      <xdr:colOff>38100</xdr:colOff>
      <xdr:row>61</xdr:row>
      <xdr:rowOff>69850</xdr:rowOff>
    </xdr:to>
    <xdr:sp macro="" textlink="">
      <xdr:nvSpPr>
        <xdr:cNvPr id="571" name="楕円 570"/>
        <xdr:cNvSpPr/>
      </xdr:nvSpPr>
      <xdr:spPr>
        <a:xfrm>
          <a:off x="1365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152400</xdr:rowOff>
    </xdr:from>
    <xdr:to>
      <xdr:col>76</xdr:col>
      <xdr:colOff>114300</xdr:colOff>
      <xdr:row>61</xdr:row>
      <xdr:rowOff>19050</xdr:rowOff>
    </xdr:to>
    <xdr:cxnSp macro="">
      <xdr:nvCxnSpPr>
        <xdr:cNvPr id="572" name="直線コネクタ 571"/>
        <xdr:cNvCxnSpPr/>
      </xdr:nvCxnSpPr>
      <xdr:spPr>
        <a:xfrm flipV="1">
          <a:off x="13703300" y="1043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156227</xdr:rowOff>
    </xdr:from>
    <xdr:ext cx="405111" cy="259045"/>
    <xdr:sp macro="" textlink="">
      <xdr:nvSpPr>
        <xdr:cNvPr id="573" name="n_1mainValue【保健センター・保健所】&#10;有形固定資産減価償却率"/>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22877</xdr:rowOff>
    </xdr:from>
    <xdr:ext cx="405111" cy="259045"/>
    <xdr:sp macro="" textlink="">
      <xdr:nvSpPr>
        <xdr:cNvPr id="574" name="n_2mainValue【保健センター・保健所】&#10;有形固定資産減価償却率"/>
        <xdr:cNvSpPr txBox="1"/>
      </xdr:nvSpPr>
      <xdr:spPr>
        <a:xfrm>
          <a:off x="14389744" y="1048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60977</xdr:rowOff>
    </xdr:from>
    <xdr:ext cx="405111" cy="259045"/>
    <xdr:sp macro="" textlink="">
      <xdr:nvSpPr>
        <xdr:cNvPr id="575" name="n_3mainValue【保健センター・保健所】&#10;有形固定資産減価償却率"/>
        <xdr:cNvSpPr txBox="1"/>
      </xdr:nvSpPr>
      <xdr:spPr>
        <a:xfrm>
          <a:off x="13500744" y="1051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7" name="テキスト ボックス 5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167640</xdr:rowOff>
    </xdr:to>
    <xdr:cxnSp macro="">
      <xdr:nvCxnSpPr>
        <xdr:cNvPr id="599" name="直線コネクタ 598"/>
        <xdr:cNvCxnSpPr/>
      </xdr:nvCxnSpPr>
      <xdr:spPr>
        <a:xfrm flipV="1">
          <a:off x="22160864" y="953262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xdr:rowOff>
    </xdr:from>
    <xdr:ext cx="469744" cy="259045"/>
    <xdr:sp macro="" textlink="">
      <xdr:nvSpPr>
        <xdr:cNvPr id="600" name="【保健センター・保健所】&#10;一人当たり面積最小値テキスト"/>
        <xdr:cNvSpPr txBox="1"/>
      </xdr:nvSpPr>
      <xdr:spPr>
        <a:xfrm>
          <a:off x="22199600"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167640</xdr:rowOff>
    </xdr:from>
    <xdr:to>
      <xdr:col>116</xdr:col>
      <xdr:colOff>152400</xdr:colOff>
      <xdr:row>63</xdr:row>
      <xdr:rowOff>167640</xdr:rowOff>
    </xdr:to>
    <xdr:cxnSp macro="">
      <xdr:nvCxnSpPr>
        <xdr:cNvPr id="601" name="直線コネクタ 600"/>
        <xdr:cNvCxnSpPr/>
      </xdr:nvCxnSpPr>
      <xdr:spPr>
        <a:xfrm>
          <a:off x="22072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602"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603" name="直線コネクタ 602"/>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64787</xdr:rowOff>
    </xdr:from>
    <xdr:ext cx="469744" cy="259045"/>
    <xdr:sp macro="" textlink="">
      <xdr:nvSpPr>
        <xdr:cNvPr id="604" name="【保健センター・保健所】&#10;一人当たり面積平均値テキスト"/>
        <xdr:cNvSpPr txBox="1"/>
      </xdr:nvSpPr>
      <xdr:spPr>
        <a:xfrm>
          <a:off x="22199600" y="10523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86360</xdr:rowOff>
    </xdr:from>
    <xdr:to>
      <xdr:col>116</xdr:col>
      <xdr:colOff>114300</xdr:colOff>
      <xdr:row>62</xdr:row>
      <xdr:rowOff>16510</xdr:rowOff>
    </xdr:to>
    <xdr:sp macro="" textlink="">
      <xdr:nvSpPr>
        <xdr:cNvPr id="605" name="フローチャート: 判断 604"/>
        <xdr:cNvSpPr/>
      </xdr:nvSpPr>
      <xdr:spPr>
        <a:xfrm>
          <a:off x="22110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113030</xdr:rowOff>
    </xdr:from>
    <xdr:to>
      <xdr:col>112</xdr:col>
      <xdr:colOff>38100</xdr:colOff>
      <xdr:row>62</xdr:row>
      <xdr:rowOff>43180</xdr:rowOff>
    </xdr:to>
    <xdr:sp macro="" textlink="">
      <xdr:nvSpPr>
        <xdr:cNvPr id="606" name="フローチャート: 判断 605"/>
        <xdr:cNvSpPr/>
      </xdr:nvSpPr>
      <xdr:spPr>
        <a:xfrm>
          <a:off x="21272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59707</xdr:rowOff>
    </xdr:from>
    <xdr:ext cx="469744" cy="259045"/>
    <xdr:sp macro="" textlink="">
      <xdr:nvSpPr>
        <xdr:cNvPr id="607" name="n_1aveValue【保健センター・保健所】&#10;一人当たり面積"/>
        <xdr:cNvSpPr txBox="1"/>
      </xdr:nvSpPr>
      <xdr:spPr>
        <a:xfrm>
          <a:off x="21075727"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120650</xdr:rowOff>
    </xdr:from>
    <xdr:to>
      <xdr:col>107</xdr:col>
      <xdr:colOff>101600</xdr:colOff>
      <xdr:row>62</xdr:row>
      <xdr:rowOff>50800</xdr:rowOff>
    </xdr:to>
    <xdr:sp macro="" textlink="">
      <xdr:nvSpPr>
        <xdr:cNvPr id="608" name="フローチャート: 判断 607"/>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60</xdr:row>
      <xdr:rowOff>67327</xdr:rowOff>
    </xdr:from>
    <xdr:ext cx="469744" cy="259045"/>
    <xdr:sp macro="" textlink="">
      <xdr:nvSpPr>
        <xdr:cNvPr id="609"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21590</xdr:rowOff>
    </xdr:from>
    <xdr:to>
      <xdr:col>102</xdr:col>
      <xdr:colOff>165100</xdr:colOff>
      <xdr:row>62</xdr:row>
      <xdr:rowOff>123190</xdr:rowOff>
    </xdr:to>
    <xdr:sp macro="" textlink="">
      <xdr:nvSpPr>
        <xdr:cNvPr id="610" name="フローチャート: 判断 609"/>
        <xdr:cNvSpPr/>
      </xdr:nvSpPr>
      <xdr:spPr>
        <a:xfrm>
          <a:off x="19494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139717</xdr:rowOff>
    </xdr:from>
    <xdr:ext cx="469744" cy="259045"/>
    <xdr:sp macro="" textlink="">
      <xdr:nvSpPr>
        <xdr:cNvPr id="611" name="n_3aveValue【保健センター・保健所】&#10;一人当たり面積"/>
        <xdr:cNvSpPr txBox="1"/>
      </xdr:nvSpPr>
      <xdr:spPr>
        <a:xfrm>
          <a:off x="193104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12" name="テキスト ボックス 6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170180</xdr:rowOff>
    </xdr:from>
    <xdr:to>
      <xdr:col>112</xdr:col>
      <xdr:colOff>38100</xdr:colOff>
      <xdr:row>63</xdr:row>
      <xdr:rowOff>100330</xdr:rowOff>
    </xdr:to>
    <xdr:sp macro="" textlink="">
      <xdr:nvSpPr>
        <xdr:cNvPr id="617" name="楕円 616"/>
        <xdr:cNvSpPr/>
      </xdr:nvSpPr>
      <xdr:spPr>
        <a:xfrm>
          <a:off x="21272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xdr:rowOff>
    </xdr:from>
    <xdr:to>
      <xdr:col>107</xdr:col>
      <xdr:colOff>101600</xdr:colOff>
      <xdr:row>63</xdr:row>
      <xdr:rowOff>102235</xdr:rowOff>
    </xdr:to>
    <xdr:sp macro="" textlink="">
      <xdr:nvSpPr>
        <xdr:cNvPr id="618" name="楕円 617"/>
        <xdr:cNvSpPr/>
      </xdr:nvSpPr>
      <xdr:spPr>
        <a:xfrm>
          <a:off x="20383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49530</xdr:rowOff>
    </xdr:from>
    <xdr:to>
      <xdr:col>111</xdr:col>
      <xdr:colOff>177800</xdr:colOff>
      <xdr:row>63</xdr:row>
      <xdr:rowOff>51435</xdr:rowOff>
    </xdr:to>
    <xdr:cxnSp macro="">
      <xdr:nvCxnSpPr>
        <xdr:cNvPr id="619" name="直線コネクタ 618"/>
        <xdr:cNvCxnSpPr/>
      </xdr:nvCxnSpPr>
      <xdr:spPr>
        <a:xfrm flipV="1">
          <a:off x="20434300" y="108508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4445</xdr:rowOff>
    </xdr:from>
    <xdr:to>
      <xdr:col>102</xdr:col>
      <xdr:colOff>165100</xdr:colOff>
      <xdr:row>63</xdr:row>
      <xdr:rowOff>106045</xdr:rowOff>
    </xdr:to>
    <xdr:sp macro="" textlink="">
      <xdr:nvSpPr>
        <xdr:cNvPr id="620" name="楕円 619"/>
        <xdr:cNvSpPr/>
      </xdr:nvSpPr>
      <xdr:spPr>
        <a:xfrm>
          <a:off x="19494500" y="1080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51435</xdr:rowOff>
    </xdr:from>
    <xdr:to>
      <xdr:col>107</xdr:col>
      <xdr:colOff>50800</xdr:colOff>
      <xdr:row>63</xdr:row>
      <xdr:rowOff>55245</xdr:rowOff>
    </xdr:to>
    <xdr:cxnSp macro="">
      <xdr:nvCxnSpPr>
        <xdr:cNvPr id="621" name="直線コネクタ 620"/>
        <xdr:cNvCxnSpPr/>
      </xdr:nvCxnSpPr>
      <xdr:spPr>
        <a:xfrm flipV="1">
          <a:off x="19545300" y="1085278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91457</xdr:rowOff>
    </xdr:from>
    <xdr:ext cx="469744" cy="259045"/>
    <xdr:sp macro="" textlink="">
      <xdr:nvSpPr>
        <xdr:cNvPr id="622" name="n_1mainValue【保健センター・保健所】&#10;一人当たり面積"/>
        <xdr:cNvSpPr txBox="1"/>
      </xdr:nvSpPr>
      <xdr:spPr>
        <a:xfrm>
          <a:off x="210757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93362</xdr:rowOff>
    </xdr:from>
    <xdr:ext cx="469744" cy="259045"/>
    <xdr:sp macro="" textlink="">
      <xdr:nvSpPr>
        <xdr:cNvPr id="623" name="n_2mainValue【保健センター・保健所】&#10;一人当たり面積"/>
        <xdr:cNvSpPr txBox="1"/>
      </xdr:nvSpPr>
      <xdr:spPr>
        <a:xfrm>
          <a:off x="20199427" y="1089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97172</xdr:rowOff>
    </xdr:from>
    <xdr:ext cx="469744" cy="259045"/>
    <xdr:sp macro="" textlink="">
      <xdr:nvSpPr>
        <xdr:cNvPr id="624" name="n_3mainValue【保健センター・保健所】&#10;一人当たり面積"/>
        <xdr:cNvSpPr txBox="1"/>
      </xdr:nvSpPr>
      <xdr:spPr>
        <a:xfrm>
          <a:off x="19310427" y="1089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36" name="テキスト ボックス 63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46" name="テキスト ボックス 64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48" name="テキスト ボックス 64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57694</xdr:rowOff>
    </xdr:to>
    <xdr:cxnSp macro="">
      <xdr:nvCxnSpPr>
        <xdr:cNvPr id="650" name="直線コネクタ 649"/>
        <xdr:cNvCxnSpPr/>
      </xdr:nvCxnSpPr>
      <xdr:spPr>
        <a:xfrm flipV="1">
          <a:off x="16318864" y="13280571"/>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340478" cy="259045"/>
    <xdr:sp macro="" textlink="">
      <xdr:nvSpPr>
        <xdr:cNvPr id="651" name="【消防施設】&#10;有形固定資産減価償却率最小値テキスト"/>
        <xdr:cNvSpPr txBox="1"/>
      </xdr:nvSpPr>
      <xdr:spPr>
        <a:xfrm>
          <a:off x="16357600" y="148062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652" name="直線コネクタ 651"/>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53"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4" name="直線コネクタ 653"/>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xdr:rowOff>
    </xdr:from>
    <xdr:ext cx="405111" cy="259045"/>
    <xdr:sp macro="" textlink="">
      <xdr:nvSpPr>
        <xdr:cNvPr id="655" name="【消防施設】&#10;有形固定資産減価償却率平均値テキスト"/>
        <xdr:cNvSpPr txBox="1"/>
      </xdr:nvSpPr>
      <xdr:spPr>
        <a:xfrm>
          <a:off x="16357600" y="1388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21589</xdr:rowOff>
    </xdr:from>
    <xdr:to>
      <xdr:col>85</xdr:col>
      <xdr:colOff>177800</xdr:colOff>
      <xdr:row>81</xdr:row>
      <xdr:rowOff>123189</xdr:rowOff>
    </xdr:to>
    <xdr:sp macro="" textlink="">
      <xdr:nvSpPr>
        <xdr:cNvPr id="656" name="フローチャート: 判断 655"/>
        <xdr:cNvSpPr/>
      </xdr:nvSpPr>
      <xdr:spPr>
        <a:xfrm>
          <a:off x="162687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34652</xdr:rowOff>
    </xdr:from>
    <xdr:to>
      <xdr:col>81</xdr:col>
      <xdr:colOff>101600</xdr:colOff>
      <xdr:row>81</xdr:row>
      <xdr:rowOff>136252</xdr:rowOff>
    </xdr:to>
    <xdr:sp macro="" textlink="">
      <xdr:nvSpPr>
        <xdr:cNvPr id="657" name="フローチャート: 判断 656"/>
        <xdr:cNvSpPr/>
      </xdr:nvSpPr>
      <xdr:spPr>
        <a:xfrm>
          <a:off x="15430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127379</xdr:rowOff>
    </xdr:from>
    <xdr:ext cx="405111" cy="259045"/>
    <xdr:sp macro="" textlink="">
      <xdr:nvSpPr>
        <xdr:cNvPr id="658" name="n_1aveValue【消防施設】&#10;有形固定資産減価償却率"/>
        <xdr:cNvSpPr txBox="1"/>
      </xdr:nvSpPr>
      <xdr:spPr>
        <a:xfrm>
          <a:off x="15266044" y="14014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1995</xdr:rowOff>
    </xdr:from>
    <xdr:to>
      <xdr:col>76</xdr:col>
      <xdr:colOff>165100</xdr:colOff>
      <xdr:row>81</xdr:row>
      <xdr:rowOff>103595</xdr:rowOff>
    </xdr:to>
    <xdr:sp macro="" textlink="">
      <xdr:nvSpPr>
        <xdr:cNvPr id="659" name="フローチャート: 判断 658"/>
        <xdr:cNvSpPr/>
      </xdr:nvSpPr>
      <xdr:spPr>
        <a:xfrm>
          <a:off x="14541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94722</xdr:rowOff>
    </xdr:from>
    <xdr:ext cx="405111" cy="259045"/>
    <xdr:sp macro="" textlink="">
      <xdr:nvSpPr>
        <xdr:cNvPr id="660" name="n_2aveValue【消防施設】&#10;有形固定資産減価償却率"/>
        <xdr:cNvSpPr txBox="1"/>
      </xdr:nvSpPr>
      <xdr:spPr>
        <a:xfrm>
          <a:off x="14389744" y="1398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3629</xdr:rowOff>
    </xdr:from>
    <xdr:to>
      <xdr:col>72</xdr:col>
      <xdr:colOff>38100</xdr:colOff>
      <xdr:row>81</xdr:row>
      <xdr:rowOff>105229</xdr:rowOff>
    </xdr:to>
    <xdr:sp macro="" textlink="">
      <xdr:nvSpPr>
        <xdr:cNvPr id="661" name="フローチャート: 判断 660"/>
        <xdr:cNvSpPr/>
      </xdr:nvSpPr>
      <xdr:spPr>
        <a:xfrm>
          <a:off x="13652500" y="138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96356</xdr:rowOff>
    </xdr:from>
    <xdr:ext cx="405111" cy="259045"/>
    <xdr:sp macro="" textlink="">
      <xdr:nvSpPr>
        <xdr:cNvPr id="662" name="n_3aveValue【消防施設】&#10;有形固定資産減価償却率"/>
        <xdr:cNvSpPr txBox="1"/>
      </xdr:nvSpPr>
      <xdr:spPr>
        <a:xfrm>
          <a:off x="13500744" y="1398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106499</xdr:rowOff>
    </xdr:from>
    <xdr:to>
      <xdr:col>81</xdr:col>
      <xdr:colOff>101600</xdr:colOff>
      <xdr:row>81</xdr:row>
      <xdr:rowOff>36649</xdr:rowOff>
    </xdr:to>
    <xdr:sp macro="" textlink="">
      <xdr:nvSpPr>
        <xdr:cNvPr id="668" name="楕円 667"/>
        <xdr:cNvSpPr/>
      </xdr:nvSpPr>
      <xdr:spPr>
        <a:xfrm>
          <a:off x="15430500" y="1382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77107</xdr:rowOff>
    </xdr:from>
    <xdr:to>
      <xdr:col>76</xdr:col>
      <xdr:colOff>165100</xdr:colOff>
      <xdr:row>81</xdr:row>
      <xdr:rowOff>7257</xdr:rowOff>
    </xdr:to>
    <xdr:sp macro="" textlink="">
      <xdr:nvSpPr>
        <xdr:cNvPr id="669" name="楕円 668"/>
        <xdr:cNvSpPr/>
      </xdr:nvSpPr>
      <xdr:spPr>
        <a:xfrm>
          <a:off x="14541500" y="13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127907</xdr:rowOff>
    </xdr:from>
    <xdr:to>
      <xdr:col>81</xdr:col>
      <xdr:colOff>50800</xdr:colOff>
      <xdr:row>80</xdr:row>
      <xdr:rowOff>157299</xdr:rowOff>
    </xdr:to>
    <xdr:cxnSp macro="">
      <xdr:nvCxnSpPr>
        <xdr:cNvPr id="670" name="直線コネクタ 669"/>
        <xdr:cNvCxnSpPr/>
      </xdr:nvCxnSpPr>
      <xdr:spPr>
        <a:xfrm>
          <a:off x="14592300" y="138439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104866</xdr:rowOff>
    </xdr:from>
    <xdr:to>
      <xdr:col>72</xdr:col>
      <xdr:colOff>38100</xdr:colOff>
      <xdr:row>81</xdr:row>
      <xdr:rowOff>35016</xdr:rowOff>
    </xdr:to>
    <xdr:sp macro="" textlink="">
      <xdr:nvSpPr>
        <xdr:cNvPr id="671" name="楕円 670"/>
        <xdr:cNvSpPr/>
      </xdr:nvSpPr>
      <xdr:spPr>
        <a:xfrm>
          <a:off x="13652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127907</xdr:rowOff>
    </xdr:from>
    <xdr:to>
      <xdr:col>76</xdr:col>
      <xdr:colOff>114300</xdr:colOff>
      <xdr:row>80</xdr:row>
      <xdr:rowOff>155666</xdr:rowOff>
    </xdr:to>
    <xdr:cxnSp macro="">
      <xdr:nvCxnSpPr>
        <xdr:cNvPr id="672" name="直線コネクタ 671"/>
        <xdr:cNvCxnSpPr/>
      </xdr:nvCxnSpPr>
      <xdr:spPr>
        <a:xfrm flipV="1">
          <a:off x="13703300" y="138439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53176</xdr:rowOff>
    </xdr:from>
    <xdr:ext cx="405111" cy="259045"/>
    <xdr:sp macro="" textlink="">
      <xdr:nvSpPr>
        <xdr:cNvPr id="673" name="n_1mainValue【消防施設】&#10;有形固定資産減価償却率"/>
        <xdr:cNvSpPr txBox="1"/>
      </xdr:nvSpPr>
      <xdr:spPr>
        <a:xfrm>
          <a:off x="15266044" y="1359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23784</xdr:rowOff>
    </xdr:from>
    <xdr:ext cx="405111" cy="259045"/>
    <xdr:sp macro="" textlink="">
      <xdr:nvSpPr>
        <xdr:cNvPr id="674" name="n_2mainValue【消防施設】&#10;有形固定資産減価償却率"/>
        <xdr:cNvSpPr txBox="1"/>
      </xdr:nvSpPr>
      <xdr:spPr>
        <a:xfrm>
          <a:off x="14389744" y="1356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51543</xdr:rowOff>
    </xdr:from>
    <xdr:ext cx="405111" cy="259045"/>
    <xdr:sp macro="" textlink="">
      <xdr:nvSpPr>
        <xdr:cNvPr id="675" name="n_3mainValue【消防施設】&#10;有形固定資産減価償却率"/>
        <xdr:cNvSpPr txBox="1"/>
      </xdr:nvSpPr>
      <xdr:spPr>
        <a:xfrm>
          <a:off x="13500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87934</xdr:rowOff>
    </xdr:from>
    <xdr:to>
      <xdr:col>116</xdr:col>
      <xdr:colOff>62864</xdr:colOff>
      <xdr:row>86</xdr:row>
      <xdr:rowOff>33986</xdr:rowOff>
    </xdr:to>
    <xdr:cxnSp macro="">
      <xdr:nvCxnSpPr>
        <xdr:cNvPr id="697" name="直線コネクタ 696"/>
        <xdr:cNvCxnSpPr/>
      </xdr:nvCxnSpPr>
      <xdr:spPr>
        <a:xfrm flipV="1">
          <a:off x="22160864" y="13461034"/>
          <a:ext cx="0" cy="131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37813</xdr:rowOff>
    </xdr:from>
    <xdr:ext cx="469744" cy="259045"/>
    <xdr:sp macro="" textlink="">
      <xdr:nvSpPr>
        <xdr:cNvPr id="698" name="【消防施設】&#10;一人当たり面積最小値テキスト"/>
        <xdr:cNvSpPr txBox="1"/>
      </xdr:nvSpPr>
      <xdr:spPr>
        <a:xfrm>
          <a:off x="22199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33986</xdr:rowOff>
    </xdr:from>
    <xdr:to>
      <xdr:col>116</xdr:col>
      <xdr:colOff>152400</xdr:colOff>
      <xdr:row>86</xdr:row>
      <xdr:rowOff>33986</xdr:rowOff>
    </xdr:to>
    <xdr:cxnSp macro="">
      <xdr:nvCxnSpPr>
        <xdr:cNvPr id="699" name="直線コネクタ 698"/>
        <xdr:cNvCxnSpPr/>
      </xdr:nvCxnSpPr>
      <xdr:spPr>
        <a:xfrm>
          <a:off x="22072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34611</xdr:rowOff>
    </xdr:from>
    <xdr:ext cx="469744" cy="259045"/>
    <xdr:sp macro="" textlink="">
      <xdr:nvSpPr>
        <xdr:cNvPr id="700" name="【消防施設】&#10;一人当たり面積最大値テキスト"/>
        <xdr:cNvSpPr txBox="1"/>
      </xdr:nvSpPr>
      <xdr:spPr>
        <a:xfrm>
          <a:off x="22199600" y="1323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87934</xdr:rowOff>
    </xdr:from>
    <xdr:to>
      <xdr:col>116</xdr:col>
      <xdr:colOff>152400</xdr:colOff>
      <xdr:row>78</xdr:row>
      <xdr:rowOff>87934</xdr:rowOff>
    </xdr:to>
    <xdr:cxnSp macro="">
      <xdr:nvCxnSpPr>
        <xdr:cNvPr id="701" name="直線コネクタ 700"/>
        <xdr:cNvCxnSpPr/>
      </xdr:nvCxnSpPr>
      <xdr:spPr>
        <a:xfrm>
          <a:off x="22072600" y="1346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39336</xdr:rowOff>
    </xdr:from>
    <xdr:ext cx="469744" cy="259045"/>
    <xdr:sp macro="" textlink="">
      <xdr:nvSpPr>
        <xdr:cNvPr id="702" name="【消防施設】&#10;一人当たり面積平均値テキスト"/>
        <xdr:cNvSpPr txBox="1"/>
      </xdr:nvSpPr>
      <xdr:spPr>
        <a:xfrm>
          <a:off x="22199600" y="146125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60909</xdr:rowOff>
    </xdr:from>
    <xdr:to>
      <xdr:col>116</xdr:col>
      <xdr:colOff>114300</xdr:colOff>
      <xdr:row>85</xdr:row>
      <xdr:rowOff>162509</xdr:rowOff>
    </xdr:to>
    <xdr:sp macro="" textlink="">
      <xdr:nvSpPr>
        <xdr:cNvPr id="703" name="フローチャート: 判断 702"/>
        <xdr:cNvSpPr/>
      </xdr:nvSpPr>
      <xdr:spPr>
        <a:xfrm>
          <a:off x="221107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94742</xdr:rowOff>
    </xdr:from>
    <xdr:to>
      <xdr:col>112</xdr:col>
      <xdr:colOff>38100</xdr:colOff>
      <xdr:row>86</xdr:row>
      <xdr:rowOff>24892</xdr:rowOff>
    </xdr:to>
    <xdr:sp macro="" textlink="">
      <xdr:nvSpPr>
        <xdr:cNvPr id="704" name="フローチャート: 判断 703"/>
        <xdr:cNvSpPr/>
      </xdr:nvSpPr>
      <xdr:spPr>
        <a:xfrm>
          <a:off x="21272500" y="1466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41419</xdr:rowOff>
    </xdr:from>
    <xdr:ext cx="469744" cy="259045"/>
    <xdr:sp macro="" textlink="">
      <xdr:nvSpPr>
        <xdr:cNvPr id="705" name="n_1aveValue【消防施設】&#10;一人当たり面積"/>
        <xdr:cNvSpPr txBox="1"/>
      </xdr:nvSpPr>
      <xdr:spPr>
        <a:xfrm>
          <a:off x="21075727" y="1444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100228</xdr:rowOff>
    </xdr:from>
    <xdr:to>
      <xdr:col>107</xdr:col>
      <xdr:colOff>101600</xdr:colOff>
      <xdr:row>86</xdr:row>
      <xdr:rowOff>30378</xdr:rowOff>
    </xdr:to>
    <xdr:sp macro="" textlink="">
      <xdr:nvSpPr>
        <xdr:cNvPr id="706" name="フローチャート: 判断 705"/>
        <xdr:cNvSpPr/>
      </xdr:nvSpPr>
      <xdr:spPr>
        <a:xfrm>
          <a:off x="20383500" y="14673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46905</xdr:rowOff>
    </xdr:from>
    <xdr:ext cx="469744" cy="259045"/>
    <xdr:sp macro="" textlink="">
      <xdr:nvSpPr>
        <xdr:cNvPr id="707" name="n_2aveValue【消防施設】&#10;一人当たり面積"/>
        <xdr:cNvSpPr txBox="1"/>
      </xdr:nvSpPr>
      <xdr:spPr>
        <a:xfrm>
          <a:off x="20199427" y="14448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101600</xdr:rowOff>
    </xdr:from>
    <xdr:to>
      <xdr:col>102</xdr:col>
      <xdr:colOff>165100</xdr:colOff>
      <xdr:row>86</xdr:row>
      <xdr:rowOff>31750</xdr:rowOff>
    </xdr:to>
    <xdr:sp macro="" textlink="">
      <xdr:nvSpPr>
        <xdr:cNvPr id="708" name="フローチャート: 判断 707"/>
        <xdr:cNvSpPr/>
      </xdr:nvSpPr>
      <xdr:spPr>
        <a:xfrm>
          <a:off x="19494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48277</xdr:rowOff>
    </xdr:from>
    <xdr:ext cx="469744" cy="259045"/>
    <xdr:sp macro="" textlink="">
      <xdr:nvSpPr>
        <xdr:cNvPr id="709" name="n_3aveValue【消防施設】&#10;一人当たり面積"/>
        <xdr:cNvSpPr txBox="1"/>
      </xdr:nvSpPr>
      <xdr:spPr>
        <a:xfrm>
          <a:off x="19310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10" name="テキスト ボックス 70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119431</xdr:rowOff>
    </xdr:from>
    <xdr:to>
      <xdr:col>112</xdr:col>
      <xdr:colOff>38100</xdr:colOff>
      <xdr:row>86</xdr:row>
      <xdr:rowOff>49581</xdr:rowOff>
    </xdr:to>
    <xdr:sp macro="" textlink="">
      <xdr:nvSpPr>
        <xdr:cNvPr id="715" name="楕円 714"/>
        <xdr:cNvSpPr/>
      </xdr:nvSpPr>
      <xdr:spPr>
        <a:xfrm>
          <a:off x="21272500" y="1469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138633</xdr:rowOff>
    </xdr:from>
    <xdr:to>
      <xdr:col>107</xdr:col>
      <xdr:colOff>101600</xdr:colOff>
      <xdr:row>86</xdr:row>
      <xdr:rowOff>68783</xdr:rowOff>
    </xdr:to>
    <xdr:sp macro="" textlink="">
      <xdr:nvSpPr>
        <xdr:cNvPr id="716" name="楕円 715"/>
        <xdr:cNvSpPr/>
      </xdr:nvSpPr>
      <xdr:spPr>
        <a:xfrm>
          <a:off x="20383500" y="14711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170231</xdr:rowOff>
    </xdr:from>
    <xdr:to>
      <xdr:col>111</xdr:col>
      <xdr:colOff>177800</xdr:colOff>
      <xdr:row>86</xdr:row>
      <xdr:rowOff>17983</xdr:rowOff>
    </xdr:to>
    <xdr:cxnSp macro="">
      <xdr:nvCxnSpPr>
        <xdr:cNvPr id="717" name="直線コネクタ 716"/>
        <xdr:cNvCxnSpPr/>
      </xdr:nvCxnSpPr>
      <xdr:spPr>
        <a:xfrm flipV="1">
          <a:off x="20434300" y="14743481"/>
          <a:ext cx="889000" cy="19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139091</xdr:rowOff>
    </xdr:from>
    <xdr:to>
      <xdr:col>102</xdr:col>
      <xdr:colOff>165100</xdr:colOff>
      <xdr:row>86</xdr:row>
      <xdr:rowOff>69241</xdr:rowOff>
    </xdr:to>
    <xdr:sp macro="" textlink="">
      <xdr:nvSpPr>
        <xdr:cNvPr id="718" name="楕円 717"/>
        <xdr:cNvSpPr/>
      </xdr:nvSpPr>
      <xdr:spPr>
        <a:xfrm>
          <a:off x="19494500" y="1471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17983</xdr:rowOff>
    </xdr:from>
    <xdr:to>
      <xdr:col>107</xdr:col>
      <xdr:colOff>50800</xdr:colOff>
      <xdr:row>86</xdr:row>
      <xdr:rowOff>18441</xdr:rowOff>
    </xdr:to>
    <xdr:cxnSp macro="">
      <xdr:nvCxnSpPr>
        <xdr:cNvPr id="719" name="直線コネクタ 718"/>
        <xdr:cNvCxnSpPr/>
      </xdr:nvCxnSpPr>
      <xdr:spPr>
        <a:xfrm flipV="1">
          <a:off x="19545300" y="1476268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40708</xdr:rowOff>
    </xdr:from>
    <xdr:ext cx="469744" cy="259045"/>
    <xdr:sp macro="" textlink="">
      <xdr:nvSpPr>
        <xdr:cNvPr id="720" name="n_1mainValue【消防施設】&#10;一人当たり面積"/>
        <xdr:cNvSpPr txBox="1"/>
      </xdr:nvSpPr>
      <xdr:spPr>
        <a:xfrm>
          <a:off x="21075727" y="1478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59910</xdr:rowOff>
    </xdr:from>
    <xdr:ext cx="469744" cy="259045"/>
    <xdr:sp macro="" textlink="">
      <xdr:nvSpPr>
        <xdr:cNvPr id="721" name="n_2mainValue【消防施設】&#10;一人当たり面積"/>
        <xdr:cNvSpPr txBox="1"/>
      </xdr:nvSpPr>
      <xdr:spPr>
        <a:xfrm>
          <a:off x="20199427" y="1480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60368</xdr:rowOff>
    </xdr:from>
    <xdr:ext cx="469744" cy="259045"/>
    <xdr:sp macro="" textlink="">
      <xdr:nvSpPr>
        <xdr:cNvPr id="722" name="n_3mainValue【消防施設】&#10;一人当たり面積"/>
        <xdr:cNvSpPr txBox="1"/>
      </xdr:nvSpPr>
      <xdr:spPr>
        <a:xfrm>
          <a:off x="19310427" y="14805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3" name="正方形/長方形 7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4" name="正方形/長方形 7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5" name="正方形/長方形 7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6" name="正方形/長方形 7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7" name="正方形/長方形 7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8" name="正方形/長方形 7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9" name="正方形/長方形 7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0" name="正方形/長方形 7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1" name="テキスト ボックス 7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2" name="直線コネクタ 7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33" name="テキスト ボックス 732"/>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4" name="直線コネクタ 733"/>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35" name="テキスト ボックス 734"/>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6" name="直線コネクタ 735"/>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7" name="テキスト ボックス 736"/>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8" name="直線コネクタ 737"/>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9" name="テキスト ボックス 738"/>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0" name="直線コネクタ 739"/>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1" name="テキスト ボックス 740"/>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2" name="直線コネクタ 741"/>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43" name="テキスト ボックス 742"/>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4" name="直線コネクタ 74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45" name="テキスト ボックス 74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109</xdr:row>
      <xdr:rowOff>53339</xdr:rowOff>
    </xdr:to>
    <xdr:cxnSp macro="">
      <xdr:nvCxnSpPr>
        <xdr:cNvPr id="747" name="直線コネクタ 746"/>
        <xdr:cNvCxnSpPr/>
      </xdr:nvCxnSpPr>
      <xdr:spPr>
        <a:xfrm flipV="1">
          <a:off x="16318864" y="17145000"/>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57166</xdr:rowOff>
    </xdr:from>
    <xdr:ext cx="405111" cy="259045"/>
    <xdr:sp macro="" textlink="">
      <xdr:nvSpPr>
        <xdr:cNvPr id="748" name="【庁舎】&#10;有形固定資産減価償却率最小値テキスト"/>
        <xdr:cNvSpPr txBox="1"/>
      </xdr:nvSpPr>
      <xdr:spPr>
        <a:xfrm>
          <a:off x="16357600" y="1874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53339</xdr:rowOff>
    </xdr:from>
    <xdr:to>
      <xdr:col>86</xdr:col>
      <xdr:colOff>25400</xdr:colOff>
      <xdr:row>109</xdr:row>
      <xdr:rowOff>53339</xdr:rowOff>
    </xdr:to>
    <xdr:cxnSp macro="">
      <xdr:nvCxnSpPr>
        <xdr:cNvPr id="749" name="直線コネクタ 748"/>
        <xdr:cNvCxnSpPr/>
      </xdr:nvCxnSpPr>
      <xdr:spPr>
        <a:xfrm>
          <a:off x="16230600" y="1874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750" name="【庁舎】&#10;有形固定資産減価償却率最大値テキスト"/>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1" name="直線コネクタ 750"/>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752" name="【庁舎】&#10;有形固定資産減価償却率平均値テキスト"/>
        <xdr:cNvSpPr txBox="1"/>
      </xdr:nvSpPr>
      <xdr:spPr>
        <a:xfrm>
          <a:off x="16357600" y="17762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753" name="フローチャート: 判断 752"/>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54" name="フローチャート: 判断 753"/>
        <xdr:cNvSpPr/>
      </xdr:nvSpPr>
      <xdr:spPr>
        <a:xfrm>
          <a:off x="15430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52088</xdr:rowOff>
    </xdr:from>
    <xdr:ext cx="405111" cy="259045"/>
    <xdr:sp macro="" textlink="">
      <xdr:nvSpPr>
        <xdr:cNvPr id="755" name="n_1aveValue【庁舎】&#10;有形固定資産減価償却率"/>
        <xdr:cNvSpPr txBox="1"/>
      </xdr:nvSpPr>
      <xdr:spPr>
        <a:xfrm>
          <a:off x="152660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53975</xdr:rowOff>
    </xdr:from>
    <xdr:to>
      <xdr:col>76</xdr:col>
      <xdr:colOff>165100</xdr:colOff>
      <xdr:row>104</xdr:row>
      <xdr:rowOff>155575</xdr:rowOff>
    </xdr:to>
    <xdr:sp macro="" textlink="">
      <xdr:nvSpPr>
        <xdr:cNvPr id="756" name="フローチャート: 判断 755"/>
        <xdr:cNvSpPr/>
      </xdr:nvSpPr>
      <xdr:spPr>
        <a:xfrm>
          <a:off x="14541500" y="1788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652</xdr:rowOff>
    </xdr:from>
    <xdr:ext cx="405111" cy="259045"/>
    <xdr:sp macro="" textlink="">
      <xdr:nvSpPr>
        <xdr:cNvPr id="757" name="n_2aveValue【庁舎】&#10;有形固定資産減価償却率"/>
        <xdr:cNvSpPr txBox="1"/>
      </xdr:nvSpPr>
      <xdr:spPr>
        <a:xfrm>
          <a:off x="14389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124461</xdr:rowOff>
    </xdr:from>
    <xdr:to>
      <xdr:col>72</xdr:col>
      <xdr:colOff>38100</xdr:colOff>
      <xdr:row>105</xdr:row>
      <xdr:rowOff>54611</xdr:rowOff>
    </xdr:to>
    <xdr:sp macro="" textlink="">
      <xdr:nvSpPr>
        <xdr:cNvPr id="758" name="フローチャート: 判断 757"/>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71138</xdr:rowOff>
    </xdr:from>
    <xdr:ext cx="405111" cy="259045"/>
    <xdr:sp macro="" textlink="">
      <xdr:nvSpPr>
        <xdr:cNvPr id="759" name="n_3aveValue【庁舎】&#10;有形固定資産減価償却率"/>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60" name="テキスト ボックス 75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90170</xdr:rowOff>
    </xdr:from>
    <xdr:to>
      <xdr:col>81</xdr:col>
      <xdr:colOff>101600</xdr:colOff>
      <xdr:row>107</xdr:row>
      <xdr:rowOff>20320</xdr:rowOff>
    </xdr:to>
    <xdr:sp macro="" textlink="">
      <xdr:nvSpPr>
        <xdr:cNvPr id="765" name="楕円 764"/>
        <xdr:cNvSpPr/>
      </xdr:nvSpPr>
      <xdr:spPr>
        <a:xfrm>
          <a:off x="15430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130175</xdr:rowOff>
    </xdr:from>
    <xdr:to>
      <xdr:col>76</xdr:col>
      <xdr:colOff>165100</xdr:colOff>
      <xdr:row>107</xdr:row>
      <xdr:rowOff>60325</xdr:rowOff>
    </xdr:to>
    <xdr:sp macro="" textlink="">
      <xdr:nvSpPr>
        <xdr:cNvPr id="766" name="楕円 765"/>
        <xdr:cNvSpPr/>
      </xdr:nvSpPr>
      <xdr:spPr>
        <a:xfrm>
          <a:off x="14541500" y="18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140970</xdr:rowOff>
    </xdr:from>
    <xdr:to>
      <xdr:col>81</xdr:col>
      <xdr:colOff>50800</xdr:colOff>
      <xdr:row>107</xdr:row>
      <xdr:rowOff>9525</xdr:rowOff>
    </xdr:to>
    <xdr:cxnSp macro="">
      <xdr:nvCxnSpPr>
        <xdr:cNvPr id="767" name="直線コネクタ 766"/>
        <xdr:cNvCxnSpPr/>
      </xdr:nvCxnSpPr>
      <xdr:spPr>
        <a:xfrm flipV="1">
          <a:off x="14592300" y="183146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168275</xdr:rowOff>
    </xdr:from>
    <xdr:to>
      <xdr:col>72</xdr:col>
      <xdr:colOff>38100</xdr:colOff>
      <xdr:row>107</xdr:row>
      <xdr:rowOff>98425</xdr:rowOff>
    </xdr:to>
    <xdr:sp macro="" textlink="">
      <xdr:nvSpPr>
        <xdr:cNvPr id="768" name="楕円 767"/>
        <xdr:cNvSpPr/>
      </xdr:nvSpPr>
      <xdr:spPr>
        <a:xfrm>
          <a:off x="13652500" y="183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9525</xdr:rowOff>
    </xdr:from>
    <xdr:to>
      <xdr:col>76</xdr:col>
      <xdr:colOff>114300</xdr:colOff>
      <xdr:row>107</xdr:row>
      <xdr:rowOff>47625</xdr:rowOff>
    </xdr:to>
    <xdr:cxnSp macro="">
      <xdr:nvCxnSpPr>
        <xdr:cNvPr id="769" name="直線コネクタ 768"/>
        <xdr:cNvCxnSpPr/>
      </xdr:nvCxnSpPr>
      <xdr:spPr>
        <a:xfrm flipV="1">
          <a:off x="13703300" y="18354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107</xdr:row>
      <xdr:rowOff>11447</xdr:rowOff>
    </xdr:from>
    <xdr:ext cx="405111" cy="259045"/>
    <xdr:sp macro="" textlink="">
      <xdr:nvSpPr>
        <xdr:cNvPr id="770" name="n_1mainValue【庁舎】&#10;有形固定資産減価償却率"/>
        <xdr:cNvSpPr txBox="1"/>
      </xdr:nvSpPr>
      <xdr:spPr>
        <a:xfrm>
          <a:off x="15266044" y="183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51452</xdr:rowOff>
    </xdr:from>
    <xdr:ext cx="405111" cy="259045"/>
    <xdr:sp macro="" textlink="">
      <xdr:nvSpPr>
        <xdr:cNvPr id="771" name="n_2mainValue【庁舎】&#10;有形固定資産減価償却率"/>
        <xdr:cNvSpPr txBox="1"/>
      </xdr:nvSpPr>
      <xdr:spPr>
        <a:xfrm>
          <a:off x="14389744" y="183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89552</xdr:rowOff>
    </xdr:from>
    <xdr:ext cx="405111" cy="259045"/>
    <xdr:sp macro="" textlink="">
      <xdr:nvSpPr>
        <xdr:cNvPr id="772" name="n_3mainValue【庁舎】&#10;有形固定資産減価償却率"/>
        <xdr:cNvSpPr txBox="1"/>
      </xdr:nvSpPr>
      <xdr:spPr>
        <a:xfrm>
          <a:off x="13500744"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3" name="正方形/長方形 7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4" name="正方形/長方形 7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5" name="正方形/長方形 7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6" name="正方形/長方形 7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7" name="正方形/長方形 7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8" name="正方形/長方形 7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9" name="正方形/長方形 7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0" name="正方形/長方形 7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1" name="テキスト ボックス 7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2" name="直線コネクタ 7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3" name="直線コネクタ 78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4" name="テキスト ボックス 78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5" name="直線コネクタ 78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104</xdr:row>
      <xdr:rowOff>162577</xdr:rowOff>
    </xdr:from>
    <xdr:ext cx="595419" cy="259045"/>
    <xdr:sp macro="" textlink="">
      <xdr:nvSpPr>
        <xdr:cNvPr id="786" name="テキスト ボックス 785"/>
        <xdr:cNvSpPr txBox="1"/>
      </xdr:nvSpPr>
      <xdr:spPr>
        <a:xfrm>
          <a:off x="17692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7" name="直線コネクタ 78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102</xdr:row>
      <xdr:rowOff>48277</xdr:rowOff>
    </xdr:from>
    <xdr:ext cx="595419" cy="259045"/>
    <xdr:sp macro="" textlink="">
      <xdr:nvSpPr>
        <xdr:cNvPr id="788" name="テキスト ボックス 787"/>
        <xdr:cNvSpPr txBox="1"/>
      </xdr:nvSpPr>
      <xdr:spPr>
        <a:xfrm>
          <a:off x="17692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89" name="直線コネクタ 78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99</xdr:row>
      <xdr:rowOff>105427</xdr:rowOff>
    </xdr:from>
    <xdr:ext cx="595419" cy="259045"/>
    <xdr:sp macro="" textlink="">
      <xdr:nvSpPr>
        <xdr:cNvPr id="790" name="テキスト ボックス 789"/>
        <xdr:cNvSpPr txBox="1"/>
      </xdr:nvSpPr>
      <xdr:spPr>
        <a:xfrm>
          <a:off x="17692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1" name="直線コネクタ 7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96</xdr:row>
      <xdr:rowOff>162577</xdr:rowOff>
    </xdr:from>
    <xdr:ext cx="595419" cy="259045"/>
    <xdr:sp macro="" textlink="">
      <xdr:nvSpPr>
        <xdr:cNvPr id="792" name="テキスト ボックス 791"/>
        <xdr:cNvSpPr txBox="1"/>
      </xdr:nvSpPr>
      <xdr:spPr>
        <a:xfrm>
          <a:off x="17692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66480</xdr:rowOff>
    </xdr:from>
    <xdr:to>
      <xdr:col>116</xdr:col>
      <xdr:colOff>62864</xdr:colOff>
      <xdr:row>108</xdr:row>
      <xdr:rowOff>75381</xdr:rowOff>
    </xdr:to>
    <xdr:cxnSp macro="">
      <xdr:nvCxnSpPr>
        <xdr:cNvPr id="794" name="直線コネクタ 793"/>
        <xdr:cNvCxnSpPr/>
      </xdr:nvCxnSpPr>
      <xdr:spPr>
        <a:xfrm flipV="1">
          <a:off x="22160864" y="17211480"/>
          <a:ext cx="0" cy="138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92883</xdr:rowOff>
    </xdr:from>
    <xdr:ext cx="469744" cy="259045"/>
    <xdr:sp macro="" textlink="">
      <xdr:nvSpPr>
        <xdr:cNvPr id="795" name="【庁舎】&#10;一人当たり面積最小値テキスト"/>
        <xdr:cNvSpPr txBox="1"/>
      </xdr:nvSpPr>
      <xdr:spPr>
        <a:xfrm>
          <a:off x="22199600" y="186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75381</xdr:rowOff>
    </xdr:from>
    <xdr:to>
      <xdr:col>116</xdr:col>
      <xdr:colOff>152400</xdr:colOff>
      <xdr:row>108</xdr:row>
      <xdr:rowOff>75381</xdr:rowOff>
    </xdr:to>
    <xdr:cxnSp macro="">
      <xdr:nvCxnSpPr>
        <xdr:cNvPr id="796" name="直線コネクタ 795"/>
        <xdr:cNvCxnSpPr/>
      </xdr:nvCxnSpPr>
      <xdr:spPr>
        <a:xfrm>
          <a:off x="22072600" y="18591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13157</xdr:rowOff>
    </xdr:from>
    <xdr:ext cx="599010" cy="259045"/>
    <xdr:sp macro="" textlink="">
      <xdr:nvSpPr>
        <xdr:cNvPr id="797" name="【庁舎】&#10;一人当たり面積最大値テキスト"/>
        <xdr:cNvSpPr txBox="1"/>
      </xdr:nvSpPr>
      <xdr:spPr>
        <a:xfrm>
          <a:off x="22199600" y="1698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66480</xdr:rowOff>
    </xdr:from>
    <xdr:to>
      <xdr:col>116</xdr:col>
      <xdr:colOff>152400</xdr:colOff>
      <xdr:row>100</xdr:row>
      <xdr:rowOff>66480</xdr:rowOff>
    </xdr:to>
    <xdr:cxnSp macro="">
      <xdr:nvCxnSpPr>
        <xdr:cNvPr id="798" name="直線コネクタ 797"/>
        <xdr:cNvCxnSpPr/>
      </xdr:nvCxnSpPr>
      <xdr:spPr>
        <a:xfrm>
          <a:off x="22072600" y="17211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137334</xdr:rowOff>
    </xdr:from>
    <xdr:ext cx="469744" cy="259045"/>
    <xdr:sp macro="" textlink="">
      <xdr:nvSpPr>
        <xdr:cNvPr id="799" name="【庁舎】&#10;一人当たり面積平均値テキスト"/>
        <xdr:cNvSpPr txBox="1"/>
      </xdr:nvSpPr>
      <xdr:spPr>
        <a:xfrm>
          <a:off x="22199600" y="18482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158907</xdr:rowOff>
    </xdr:from>
    <xdr:to>
      <xdr:col>116</xdr:col>
      <xdr:colOff>114300</xdr:colOff>
      <xdr:row>108</xdr:row>
      <xdr:rowOff>89057</xdr:rowOff>
    </xdr:to>
    <xdr:sp macro="" textlink="">
      <xdr:nvSpPr>
        <xdr:cNvPr id="800" name="フローチャート: 判断 799"/>
        <xdr:cNvSpPr/>
      </xdr:nvSpPr>
      <xdr:spPr>
        <a:xfrm>
          <a:off x="22110700" y="185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22337</xdr:rowOff>
    </xdr:from>
    <xdr:to>
      <xdr:col>112</xdr:col>
      <xdr:colOff>38100</xdr:colOff>
      <xdr:row>108</xdr:row>
      <xdr:rowOff>123937</xdr:rowOff>
    </xdr:to>
    <xdr:sp macro="" textlink="">
      <xdr:nvSpPr>
        <xdr:cNvPr id="801" name="フローチャート: 判断 800"/>
        <xdr:cNvSpPr/>
      </xdr:nvSpPr>
      <xdr:spPr>
        <a:xfrm>
          <a:off x="21272500" y="1853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140464</xdr:rowOff>
    </xdr:from>
    <xdr:ext cx="469744" cy="259045"/>
    <xdr:sp macro="" textlink="">
      <xdr:nvSpPr>
        <xdr:cNvPr id="802" name="n_1aveValue【庁舎】&#10;一人当たり面積"/>
        <xdr:cNvSpPr txBox="1"/>
      </xdr:nvSpPr>
      <xdr:spPr>
        <a:xfrm>
          <a:off x="21075727" y="1831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23096</xdr:rowOff>
    </xdr:from>
    <xdr:to>
      <xdr:col>107</xdr:col>
      <xdr:colOff>101600</xdr:colOff>
      <xdr:row>108</xdr:row>
      <xdr:rowOff>124696</xdr:rowOff>
    </xdr:to>
    <xdr:sp macro="" textlink="">
      <xdr:nvSpPr>
        <xdr:cNvPr id="803" name="フローチャート: 判断 802"/>
        <xdr:cNvSpPr/>
      </xdr:nvSpPr>
      <xdr:spPr>
        <a:xfrm>
          <a:off x="20383500" y="1853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141223</xdr:rowOff>
    </xdr:from>
    <xdr:ext cx="469744" cy="259045"/>
    <xdr:sp macro="" textlink="">
      <xdr:nvSpPr>
        <xdr:cNvPr id="804" name="n_2aveValue【庁舎】&#10;一人当たり面積"/>
        <xdr:cNvSpPr txBox="1"/>
      </xdr:nvSpPr>
      <xdr:spPr>
        <a:xfrm>
          <a:off x="20199427" y="1831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23174</xdr:rowOff>
    </xdr:from>
    <xdr:to>
      <xdr:col>102</xdr:col>
      <xdr:colOff>165100</xdr:colOff>
      <xdr:row>108</xdr:row>
      <xdr:rowOff>124774</xdr:rowOff>
    </xdr:to>
    <xdr:sp macro="" textlink="">
      <xdr:nvSpPr>
        <xdr:cNvPr id="805" name="フローチャート: 判断 804"/>
        <xdr:cNvSpPr/>
      </xdr:nvSpPr>
      <xdr:spPr>
        <a:xfrm>
          <a:off x="19494500" y="185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108</xdr:row>
      <xdr:rowOff>115901</xdr:rowOff>
    </xdr:from>
    <xdr:ext cx="469744" cy="259045"/>
    <xdr:sp macro="" textlink="">
      <xdr:nvSpPr>
        <xdr:cNvPr id="806" name="n_3aveValue【庁舎】&#10;一人当たり面積"/>
        <xdr:cNvSpPr txBox="1"/>
      </xdr:nvSpPr>
      <xdr:spPr>
        <a:xfrm>
          <a:off x="19310427" y="186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07" name="テキスト ボックス 80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23096</xdr:rowOff>
    </xdr:from>
    <xdr:to>
      <xdr:col>112</xdr:col>
      <xdr:colOff>38100</xdr:colOff>
      <xdr:row>108</xdr:row>
      <xdr:rowOff>124696</xdr:rowOff>
    </xdr:to>
    <xdr:sp macro="" textlink="">
      <xdr:nvSpPr>
        <xdr:cNvPr id="812" name="楕円 811"/>
        <xdr:cNvSpPr/>
      </xdr:nvSpPr>
      <xdr:spPr>
        <a:xfrm>
          <a:off x="21272500" y="1853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23123</xdr:rowOff>
    </xdr:from>
    <xdr:to>
      <xdr:col>107</xdr:col>
      <xdr:colOff>101600</xdr:colOff>
      <xdr:row>108</xdr:row>
      <xdr:rowOff>124723</xdr:rowOff>
    </xdr:to>
    <xdr:sp macro="" textlink="">
      <xdr:nvSpPr>
        <xdr:cNvPr id="813" name="楕円 812"/>
        <xdr:cNvSpPr/>
      </xdr:nvSpPr>
      <xdr:spPr>
        <a:xfrm>
          <a:off x="20383500" y="1853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73896</xdr:rowOff>
    </xdr:from>
    <xdr:to>
      <xdr:col>111</xdr:col>
      <xdr:colOff>177800</xdr:colOff>
      <xdr:row>108</xdr:row>
      <xdr:rowOff>73923</xdr:rowOff>
    </xdr:to>
    <xdr:cxnSp macro="">
      <xdr:nvCxnSpPr>
        <xdr:cNvPr id="814" name="直線コネクタ 813"/>
        <xdr:cNvCxnSpPr/>
      </xdr:nvCxnSpPr>
      <xdr:spPr>
        <a:xfrm flipV="1">
          <a:off x="20434300" y="18590496"/>
          <a:ext cx="8890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23151</xdr:rowOff>
    </xdr:from>
    <xdr:to>
      <xdr:col>102</xdr:col>
      <xdr:colOff>165100</xdr:colOff>
      <xdr:row>108</xdr:row>
      <xdr:rowOff>124751</xdr:rowOff>
    </xdr:to>
    <xdr:sp macro="" textlink="">
      <xdr:nvSpPr>
        <xdr:cNvPr id="815" name="楕円 814"/>
        <xdr:cNvSpPr/>
      </xdr:nvSpPr>
      <xdr:spPr>
        <a:xfrm>
          <a:off x="19494500" y="1853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73923</xdr:rowOff>
    </xdr:from>
    <xdr:to>
      <xdr:col>107</xdr:col>
      <xdr:colOff>50800</xdr:colOff>
      <xdr:row>108</xdr:row>
      <xdr:rowOff>73951</xdr:rowOff>
    </xdr:to>
    <xdr:cxnSp macro="">
      <xdr:nvCxnSpPr>
        <xdr:cNvPr id="816" name="直線コネクタ 815"/>
        <xdr:cNvCxnSpPr/>
      </xdr:nvCxnSpPr>
      <xdr:spPr>
        <a:xfrm flipV="1">
          <a:off x="19545300" y="18590523"/>
          <a:ext cx="8890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115823</xdr:rowOff>
    </xdr:from>
    <xdr:ext cx="469744" cy="259045"/>
    <xdr:sp macro="" textlink="">
      <xdr:nvSpPr>
        <xdr:cNvPr id="817" name="n_1mainValue【庁舎】&#10;一人当たり面積"/>
        <xdr:cNvSpPr txBox="1"/>
      </xdr:nvSpPr>
      <xdr:spPr>
        <a:xfrm>
          <a:off x="21075727" y="1863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115850</xdr:rowOff>
    </xdr:from>
    <xdr:ext cx="469744" cy="259045"/>
    <xdr:sp macro="" textlink="">
      <xdr:nvSpPr>
        <xdr:cNvPr id="818" name="n_2mainValue【庁舎】&#10;一人当たり面積"/>
        <xdr:cNvSpPr txBox="1"/>
      </xdr:nvSpPr>
      <xdr:spPr>
        <a:xfrm>
          <a:off x="20199427" y="1863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141278</xdr:rowOff>
    </xdr:from>
    <xdr:ext cx="469744" cy="259045"/>
    <xdr:sp macro="" textlink="">
      <xdr:nvSpPr>
        <xdr:cNvPr id="819" name="n_3mainValue【庁舎】&#10;一人当たり面積"/>
        <xdr:cNvSpPr txBox="1"/>
      </xdr:nvSpPr>
      <xdr:spPr>
        <a:xfrm>
          <a:off x="19310427" y="1831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0" name="正方形/長方形 8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1" name="正方形/長方形 8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2" name="テキスト ボックス 8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体育館・プール、市民会館及び一般廃棄物処理施設において有形固定資産減価償却率が高い状況である。</a:t>
          </a:r>
        </a:p>
        <a:p>
          <a:r>
            <a:rPr kumimoji="1" lang="ja-JP" altLang="en-US" sz="1300">
              <a:latin typeface="ＭＳ Ｐゴシック" panose="020B0600070205080204" pitchFamily="50" charset="-128"/>
              <a:ea typeface="ＭＳ Ｐゴシック" panose="020B0600070205080204" pitchFamily="50" charset="-128"/>
            </a:rPr>
            <a:t>体育館と市民会館においては、その他施設との複合化及び多機能化を計画・実施中である。</a:t>
          </a:r>
        </a:p>
        <a:p>
          <a:r>
            <a:rPr kumimoji="1" lang="ja-JP" altLang="en-US" sz="1300">
              <a:latin typeface="ＭＳ Ｐゴシック" panose="020B0600070205080204" pitchFamily="50" charset="-128"/>
              <a:ea typeface="ＭＳ Ｐゴシック" panose="020B0600070205080204" pitchFamily="50" charset="-128"/>
            </a:rPr>
            <a:t>その他施設についても、糸田町公共施設等総合管理計画を基本方針とする個別計画の策定を予定していて、その計画に基づいた維持補修等の管理を行っていく。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9,127
9,093
8.04
5,807,981
5,383,526
290,237
2,723,697
4,751,064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ここ数年わずかに微増しているが、主たる産業もなく大規模な企業もないため、財政基盤が弱く、類似団体平均より</a:t>
          </a:r>
          <a:r>
            <a:rPr kumimoji="1" lang="en-US" altLang="ja-JP" sz="1100" b="0" i="0" baseline="0">
              <a:solidFill>
                <a:schemeClr val="dk1"/>
              </a:solidFill>
              <a:effectLst/>
              <a:latin typeface="+mn-lt"/>
              <a:ea typeface="+mn-ea"/>
              <a:cs typeface="+mn-cs"/>
            </a:rPr>
            <a:t>0.15</a:t>
          </a:r>
          <a:r>
            <a:rPr kumimoji="1" lang="ja-JP" altLang="ja-JP" sz="1100" b="0" i="0" baseline="0">
              <a:solidFill>
                <a:schemeClr val="dk1"/>
              </a:solidFill>
              <a:effectLst/>
              <a:latin typeface="+mn-lt"/>
              <a:ea typeface="+mn-ea"/>
              <a:cs typeface="+mn-cs"/>
            </a:rPr>
            <a:t>ポイント低くなっている。今後も企業誘致のための工業用地や分譲地の早期販売に努める。税収の確保に関しては、糸田町町税・使用料等徴収対策委員会のもと全町一丸となって徴収強化を図っていく。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76502</xdr:rowOff>
    </xdr:from>
    <xdr:to>
      <xdr:col>23</xdr:col>
      <xdr:colOff>133350</xdr:colOff>
      <xdr:row>44</xdr:row>
      <xdr:rowOff>119138</xdr:rowOff>
    </xdr:to>
    <xdr:cxnSp macro="">
      <xdr:nvCxnSpPr>
        <xdr:cNvPr id="65" name="直線コネクタ 64"/>
        <xdr:cNvCxnSpPr/>
      </xdr:nvCxnSpPr>
      <xdr:spPr>
        <a:xfrm flipV="1">
          <a:off x="4953000" y="6077252"/>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162879</xdr:rowOff>
    </xdr:from>
    <xdr:ext cx="762000" cy="259045"/>
    <xdr:sp macro="" textlink="">
      <xdr:nvSpPr>
        <xdr:cNvPr id="68" name="財政力最大値テキスト"/>
        <xdr:cNvSpPr txBox="1"/>
      </xdr:nvSpPr>
      <xdr:spPr>
        <a:xfrm>
          <a:off x="5041900" y="582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76502</xdr:rowOff>
    </xdr:from>
    <xdr:to>
      <xdr:col>24</xdr:col>
      <xdr:colOff>12700</xdr:colOff>
      <xdr:row>35</xdr:row>
      <xdr:rowOff>76502</xdr:rowOff>
    </xdr:to>
    <xdr:cxnSp macro="">
      <xdr:nvCxnSpPr>
        <xdr:cNvPr id="69" name="直線コネクタ 68"/>
        <xdr:cNvCxnSpPr/>
      </xdr:nvCxnSpPr>
      <xdr:spPr>
        <a:xfrm>
          <a:off x="4864100" y="60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xdr:cNvCxnSpPr/>
      </xdr:nvCxnSpPr>
      <xdr:spPr>
        <a:xfrm flipV="1">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50195</xdr:rowOff>
    </xdr:to>
    <xdr:cxnSp macro="">
      <xdr:nvCxnSpPr>
        <xdr:cNvPr id="76" name="直線コネクタ 75"/>
        <xdr:cNvCxnSpPr/>
      </xdr:nvCxnSpPr>
      <xdr:spPr>
        <a:xfrm flipV="1">
          <a:off x="2336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50195</xdr:rowOff>
    </xdr:from>
    <xdr:to>
      <xdr:col>11</xdr:col>
      <xdr:colOff>31750</xdr:colOff>
      <xdr:row>44</xdr:row>
      <xdr:rowOff>61685</xdr:rowOff>
    </xdr:to>
    <xdr:cxnSp macro="">
      <xdr:nvCxnSpPr>
        <xdr:cNvPr id="79" name="直線コネクタ 78"/>
        <xdr:cNvCxnSpPr/>
      </xdr:nvCxnSpPr>
      <xdr:spPr>
        <a:xfrm flipV="1">
          <a:off x="1447800" y="759399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80" name="フローチャート: 判断 79"/>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81" name="テキスト ボックス 80"/>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170845</xdr:rowOff>
    </xdr:from>
    <xdr:to>
      <xdr:col>11</xdr:col>
      <xdr:colOff>82550</xdr:colOff>
      <xdr:row>44</xdr:row>
      <xdr:rowOff>100995</xdr:rowOff>
    </xdr:to>
    <xdr:sp macro="" textlink="">
      <xdr:nvSpPr>
        <xdr:cNvPr id="95" name="楕円 94"/>
        <xdr:cNvSpPr/>
      </xdr:nvSpPr>
      <xdr:spPr>
        <a:xfrm>
          <a:off x="2286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85772</xdr:rowOff>
    </xdr:from>
    <xdr:ext cx="762000" cy="259045"/>
    <xdr:sp macro="" textlink="">
      <xdr:nvSpPr>
        <xdr:cNvPr id="96" name="テキスト ボックス 95"/>
        <xdr:cNvSpPr txBox="1"/>
      </xdr:nvSpPr>
      <xdr:spPr>
        <a:xfrm>
          <a:off x="1955800" y="7629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7" name="楕円 96"/>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8" name="テキスト ボックス 97"/>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ここ数年横ばい状態であったが、平成</a:t>
          </a:r>
          <a:r>
            <a:rPr kumimoji="1" lang="en-US" altLang="ja-JP" sz="1050" b="0" i="0" baseline="0">
              <a:solidFill>
                <a:schemeClr val="dk1"/>
              </a:solidFill>
              <a:effectLst/>
              <a:latin typeface="+mn-lt"/>
              <a:ea typeface="+mn-ea"/>
              <a:cs typeface="+mn-cs"/>
            </a:rPr>
            <a:t>26</a:t>
          </a:r>
          <a:r>
            <a:rPr kumimoji="1" lang="ja-JP" altLang="ja-JP" sz="1050" b="0" i="0" baseline="0">
              <a:solidFill>
                <a:schemeClr val="dk1"/>
              </a:solidFill>
              <a:effectLst/>
              <a:latin typeface="+mn-lt"/>
              <a:ea typeface="+mn-ea"/>
              <a:cs typeface="+mn-cs"/>
            </a:rPr>
            <a:t>年度には維持補修費等の経常的な支出が増え、</a:t>
          </a:r>
          <a:r>
            <a:rPr kumimoji="1" lang="en-US" altLang="ja-JP" sz="1050" b="0" i="0" baseline="0">
              <a:solidFill>
                <a:schemeClr val="dk1"/>
              </a:solidFill>
              <a:effectLst/>
              <a:latin typeface="+mn-lt"/>
              <a:ea typeface="+mn-ea"/>
              <a:cs typeface="+mn-cs"/>
            </a:rPr>
            <a:t>0.9</a:t>
          </a:r>
          <a:r>
            <a:rPr kumimoji="1" lang="ja-JP" altLang="ja-JP" sz="1050" b="0" i="0" baseline="0">
              <a:solidFill>
                <a:schemeClr val="dk1"/>
              </a:solidFill>
              <a:effectLst/>
              <a:latin typeface="+mn-lt"/>
              <a:ea typeface="+mn-ea"/>
              <a:cs typeface="+mn-cs"/>
            </a:rPr>
            <a:t>ポイント悪化した。平成</a:t>
          </a:r>
          <a:r>
            <a:rPr kumimoji="1" lang="en-US" altLang="ja-JP" sz="1050" b="0" i="0" baseline="0">
              <a:solidFill>
                <a:schemeClr val="dk1"/>
              </a:solidFill>
              <a:effectLst/>
              <a:latin typeface="+mn-lt"/>
              <a:ea typeface="+mn-ea"/>
              <a:cs typeface="+mn-cs"/>
            </a:rPr>
            <a:t>27</a:t>
          </a:r>
          <a:r>
            <a:rPr kumimoji="1" lang="ja-JP" altLang="ja-JP" sz="1050" b="0" i="0" baseline="0">
              <a:solidFill>
                <a:schemeClr val="dk1"/>
              </a:solidFill>
              <a:effectLst/>
              <a:latin typeface="+mn-lt"/>
              <a:ea typeface="+mn-ea"/>
              <a:cs typeface="+mn-cs"/>
            </a:rPr>
            <a:t>年度は一部事務組合に係る維持補修費負担金が増えたものの、普通交付税及び地方消費税交付金が増えたことにより</a:t>
          </a:r>
          <a:r>
            <a:rPr kumimoji="1" lang="en-US" altLang="ja-JP" sz="1050" b="0" i="0" baseline="0">
              <a:solidFill>
                <a:schemeClr val="dk1"/>
              </a:solidFill>
              <a:effectLst/>
              <a:latin typeface="+mn-lt"/>
              <a:ea typeface="+mn-ea"/>
              <a:cs typeface="+mn-cs"/>
            </a:rPr>
            <a:t>2.4</a:t>
          </a:r>
          <a:r>
            <a:rPr kumimoji="1" lang="ja-JP" altLang="ja-JP" sz="1050" b="0" i="0" baseline="0">
              <a:solidFill>
                <a:schemeClr val="dk1"/>
              </a:solidFill>
              <a:effectLst/>
              <a:latin typeface="+mn-lt"/>
              <a:ea typeface="+mn-ea"/>
              <a:cs typeface="+mn-cs"/>
            </a:rPr>
            <a:t>ポイント改善した。平成</a:t>
          </a:r>
          <a:r>
            <a:rPr kumimoji="1" lang="en-US" altLang="ja-JP" sz="1050" b="0" i="0" baseline="0">
              <a:solidFill>
                <a:schemeClr val="dk1"/>
              </a:solidFill>
              <a:effectLst/>
              <a:latin typeface="+mn-lt"/>
              <a:ea typeface="+mn-ea"/>
              <a:cs typeface="+mn-cs"/>
            </a:rPr>
            <a:t>28</a:t>
          </a:r>
          <a:r>
            <a:rPr kumimoji="1" lang="ja-JP" altLang="ja-JP" sz="1050" b="0" i="0" baseline="0">
              <a:solidFill>
                <a:schemeClr val="dk1"/>
              </a:solidFill>
              <a:effectLst/>
              <a:latin typeface="+mn-lt"/>
              <a:ea typeface="+mn-ea"/>
              <a:cs typeface="+mn-cs"/>
            </a:rPr>
            <a:t>年度には、扶助費の増加と、普通交付税・臨時財政対策債ともに減少したため、</a:t>
          </a:r>
          <a:r>
            <a:rPr kumimoji="1" lang="en-US" altLang="ja-JP" sz="1050" b="0" i="0" baseline="0">
              <a:solidFill>
                <a:schemeClr val="dk1"/>
              </a:solidFill>
              <a:effectLst/>
              <a:latin typeface="+mn-lt"/>
              <a:ea typeface="+mn-ea"/>
              <a:cs typeface="+mn-cs"/>
            </a:rPr>
            <a:t>1.8</a:t>
          </a:r>
          <a:r>
            <a:rPr kumimoji="1" lang="ja-JP" altLang="ja-JP" sz="1050" b="0" i="0" baseline="0">
              <a:solidFill>
                <a:schemeClr val="dk1"/>
              </a:solidFill>
              <a:effectLst/>
              <a:latin typeface="+mn-lt"/>
              <a:ea typeface="+mn-ea"/>
              <a:cs typeface="+mn-cs"/>
            </a:rPr>
            <a:t>ポイント悪化した。平成</a:t>
          </a:r>
          <a:r>
            <a:rPr kumimoji="1" lang="en-US" altLang="ja-JP" sz="1050" b="0" i="0" baseline="0">
              <a:solidFill>
                <a:schemeClr val="dk1"/>
              </a:solidFill>
              <a:effectLst/>
              <a:latin typeface="+mn-lt"/>
              <a:ea typeface="+mn-ea"/>
              <a:cs typeface="+mn-cs"/>
            </a:rPr>
            <a:t>29</a:t>
          </a:r>
          <a:r>
            <a:rPr kumimoji="1" lang="ja-JP" altLang="ja-JP" sz="1050" b="0" i="0" baseline="0">
              <a:solidFill>
                <a:schemeClr val="dk1"/>
              </a:solidFill>
              <a:effectLst/>
              <a:latin typeface="+mn-lt"/>
              <a:ea typeface="+mn-ea"/>
              <a:cs typeface="+mn-cs"/>
            </a:rPr>
            <a:t>年度には、普通交付税・臨時財政対策債ともに増加したものの、扶助費等支出の増加の方が多く、</a:t>
          </a:r>
          <a:r>
            <a:rPr kumimoji="1" lang="en-US" altLang="ja-JP" sz="1050" b="0" i="0" baseline="0">
              <a:solidFill>
                <a:schemeClr val="dk1"/>
              </a:solidFill>
              <a:effectLst/>
              <a:latin typeface="+mn-lt"/>
              <a:ea typeface="+mn-ea"/>
              <a:cs typeface="+mn-cs"/>
            </a:rPr>
            <a:t>0.3</a:t>
          </a:r>
          <a:r>
            <a:rPr kumimoji="1" lang="ja-JP" altLang="ja-JP" sz="1050" b="0" i="0" baseline="0">
              <a:solidFill>
                <a:schemeClr val="dk1"/>
              </a:solidFill>
              <a:effectLst/>
              <a:latin typeface="+mn-lt"/>
              <a:ea typeface="+mn-ea"/>
              <a:cs typeface="+mn-cs"/>
            </a:rPr>
            <a:t>ポイント悪化した。</a:t>
          </a:r>
          <a:r>
            <a:rPr kumimoji="1" lang="ja-JP" altLang="ja-JP" sz="1050" b="0" i="0" baseline="0">
              <a:solidFill>
                <a:sysClr val="windowText" lastClr="000000"/>
              </a:solidFill>
              <a:effectLst/>
              <a:latin typeface="+mn-lt"/>
              <a:ea typeface="+mn-ea"/>
              <a:cs typeface="+mn-cs"/>
            </a:rPr>
            <a:t>平成</a:t>
          </a:r>
          <a:r>
            <a:rPr kumimoji="1" lang="en-US" altLang="ja-JP" sz="1050" b="0" i="0" baseline="0">
              <a:solidFill>
                <a:sysClr val="windowText" lastClr="000000"/>
              </a:solidFill>
              <a:effectLst/>
              <a:latin typeface="+mn-lt"/>
              <a:ea typeface="+mn-ea"/>
              <a:cs typeface="+mn-cs"/>
            </a:rPr>
            <a:t>30</a:t>
          </a:r>
          <a:r>
            <a:rPr kumimoji="1" lang="ja-JP" altLang="ja-JP" sz="1050" b="0" i="0" baseline="0">
              <a:solidFill>
                <a:sysClr val="windowText" lastClr="000000"/>
              </a:solidFill>
              <a:effectLst/>
              <a:latin typeface="+mn-lt"/>
              <a:ea typeface="+mn-ea"/>
              <a:cs typeface="+mn-cs"/>
            </a:rPr>
            <a:t>年度</a:t>
          </a:r>
          <a:r>
            <a:rPr kumimoji="1" lang="ja-JP" altLang="en-US" sz="1050" b="0" i="0" baseline="0">
              <a:solidFill>
                <a:sysClr val="windowText" lastClr="000000"/>
              </a:solidFill>
              <a:effectLst/>
              <a:latin typeface="+mn-lt"/>
              <a:ea typeface="+mn-ea"/>
              <a:cs typeface="+mn-cs"/>
            </a:rPr>
            <a:t>には、物件費の増加と、</a:t>
          </a:r>
          <a:r>
            <a:rPr kumimoji="1" lang="ja-JP" altLang="ja-JP" sz="1050" b="0" i="0" baseline="0">
              <a:solidFill>
                <a:sysClr val="windowText" lastClr="000000"/>
              </a:solidFill>
              <a:effectLst/>
              <a:latin typeface="+mn-lt"/>
              <a:ea typeface="+mn-ea"/>
              <a:cs typeface="+mn-cs"/>
            </a:rPr>
            <a:t>普通交付税</a:t>
          </a:r>
          <a:r>
            <a:rPr kumimoji="1" lang="ja-JP" altLang="ja-JP" sz="1050" b="0" i="0" baseline="0">
              <a:solidFill>
                <a:schemeClr val="dk1"/>
              </a:solidFill>
              <a:effectLst/>
              <a:latin typeface="+mn-lt"/>
              <a:ea typeface="+mn-ea"/>
              <a:cs typeface="+mn-cs"/>
            </a:rPr>
            <a:t>・臨時財政対策債</a:t>
          </a:r>
          <a:r>
            <a:rPr kumimoji="1" lang="ja-JP" altLang="en-US" sz="1050" b="0" i="0" baseline="0">
              <a:solidFill>
                <a:schemeClr val="dk1"/>
              </a:solidFill>
              <a:effectLst/>
              <a:latin typeface="+mn-lt"/>
              <a:ea typeface="+mn-ea"/>
              <a:cs typeface="+mn-cs"/>
            </a:rPr>
            <a:t>ともに減少したため、</a:t>
          </a:r>
          <a:r>
            <a:rPr kumimoji="1" lang="en-US" altLang="ja-JP" sz="1050" b="0" i="0" baseline="0">
              <a:solidFill>
                <a:schemeClr val="dk1"/>
              </a:solidFill>
              <a:effectLst/>
              <a:latin typeface="+mn-lt"/>
              <a:ea typeface="+mn-ea"/>
              <a:cs typeface="+mn-cs"/>
            </a:rPr>
            <a:t>1.1</a:t>
          </a:r>
          <a:r>
            <a:rPr kumimoji="1" lang="ja-JP" altLang="ja-JP" sz="1050" b="0" i="0" baseline="0">
              <a:solidFill>
                <a:schemeClr val="dk1"/>
              </a:solidFill>
              <a:effectLst/>
              <a:latin typeface="+mn-lt"/>
              <a:ea typeface="+mn-ea"/>
              <a:cs typeface="+mn-cs"/>
            </a:rPr>
            <a:t>ポイント悪化した。主たる産業もなく大規模な企業もないため、町税等自主財源に乏しく、人件費、扶助費と公債費で、</a:t>
          </a:r>
          <a:r>
            <a:rPr kumimoji="1" lang="en-US" altLang="ja-JP" sz="1050" b="0" i="0" baseline="0">
              <a:solidFill>
                <a:schemeClr val="dk1"/>
              </a:solidFill>
              <a:effectLst/>
              <a:latin typeface="+mn-lt"/>
              <a:ea typeface="+mn-ea"/>
              <a:cs typeface="+mn-cs"/>
            </a:rPr>
            <a:t>50.5</a:t>
          </a:r>
          <a:r>
            <a:rPr kumimoji="1" lang="ja-JP" altLang="ja-JP" sz="1050" b="0" i="0" baseline="0">
              <a:solidFill>
                <a:schemeClr val="dk1"/>
              </a:solidFill>
              <a:effectLst/>
              <a:latin typeface="+mn-lt"/>
              <a:ea typeface="+mn-ea"/>
              <a:cs typeface="+mn-cs"/>
            </a:rPr>
            <a:t>ポイントと義務的経費が占める割合が高い。総合戦略に掲げる定住促進事業に今後も力をいれ、町税収入を増やしていくとともに、地方債の新規発行を必要最小限に抑えていく。</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155829</xdr:rowOff>
    </xdr:from>
    <xdr:to>
      <xdr:col>23</xdr:col>
      <xdr:colOff>133350</xdr:colOff>
      <xdr:row>67</xdr:row>
      <xdr:rowOff>111379</xdr:rowOff>
    </xdr:to>
    <xdr:cxnSp macro="">
      <xdr:nvCxnSpPr>
        <xdr:cNvPr id="126" name="直線コネクタ 125"/>
        <xdr:cNvCxnSpPr/>
      </xdr:nvCxnSpPr>
      <xdr:spPr>
        <a:xfrm flipV="1">
          <a:off x="4953000" y="10271379"/>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83456</xdr:rowOff>
    </xdr:from>
    <xdr:ext cx="762000" cy="259045"/>
    <xdr:sp macro="" textlink="">
      <xdr:nvSpPr>
        <xdr:cNvPr id="127" name="財政構造の弾力性最小値テキスト"/>
        <xdr:cNvSpPr txBox="1"/>
      </xdr:nvSpPr>
      <xdr:spPr>
        <a:xfrm>
          <a:off x="5041900" y="1157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111379</xdr:rowOff>
    </xdr:from>
    <xdr:to>
      <xdr:col>24</xdr:col>
      <xdr:colOff>12700</xdr:colOff>
      <xdr:row>67</xdr:row>
      <xdr:rowOff>111379</xdr:rowOff>
    </xdr:to>
    <xdr:cxnSp macro="">
      <xdr:nvCxnSpPr>
        <xdr:cNvPr id="128" name="直線コネクタ 127"/>
        <xdr:cNvCxnSpPr/>
      </xdr:nvCxnSpPr>
      <xdr:spPr>
        <a:xfrm>
          <a:off x="4864100" y="1159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70756</xdr:rowOff>
    </xdr:from>
    <xdr:ext cx="762000" cy="259045"/>
    <xdr:sp macro="" textlink="">
      <xdr:nvSpPr>
        <xdr:cNvPr id="129" name="財政構造の弾力性最大値テキスト"/>
        <xdr:cNvSpPr txBox="1"/>
      </xdr:nvSpPr>
      <xdr:spPr>
        <a:xfrm>
          <a:off x="5041900" y="1001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155829</xdr:rowOff>
    </xdr:from>
    <xdr:to>
      <xdr:col>24</xdr:col>
      <xdr:colOff>12700</xdr:colOff>
      <xdr:row>59</xdr:row>
      <xdr:rowOff>155829</xdr:rowOff>
    </xdr:to>
    <xdr:cxnSp macro="">
      <xdr:nvCxnSpPr>
        <xdr:cNvPr id="130" name="直線コネクタ 129"/>
        <xdr:cNvCxnSpPr/>
      </xdr:nvCxnSpPr>
      <xdr:spPr>
        <a:xfrm>
          <a:off x="4864100" y="10271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82550</xdr:rowOff>
    </xdr:from>
    <xdr:to>
      <xdr:col>23</xdr:col>
      <xdr:colOff>133350</xdr:colOff>
      <xdr:row>66</xdr:row>
      <xdr:rowOff>109093</xdr:rowOff>
    </xdr:to>
    <xdr:cxnSp macro="">
      <xdr:nvCxnSpPr>
        <xdr:cNvPr id="131" name="直線コネクタ 130"/>
        <xdr:cNvCxnSpPr/>
      </xdr:nvCxnSpPr>
      <xdr:spPr>
        <a:xfrm>
          <a:off x="4114800" y="11398250"/>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118381</xdr:rowOff>
    </xdr:from>
    <xdr:ext cx="762000" cy="259045"/>
    <xdr:sp macro="" textlink="">
      <xdr:nvSpPr>
        <xdr:cNvPr id="132" name="財政構造の弾力性平均値テキスト"/>
        <xdr:cNvSpPr txBox="1"/>
      </xdr:nvSpPr>
      <xdr:spPr>
        <a:xfrm>
          <a:off x="5041900" y="11091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101854</xdr:rowOff>
    </xdr:from>
    <xdr:to>
      <xdr:col>23</xdr:col>
      <xdr:colOff>184150</xdr:colOff>
      <xdr:row>66</xdr:row>
      <xdr:rowOff>32004</xdr:rowOff>
    </xdr:to>
    <xdr:sp macro="" textlink="">
      <xdr:nvSpPr>
        <xdr:cNvPr id="133" name="フローチャート: 判断 132"/>
        <xdr:cNvSpPr/>
      </xdr:nvSpPr>
      <xdr:spPr>
        <a:xfrm>
          <a:off x="4902200" y="112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75311</xdr:rowOff>
    </xdr:from>
    <xdr:to>
      <xdr:col>19</xdr:col>
      <xdr:colOff>133350</xdr:colOff>
      <xdr:row>66</xdr:row>
      <xdr:rowOff>82550</xdr:rowOff>
    </xdr:to>
    <xdr:cxnSp macro="">
      <xdr:nvCxnSpPr>
        <xdr:cNvPr id="134" name="直線コネクタ 133"/>
        <xdr:cNvCxnSpPr/>
      </xdr:nvCxnSpPr>
      <xdr:spPr>
        <a:xfrm>
          <a:off x="3225800" y="1139101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84963</xdr:rowOff>
    </xdr:from>
    <xdr:to>
      <xdr:col>19</xdr:col>
      <xdr:colOff>184150</xdr:colOff>
      <xdr:row>66</xdr:row>
      <xdr:rowOff>15113</xdr:rowOff>
    </xdr:to>
    <xdr:sp macro="" textlink="">
      <xdr:nvSpPr>
        <xdr:cNvPr id="135" name="フローチャート: 判断 134"/>
        <xdr:cNvSpPr/>
      </xdr:nvSpPr>
      <xdr:spPr>
        <a:xfrm>
          <a:off x="4064000" y="1122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25290</xdr:rowOff>
    </xdr:from>
    <xdr:ext cx="736600" cy="259045"/>
    <xdr:sp macro="" textlink="">
      <xdr:nvSpPr>
        <xdr:cNvPr id="136" name="テキスト ボックス 135"/>
        <xdr:cNvSpPr txBox="1"/>
      </xdr:nvSpPr>
      <xdr:spPr>
        <a:xfrm>
          <a:off x="3733800" y="10998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31877</xdr:rowOff>
    </xdr:from>
    <xdr:to>
      <xdr:col>15</xdr:col>
      <xdr:colOff>82550</xdr:colOff>
      <xdr:row>66</xdr:row>
      <xdr:rowOff>75311</xdr:rowOff>
    </xdr:to>
    <xdr:cxnSp macro="">
      <xdr:nvCxnSpPr>
        <xdr:cNvPr id="137" name="直線コネクタ 136"/>
        <xdr:cNvCxnSpPr/>
      </xdr:nvCxnSpPr>
      <xdr:spPr>
        <a:xfrm>
          <a:off x="2336800" y="11347577"/>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43942</xdr:rowOff>
    </xdr:from>
    <xdr:to>
      <xdr:col>15</xdr:col>
      <xdr:colOff>133350</xdr:colOff>
      <xdr:row>65</xdr:row>
      <xdr:rowOff>145542</xdr:rowOff>
    </xdr:to>
    <xdr:sp macro="" textlink="">
      <xdr:nvSpPr>
        <xdr:cNvPr id="138" name="フローチャート: 判断 137"/>
        <xdr:cNvSpPr/>
      </xdr:nvSpPr>
      <xdr:spPr>
        <a:xfrm>
          <a:off x="3175000" y="1118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155719</xdr:rowOff>
    </xdr:from>
    <xdr:ext cx="762000" cy="259045"/>
    <xdr:sp macro="" textlink="">
      <xdr:nvSpPr>
        <xdr:cNvPr id="139" name="テキスト ボックス 138"/>
        <xdr:cNvSpPr txBox="1"/>
      </xdr:nvSpPr>
      <xdr:spPr>
        <a:xfrm>
          <a:off x="2844800" y="1095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31877</xdr:rowOff>
    </xdr:from>
    <xdr:to>
      <xdr:col>11</xdr:col>
      <xdr:colOff>31750</xdr:colOff>
      <xdr:row>66</xdr:row>
      <xdr:rowOff>89789</xdr:rowOff>
    </xdr:to>
    <xdr:cxnSp macro="">
      <xdr:nvCxnSpPr>
        <xdr:cNvPr id="140" name="直線コネクタ 139"/>
        <xdr:cNvCxnSpPr/>
      </xdr:nvCxnSpPr>
      <xdr:spPr>
        <a:xfrm flipV="1">
          <a:off x="1447800" y="1134757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508</xdr:rowOff>
    </xdr:from>
    <xdr:to>
      <xdr:col>11</xdr:col>
      <xdr:colOff>82550</xdr:colOff>
      <xdr:row>65</xdr:row>
      <xdr:rowOff>102108</xdr:rowOff>
    </xdr:to>
    <xdr:sp macro="" textlink="">
      <xdr:nvSpPr>
        <xdr:cNvPr id="141" name="フローチャート: 判断 140"/>
        <xdr:cNvSpPr/>
      </xdr:nvSpPr>
      <xdr:spPr>
        <a:xfrm>
          <a:off x="2286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42" name="テキスト ボックス 141"/>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24638</xdr:rowOff>
    </xdr:from>
    <xdr:to>
      <xdr:col>7</xdr:col>
      <xdr:colOff>31750</xdr:colOff>
      <xdr:row>65</xdr:row>
      <xdr:rowOff>126238</xdr:rowOff>
    </xdr:to>
    <xdr:sp macro="" textlink="">
      <xdr:nvSpPr>
        <xdr:cNvPr id="143" name="フローチャート: 判断 142"/>
        <xdr:cNvSpPr/>
      </xdr:nvSpPr>
      <xdr:spPr>
        <a:xfrm>
          <a:off x="1397000" y="1116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136415</xdr:rowOff>
    </xdr:from>
    <xdr:ext cx="762000" cy="259045"/>
    <xdr:sp macro="" textlink="">
      <xdr:nvSpPr>
        <xdr:cNvPr id="144" name="テキスト ボックス 143"/>
        <xdr:cNvSpPr txBox="1"/>
      </xdr:nvSpPr>
      <xdr:spPr>
        <a:xfrm>
          <a:off x="1066800" y="1093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58293</xdr:rowOff>
    </xdr:from>
    <xdr:to>
      <xdr:col>23</xdr:col>
      <xdr:colOff>184150</xdr:colOff>
      <xdr:row>66</xdr:row>
      <xdr:rowOff>159893</xdr:rowOff>
    </xdr:to>
    <xdr:sp macro="" textlink="">
      <xdr:nvSpPr>
        <xdr:cNvPr id="150" name="楕円 149"/>
        <xdr:cNvSpPr/>
      </xdr:nvSpPr>
      <xdr:spPr>
        <a:xfrm>
          <a:off x="4902200" y="1137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30370</xdr:rowOff>
    </xdr:from>
    <xdr:ext cx="762000" cy="259045"/>
    <xdr:sp macro="" textlink="">
      <xdr:nvSpPr>
        <xdr:cNvPr id="151" name="財政構造の弾力性該当値テキスト"/>
        <xdr:cNvSpPr txBox="1"/>
      </xdr:nvSpPr>
      <xdr:spPr>
        <a:xfrm>
          <a:off x="5041900" y="11346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31750</xdr:rowOff>
    </xdr:from>
    <xdr:to>
      <xdr:col>19</xdr:col>
      <xdr:colOff>184150</xdr:colOff>
      <xdr:row>66</xdr:row>
      <xdr:rowOff>133350</xdr:rowOff>
    </xdr:to>
    <xdr:sp macro="" textlink="">
      <xdr:nvSpPr>
        <xdr:cNvPr id="152" name="楕円 151"/>
        <xdr:cNvSpPr/>
      </xdr:nvSpPr>
      <xdr:spPr>
        <a:xfrm>
          <a:off x="4064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118127</xdr:rowOff>
    </xdr:from>
    <xdr:ext cx="736600" cy="259045"/>
    <xdr:sp macro="" textlink="">
      <xdr:nvSpPr>
        <xdr:cNvPr id="153" name="テキスト ボックス 152"/>
        <xdr:cNvSpPr txBox="1"/>
      </xdr:nvSpPr>
      <xdr:spPr>
        <a:xfrm>
          <a:off x="3733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24511</xdr:rowOff>
    </xdr:from>
    <xdr:to>
      <xdr:col>15</xdr:col>
      <xdr:colOff>133350</xdr:colOff>
      <xdr:row>66</xdr:row>
      <xdr:rowOff>126111</xdr:rowOff>
    </xdr:to>
    <xdr:sp macro="" textlink="">
      <xdr:nvSpPr>
        <xdr:cNvPr id="154" name="楕円 153"/>
        <xdr:cNvSpPr/>
      </xdr:nvSpPr>
      <xdr:spPr>
        <a:xfrm>
          <a:off x="3175000" y="1134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110888</xdr:rowOff>
    </xdr:from>
    <xdr:ext cx="762000" cy="259045"/>
    <xdr:sp macro="" textlink="">
      <xdr:nvSpPr>
        <xdr:cNvPr id="155" name="テキスト ボックス 154"/>
        <xdr:cNvSpPr txBox="1"/>
      </xdr:nvSpPr>
      <xdr:spPr>
        <a:xfrm>
          <a:off x="2844800" y="1142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152527</xdr:rowOff>
    </xdr:from>
    <xdr:to>
      <xdr:col>11</xdr:col>
      <xdr:colOff>82550</xdr:colOff>
      <xdr:row>66</xdr:row>
      <xdr:rowOff>82677</xdr:rowOff>
    </xdr:to>
    <xdr:sp macro="" textlink="">
      <xdr:nvSpPr>
        <xdr:cNvPr id="156" name="楕円 155"/>
        <xdr:cNvSpPr/>
      </xdr:nvSpPr>
      <xdr:spPr>
        <a:xfrm>
          <a:off x="2286000" y="1129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67454</xdr:rowOff>
    </xdr:from>
    <xdr:ext cx="762000" cy="259045"/>
    <xdr:sp macro="" textlink="">
      <xdr:nvSpPr>
        <xdr:cNvPr id="157" name="テキスト ボックス 156"/>
        <xdr:cNvSpPr txBox="1"/>
      </xdr:nvSpPr>
      <xdr:spPr>
        <a:xfrm>
          <a:off x="1955800" y="1138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38989</xdr:rowOff>
    </xdr:from>
    <xdr:to>
      <xdr:col>7</xdr:col>
      <xdr:colOff>31750</xdr:colOff>
      <xdr:row>66</xdr:row>
      <xdr:rowOff>140589</xdr:rowOff>
    </xdr:to>
    <xdr:sp macro="" textlink="">
      <xdr:nvSpPr>
        <xdr:cNvPr id="158" name="楕円 157"/>
        <xdr:cNvSpPr/>
      </xdr:nvSpPr>
      <xdr:spPr>
        <a:xfrm>
          <a:off x="1397000" y="1135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125366</xdr:rowOff>
    </xdr:from>
    <xdr:ext cx="762000" cy="259045"/>
    <xdr:sp macro="" textlink="">
      <xdr:nvSpPr>
        <xdr:cNvPr id="159" name="テキスト ボックス 158"/>
        <xdr:cNvSpPr txBox="1"/>
      </xdr:nvSpPr>
      <xdr:spPr>
        <a:xfrm>
          <a:off x="1066800" y="11441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[176,411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昨年度より決算額で人口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a:t>
          </a:r>
          <a:r>
            <a:rPr kumimoji="1" lang="en-US" altLang="ja-JP" sz="1100" b="0" i="0" baseline="0">
              <a:solidFill>
                <a:schemeClr val="dk1"/>
              </a:solidFill>
              <a:effectLst/>
              <a:latin typeface="+mn-lt"/>
              <a:ea typeface="+mn-ea"/>
              <a:cs typeface="+mn-cs"/>
            </a:rPr>
            <a:t>9,310</a:t>
          </a:r>
          <a:r>
            <a:rPr kumimoji="1" lang="ja-JP" altLang="ja-JP" sz="1100" b="0" i="0" baseline="0">
              <a:solidFill>
                <a:schemeClr val="dk1"/>
              </a:solidFill>
              <a:effectLst/>
              <a:latin typeface="+mn-lt"/>
              <a:ea typeface="+mn-ea"/>
              <a:cs typeface="+mn-cs"/>
            </a:rPr>
            <a:t>円多くなったが、類似団体平均より</a:t>
          </a:r>
          <a:r>
            <a:rPr kumimoji="1" lang="en-US" altLang="ja-JP" sz="1100" b="0" i="0" baseline="0">
              <a:solidFill>
                <a:schemeClr val="dk1"/>
              </a:solidFill>
              <a:effectLst/>
              <a:latin typeface="+mn-lt"/>
              <a:ea typeface="+mn-ea"/>
              <a:cs typeface="+mn-cs"/>
            </a:rPr>
            <a:t>63,265</a:t>
          </a:r>
          <a:r>
            <a:rPr kumimoji="1" lang="ja-JP" altLang="ja-JP" sz="1100" b="0" i="0" baseline="0">
              <a:solidFill>
                <a:schemeClr val="dk1"/>
              </a:solidFill>
              <a:effectLst/>
              <a:latin typeface="+mn-lt"/>
              <a:ea typeface="+mn-ea"/>
              <a:cs typeface="+mn-cs"/>
            </a:rPr>
            <a:t>円少なくなった。平成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年度から総合戦略に掲げる事業を実施したため、委託料等の物件費が増えたことや、人口が減り、１人当たりの決算額が増えたことが要因と思われる。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年度末において、町営団地</a:t>
          </a:r>
          <a:r>
            <a:rPr kumimoji="1" lang="en-US" altLang="ja-JP" sz="1100" b="0" i="0" baseline="0">
              <a:solidFill>
                <a:sysClr val="windowText" lastClr="000000"/>
              </a:solidFill>
              <a:effectLst/>
              <a:latin typeface="+mn-lt"/>
              <a:ea typeface="+mn-ea"/>
              <a:cs typeface="+mn-cs"/>
            </a:rPr>
            <a:t>831</a:t>
          </a:r>
          <a:r>
            <a:rPr kumimoji="1" lang="ja-JP" altLang="ja-JP" sz="1100" b="0" i="0" baseline="0">
              <a:solidFill>
                <a:sysClr val="windowText" lastClr="000000"/>
              </a:solidFill>
              <a:effectLst/>
              <a:latin typeface="+mn-lt"/>
              <a:ea typeface="+mn-ea"/>
              <a:cs typeface="+mn-cs"/>
            </a:rPr>
            <a:t>戸を</a:t>
          </a:r>
          <a:r>
            <a:rPr kumimoji="1" lang="ja-JP" altLang="ja-JP" sz="1100" b="0" i="0" baseline="0">
              <a:solidFill>
                <a:schemeClr val="dk1"/>
              </a:solidFill>
              <a:effectLst/>
              <a:latin typeface="+mn-lt"/>
              <a:ea typeface="+mn-ea"/>
              <a:cs typeface="+mn-cs"/>
            </a:rPr>
            <a:t>所有しているため、類似団体より維持補修費がかかるものの、平成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年度より町営団地建替事業が始まり、平成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年度に第</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期分の</a:t>
          </a:r>
          <a:r>
            <a:rPr kumimoji="1" lang="ja-JP" altLang="en-US" sz="1100" b="0" i="0" baseline="0">
              <a:solidFill>
                <a:schemeClr val="dk1"/>
              </a:solidFill>
              <a:effectLst/>
              <a:latin typeface="+mn-lt"/>
              <a:ea typeface="+mn-ea"/>
              <a:cs typeface="+mn-cs"/>
            </a:rPr>
            <a:t>建築</a:t>
          </a:r>
          <a:r>
            <a:rPr kumimoji="1" lang="ja-JP" altLang="ja-JP" sz="1100" b="0" i="0" baseline="0">
              <a:solidFill>
                <a:schemeClr val="dk1"/>
              </a:solidFill>
              <a:effectLst/>
              <a:latin typeface="+mn-lt"/>
              <a:ea typeface="+mn-ea"/>
              <a:cs typeface="+mn-cs"/>
            </a:rPr>
            <a:t>が完了した。今後、維持補修費は少しづつ減少していく予定である。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58082</xdr:rowOff>
    </xdr:from>
    <xdr:to>
      <xdr:col>23</xdr:col>
      <xdr:colOff>133350</xdr:colOff>
      <xdr:row>89</xdr:row>
      <xdr:rowOff>33519</xdr:rowOff>
    </xdr:to>
    <xdr:cxnSp macro="">
      <xdr:nvCxnSpPr>
        <xdr:cNvPr id="189" name="直線コネクタ 188"/>
        <xdr:cNvCxnSpPr/>
      </xdr:nvCxnSpPr>
      <xdr:spPr>
        <a:xfrm flipV="1">
          <a:off x="4953000" y="13945532"/>
          <a:ext cx="0" cy="13470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5596</xdr:rowOff>
    </xdr:from>
    <xdr:ext cx="762000" cy="259045"/>
    <xdr:sp macro="" textlink="">
      <xdr:nvSpPr>
        <xdr:cNvPr id="190" name="人件費・物件費等の状況最小値テキスト"/>
        <xdr:cNvSpPr txBox="1"/>
      </xdr:nvSpPr>
      <xdr:spPr>
        <a:xfrm>
          <a:off x="5041900" y="152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33519</xdr:rowOff>
    </xdr:from>
    <xdr:to>
      <xdr:col>24</xdr:col>
      <xdr:colOff>12700</xdr:colOff>
      <xdr:row>89</xdr:row>
      <xdr:rowOff>33519</xdr:rowOff>
    </xdr:to>
    <xdr:cxnSp macro="">
      <xdr:nvCxnSpPr>
        <xdr:cNvPr id="191" name="直線コネクタ 190"/>
        <xdr:cNvCxnSpPr/>
      </xdr:nvCxnSpPr>
      <xdr:spPr>
        <a:xfrm>
          <a:off x="4864100" y="1529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144459</xdr:rowOff>
    </xdr:from>
    <xdr:ext cx="762000" cy="259045"/>
    <xdr:sp macro="" textlink="">
      <xdr:nvSpPr>
        <xdr:cNvPr id="192" name="人件費・物件費等の状況最大値テキスト"/>
        <xdr:cNvSpPr txBox="1"/>
      </xdr:nvSpPr>
      <xdr:spPr>
        <a:xfrm>
          <a:off x="5041900" y="1368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58082</xdr:rowOff>
    </xdr:from>
    <xdr:to>
      <xdr:col>24</xdr:col>
      <xdr:colOff>12700</xdr:colOff>
      <xdr:row>81</xdr:row>
      <xdr:rowOff>58082</xdr:rowOff>
    </xdr:to>
    <xdr:cxnSp macro="">
      <xdr:nvCxnSpPr>
        <xdr:cNvPr id="193" name="直線コネクタ 192"/>
        <xdr:cNvCxnSpPr/>
      </xdr:nvCxnSpPr>
      <xdr:spPr>
        <a:xfrm>
          <a:off x="4864100" y="139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11624</xdr:rowOff>
    </xdr:from>
    <xdr:to>
      <xdr:col>23</xdr:col>
      <xdr:colOff>133350</xdr:colOff>
      <xdr:row>82</xdr:row>
      <xdr:rowOff>49067</xdr:rowOff>
    </xdr:to>
    <xdr:cxnSp macro="">
      <xdr:nvCxnSpPr>
        <xdr:cNvPr id="194" name="直線コネクタ 193"/>
        <xdr:cNvCxnSpPr/>
      </xdr:nvCxnSpPr>
      <xdr:spPr>
        <a:xfrm>
          <a:off x="4114800" y="14070524"/>
          <a:ext cx="838200" cy="3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53325</xdr:rowOff>
    </xdr:from>
    <xdr:ext cx="762000" cy="259045"/>
    <xdr:sp macro="" textlink="">
      <xdr:nvSpPr>
        <xdr:cNvPr id="195" name="人件費・物件費等の状況平均値テキスト"/>
        <xdr:cNvSpPr txBox="1"/>
      </xdr:nvSpPr>
      <xdr:spPr>
        <a:xfrm>
          <a:off x="5041900" y="14283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81248</xdr:rowOff>
    </xdr:from>
    <xdr:to>
      <xdr:col>23</xdr:col>
      <xdr:colOff>184150</xdr:colOff>
      <xdr:row>84</xdr:row>
      <xdr:rowOff>11398</xdr:rowOff>
    </xdr:to>
    <xdr:sp macro="" textlink="">
      <xdr:nvSpPr>
        <xdr:cNvPr id="196" name="フローチャート: 判断 195"/>
        <xdr:cNvSpPr/>
      </xdr:nvSpPr>
      <xdr:spPr>
        <a:xfrm>
          <a:off x="49022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158104</xdr:rowOff>
    </xdr:from>
    <xdr:to>
      <xdr:col>19</xdr:col>
      <xdr:colOff>133350</xdr:colOff>
      <xdr:row>82</xdr:row>
      <xdr:rowOff>11624</xdr:rowOff>
    </xdr:to>
    <xdr:cxnSp macro="">
      <xdr:nvCxnSpPr>
        <xdr:cNvPr id="197" name="直線コネクタ 196"/>
        <xdr:cNvCxnSpPr/>
      </xdr:nvCxnSpPr>
      <xdr:spPr>
        <a:xfrm>
          <a:off x="3225800" y="14045554"/>
          <a:ext cx="889000" cy="2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82575</xdr:rowOff>
    </xdr:from>
    <xdr:to>
      <xdr:col>19</xdr:col>
      <xdr:colOff>184150</xdr:colOff>
      <xdr:row>84</xdr:row>
      <xdr:rowOff>12725</xdr:rowOff>
    </xdr:to>
    <xdr:sp macro="" textlink="">
      <xdr:nvSpPr>
        <xdr:cNvPr id="198" name="フローチャート: 判断 197"/>
        <xdr:cNvSpPr/>
      </xdr:nvSpPr>
      <xdr:spPr>
        <a:xfrm>
          <a:off x="4064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168952</xdr:rowOff>
    </xdr:from>
    <xdr:ext cx="736600" cy="259045"/>
    <xdr:sp macro="" textlink="">
      <xdr:nvSpPr>
        <xdr:cNvPr id="199" name="テキスト ボックス 198"/>
        <xdr:cNvSpPr txBox="1"/>
      </xdr:nvSpPr>
      <xdr:spPr>
        <a:xfrm>
          <a:off x="3733800" y="14399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148875</xdr:rowOff>
    </xdr:from>
    <xdr:to>
      <xdr:col>15</xdr:col>
      <xdr:colOff>82550</xdr:colOff>
      <xdr:row>81</xdr:row>
      <xdr:rowOff>158104</xdr:rowOff>
    </xdr:to>
    <xdr:cxnSp macro="">
      <xdr:nvCxnSpPr>
        <xdr:cNvPr id="200" name="直線コネクタ 199"/>
        <xdr:cNvCxnSpPr/>
      </xdr:nvCxnSpPr>
      <xdr:spPr>
        <a:xfrm>
          <a:off x="2336800" y="14036325"/>
          <a:ext cx="8890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52471</xdr:rowOff>
    </xdr:from>
    <xdr:to>
      <xdr:col>15</xdr:col>
      <xdr:colOff>133350</xdr:colOff>
      <xdr:row>83</xdr:row>
      <xdr:rowOff>154071</xdr:rowOff>
    </xdr:to>
    <xdr:sp macro="" textlink="">
      <xdr:nvSpPr>
        <xdr:cNvPr id="201" name="フローチャート: 判断 200"/>
        <xdr:cNvSpPr/>
      </xdr:nvSpPr>
      <xdr:spPr>
        <a:xfrm>
          <a:off x="3175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138848</xdr:rowOff>
    </xdr:from>
    <xdr:ext cx="762000" cy="259045"/>
    <xdr:sp macro="" textlink="">
      <xdr:nvSpPr>
        <xdr:cNvPr id="202" name="テキスト ボックス 201"/>
        <xdr:cNvSpPr txBox="1"/>
      </xdr:nvSpPr>
      <xdr:spPr>
        <a:xfrm>
          <a:off x="2844800" y="1436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118157</xdr:rowOff>
    </xdr:from>
    <xdr:to>
      <xdr:col>11</xdr:col>
      <xdr:colOff>31750</xdr:colOff>
      <xdr:row>81</xdr:row>
      <xdr:rowOff>148875</xdr:rowOff>
    </xdr:to>
    <xdr:cxnSp macro="">
      <xdr:nvCxnSpPr>
        <xdr:cNvPr id="203" name="直線コネクタ 202"/>
        <xdr:cNvCxnSpPr/>
      </xdr:nvCxnSpPr>
      <xdr:spPr>
        <a:xfrm>
          <a:off x="1447800" y="14005607"/>
          <a:ext cx="889000" cy="3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169875</xdr:rowOff>
    </xdr:from>
    <xdr:to>
      <xdr:col>11</xdr:col>
      <xdr:colOff>82550</xdr:colOff>
      <xdr:row>83</xdr:row>
      <xdr:rowOff>100025</xdr:rowOff>
    </xdr:to>
    <xdr:sp macro="" textlink="">
      <xdr:nvSpPr>
        <xdr:cNvPr id="204" name="フローチャート: 判断 203"/>
        <xdr:cNvSpPr/>
      </xdr:nvSpPr>
      <xdr:spPr>
        <a:xfrm>
          <a:off x="2286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84802</xdr:rowOff>
    </xdr:from>
    <xdr:ext cx="762000" cy="259045"/>
    <xdr:sp macro="" textlink="">
      <xdr:nvSpPr>
        <xdr:cNvPr id="205" name="テキスト ボックス 204"/>
        <xdr:cNvSpPr txBox="1"/>
      </xdr:nvSpPr>
      <xdr:spPr>
        <a:xfrm>
          <a:off x="1955800" y="1431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159973</xdr:rowOff>
    </xdr:from>
    <xdr:to>
      <xdr:col>7</xdr:col>
      <xdr:colOff>31750</xdr:colOff>
      <xdr:row>83</xdr:row>
      <xdr:rowOff>90123</xdr:rowOff>
    </xdr:to>
    <xdr:sp macro="" textlink="">
      <xdr:nvSpPr>
        <xdr:cNvPr id="206" name="フローチャート: 判断 205"/>
        <xdr:cNvSpPr/>
      </xdr:nvSpPr>
      <xdr:spPr>
        <a:xfrm>
          <a:off x="1397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74900</xdr:rowOff>
    </xdr:from>
    <xdr:ext cx="762000" cy="259045"/>
    <xdr:sp macro="" textlink="">
      <xdr:nvSpPr>
        <xdr:cNvPr id="207" name="テキスト ボックス 206"/>
        <xdr:cNvSpPr txBox="1"/>
      </xdr:nvSpPr>
      <xdr:spPr>
        <a:xfrm>
          <a:off x="1066800" y="1430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169717</xdr:rowOff>
    </xdr:from>
    <xdr:to>
      <xdr:col>23</xdr:col>
      <xdr:colOff>184150</xdr:colOff>
      <xdr:row>82</xdr:row>
      <xdr:rowOff>99867</xdr:rowOff>
    </xdr:to>
    <xdr:sp macro="" textlink="">
      <xdr:nvSpPr>
        <xdr:cNvPr id="213" name="楕円 212"/>
        <xdr:cNvSpPr/>
      </xdr:nvSpPr>
      <xdr:spPr>
        <a:xfrm>
          <a:off x="4902200" y="14057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14794</xdr:rowOff>
    </xdr:from>
    <xdr:ext cx="762000" cy="259045"/>
    <xdr:sp macro="" textlink="">
      <xdr:nvSpPr>
        <xdr:cNvPr id="214" name="人件費・物件費等の状況該当値テキスト"/>
        <xdr:cNvSpPr txBox="1"/>
      </xdr:nvSpPr>
      <xdr:spPr>
        <a:xfrm>
          <a:off x="5041900" y="1390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132274</xdr:rowOff>
    </xdr:from>
    <xdr:to>
      <xdr:col>19</xdr:col>
      <xdr:colOff>184150</xdr:colOff>
      <xdr:row>82</xdr:row>
      <xdr:rowOff>62424</xdr:rowOff>
    </xdr:to>
    <xdr:sp macro="" textlink="">
      <xdr:nvSpPr>
        <xdr:cNvPr id="215" name="楕円 214"/>
        <xdr:cNvSpPr/>
      </xdr:nvSpPr>
      <xdr:spPr>
        <a:xfrm>
          <a:off x="4064000" y="1401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72601</xdr:rowOff>
    </xdr:from>
    <xdr:ext cx="736600" cy="259045"/>
    <xdr:sp macro="" textlink="">
      <xdr:nvSpPr>
        <xdr:cNvPr id="216" name="テキスト ボックス 215"/>
        <xdr:cNvSpPr txBox="1"/>
      </xdr:nvSpPr>
      <xdr:spPr>
        <a:xfrm>
          <a:off x="3733800" y="13788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107304</xdr:rowOff>
    </xdr:from>
    <xdr:to>
      <xdr:col>15</xdr:col>
      <xdr:colOff>133350</xdr:colOff>
      <xdr:row>82</xdr:row>
      <xdr:rowOff>37454</xdr:rowOff>
    </xdr:to>
    <xdr:sp macro="" textlink="">
      <xdr:nvSpPr>
        <xdr:cNvPr id="217" name="楕円 216"/>
        <xdr:cNvSpPr/>
      </xdr:nvSpPr>
      <xdr:spPr>
        <a:xfrm>
          <a:off x="3175000" y="1399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47631</xdr:rowOff>
    </xdr:from>
    <xdr:ext cx="762000" cy="259045"/>
    <xdr:sp macro="" textlink="">
      <xdr:nvSpPr>
        <xdr:cNvPr id="218" name="テキスト ボックス 217"/>
        <xdr:cNvSpPr txBox="1"/>
      </xdr:nvSpPr>
      <xdr:spPr>
        <a:xfrm>
          <a:off x="2844800" y="1376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98075</xdr:rowOff>
    </xdr:from>
    <xdr:to>
      <xdr:col>11</xdr:col>
      <xdr:colOff>82550</xdr:colOff>
      <xdr:row>82</xdr:row>
      <xdr:rowOff>28225</xdr:rowOff>
    </xdr:to>
    <xdr:sp macro="" textlink="">
      <xdr:nvSpPr>
        <xdr:cNvPr id="219" name="楕円 218"/>
        <xdr:cNvSpPr/>
      </xdr:nvSpPr>
      <xdr:spPr>
        <a:xfrm>
          <a:off x="2286000" y="1398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38402</xdr:rowOff>
    </xdr:from>
    <xdr:ext cx="762000" cy="259045"/>
    <xdr:sp macro="" textlink="">
      <xdr:nvSpPr>
        <xdr:cNvPr id="220" name="テキスト ボックス 219"/>
        <xdr:cNvSpPr txBox="1"/>
      </xdr:nvSpPr>
      <xdr:spPr>
        <a:xfrm>
          <a:off x="1955800" y="137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67357</xdr:rowOff>
    </xdr:from>
    <xdr:to>
      <xdr:col>7</xdr:col>
      <xdr:colOff>31750</xdr:colOff>
      <xdr:row>81</xdr:row>
      <xdr:rowOff>168957</xdr:rowOff>
    </xdr:to>
    <xdr:sp macro="" textlink="">
      <xdr:nvSpPr>
        <xdr:cNvPr id="221" name="楕円 220"/>
        <xdr:cNvSpPr/>
      </xdr:nvSpPr>
      <xdr:spPr>
        <a:xfrm>
          <a:off x="1397000" y="1395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7684</xdr:rowOff>
    </xdr:from>
    <xdr:ext cx="762000" cy="259045"/>
    <xdr:sp macro="" textlink="">
      <xdr:nvSpPr>
        <xdr:cNvPr id="222" name="テキスト ボックス 221"/>
        <xdr:cNvSpPr txBox="1"/>
      </xdr:nvSpPr>
      <xdr:spPr>
        <a:xfrm>
          <a:off x="1066800" y="1372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給与体制に関しては、国に準拠しており類似団体平均より</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ポイント高くなっている。今後も給与の適正化に努める。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137886</xdr:rowOff>
    </xdr:to>
    <xdr:cxnSp macro="">
      <xdr:nvCxnSpPr>
        <xdr:cNvPr id="253" name="直線コネクタ 252"/>
        <xdr:cNvCxnSpPr/>
      </xdr:nvCxnSpPr>
      <xdr:spPr>
        <a:xfrm flipV="1">
          <a:off x="17018000" y="13881100"/>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6"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7" name="直線コネクタ 256"/>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88</xdr:row>
      <xdr:rowOff>34471</xdr:rowOff>
    </xdr:to>
    <xdr:cxnSp macro="">
      <xdr:nvCxnSpPr>
        <xdr:cNvPr id="258" name="直線コネクタ 257"/>
        <xdr:cNvCxnSpPr/>
      </xdr:nvCxnSpPr>
      <xdr:spPr>
        <a:xfrm>
          <a:off x="16179800" y="15007166"/>
          <a:ext cx="8382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43439</xdr:rowOff>
    </xdr:from>
    <xdr:ext cx="762000" cy="259045"/>
    <xdr:sp macro="" textlink="">
      <xdr:nvSpPr>
        <xdr:cNvPr id="259" name="給与水準   （国との比較）平均値テキスト"/>
        <xdr:cNvSpPr txBox="1"/>
      </xdr:nvSpPr>
      <xdr:spPr>
        <a:xfrm>
          <a:off x="17106900" y="144452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26912</xdr:rowOff>
    </xdr:from>
    <xdr:to>
      <xdr:col>81</xdr:col>
      <xdr:colOff>95250</xdr:colOff>
      <xdr:row>85</xdr:row>
      <xdr:rowOff>128512</xdr:rowOff>
    </xdr:to>
    <xdr:sp macro="" textlink="">
      <xdr:nvSpPr>
        <xdr:cNvPr id="260" name="フローチャート: 判断 259"/>
        <xdr:cNvSpPr/>
      </xdr:nvSpPr>
      <xdr:spPr>
        <a:xfrm>
          <a:off x="169672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22073</xdr:rowOff>
    </xdr:from>
    <xdr:to>
      <xdr:col>77</xdr:col>
      <xdr:colOff>44450</xdr:colOff>
      <xdr:row>87</xdr:row>
      <xdr:rowOff>91016</xdr:rowOff>
    </xdr:to>
    <xdr:cxnSp macro="">
      <xdr:nvCxnSpPr>
        <xdr:cNvPr id="261" name="直線コネクタ 260"/>
        <xdr:cNvCxnSpPr/>
      </xdr:nvCxnSpPr>
      <xdr:spPr>
        <a:xfrm>
          <a:off x="15290800" y="149382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2" name="フローチャート: 判断 261"/>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138689</xdr:rowOff>
    </xdr:from>
    <xdr:ext cx="736600" cy="259045"/>
    <xdr:sp macro="" textlink="">
      <xdr:nvSpPr>
        <xdr:cNvPr id="263" name="テキスト ボックス 262"/>
        <xdr:cNvSpPr txBox="1"/>
      </xdr:nvSpPr>
      <xdr:spPr>
        <a:xfrm>
          <a:off x="15798800" y="14369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147562</xdr:rowOff>
    </xdr:from>
    <xdr:to>
      <xdr:col>72</xdr:col>
      <xdr:colOff>203200</xdr:colOff>
      <xdr:row>87</xdr:row>
      <xdr:rowOff>22073</xdr:rowOff>
    </xdr:to>
    <xdr:cxnSp macro="">
      <xdr:nvCxnSpPr>
        <xdr:cNvPr id="264" name="直線コネクタ 263"/>
        <xdr:cNvCxnSpPr/>
      </xdr:nvCxnSpPr>
      <xdr:spPr>
        <a:xfrm>
          <a:off x="14401800" y="148922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5" name="フローチャート: 判断 264"/>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138689</xdr:rowOff>
    </xdr:from>
    <xdr:ext cx="762000" cy="259045"/>
    <xdr:sp macro="" textlink="">
      <xdr:nvSpPr>
        <xdr:cNvPr id="266" name="テキスト ボックス 265"/>
        <xdr:cNvSpPr txBox="1"/>
      </xdr:nvSpPr>
      <xdr:spPr>
        <a:xfrm>
          <a:off x="14909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147562</xdr:rowOff>
    </xdr:from>
    <xdr:to>
      <xdr:col>68</xdr:col>
      <xdr:colOff>152400</xdr:colOff>
      <xdr:row>86</xdr:row>
      <xdr:rowOff>170543</xdr:rowOff>
    </xdr:to>
    <xdr:cxnSp macro="">
      <xdr:nvCxnSpPr>
        <xdr:cNvPr id="267" name="直線コネクタ 266"/>
        <xdr:cNvCxnSpPr/>
      </xdr:nvCxnSpPr>
      <xdr:spPr>
        <a:xfrm flipV="1">
          <a:off x="13512800" y="1489226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38402</xdr:rowOff>
    </xdr:from>
    <xdr:to>
      <xdr:col>68</xdr:col>
      <xdr:colOff>203200</xdr:colOff>
      <xdr:row>85</xdr:row>
      <xdr:rowOff>140002</xdr:rowOff>
    </xdr:to>
    <xdr:sp macro="" textlink="">
      <xdr:nvSpPr>
        <xdr:cNvPr id="268" name="フローチャート: 判断 267"/>
        <xdr:cNvSpPr/>
      </xdr:nvSpPr>
      <xdr:spPr>
        <a:xfrm>
          <a:off x="14351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150179</xdr:rowOff>
    </xdr:from>
    <xdr:ext cx="762000" cy="259045"/>
    <xdr:sp macro="" textlink="">
      <xdr:nvSpPr>
        <xdr:cNvPr id="269" name="テキスト ボックス 268"/>
        <xdr:cNvSpPr txBox="1"/>
      </xdr:nvSpPr>
      <xdr:spPr>
        <a:xfrm>
          <a:off x="14020800" y="1438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70" name="フローチャート: 判断 269"/>
        <xdr:cNvSpPr/>
      </xdr:nvSpPr>
      <xdr:spPr>
        <a:xfrm>
          <a:off x="13462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71" name="テキスト ボックス 270"/>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7" name="楕円 276"/>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50998</xdr:rowOff>
    </xdr:from>
    <xdr:ext cx="762000" cy="259045"/>
    <xdr:sp macro="" textlink="">
      <xdr:nvSpPr>
        <xdr:cNvPr id="278" name="給与水準   （国との比較）該当値テキスト"/>
        <xdr:cNvSpPr txBox="1"/>
      </xdr:nvSpPr>
      <xdr:spPr>
        <a:xfrm>
          <a:off x="17106900" y="149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40216</xdr:rowOff>
    </xdr:from>
    <xdr:to>
      <xdr:col>77</xdr:col>
      <xdr:colOff>95250</xdr:colOff>
      <xdr:row>87</xdr:row>
      <xdr:rowOff>141816</xdr:rowOff>
    </xdr:to>
    <xdr:sp macro="" textlink="">
      <xdr:nvSpPr>
        <xdr:cNvPr id="279" name="楕円 278"/>
        <xdr:cNvSpPr/>
      </xdr:nvSpPr>
      <xdr:spPr>
        <a:xfrm>
          <a:off x="16129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126593</xdr:rowOff>
    </xdr:from>
    <xdr:ext cx="736600" cy="259045"/>
    <xdr:sp macro="" textlink="">
      <xdr:nvSpPr>
        <xdr:cNvPr id="280" name="テキスト ボックス 279"/>
        <xdr:cNvSpPr txBox="1"/>
      </xdr:nvSpPr>
      <xdr:spPr>
        <a:xfrm>
          <a:off x="15798800" y="15042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142723</xdr:rowOff>
    </xdr:from>
    <xdr:to>
      <xdr:col>73</xdr:col>
      <xdr:colOff>44450</xdr:colOff>
      <xdr:row>87</xdr:row>
      <xdr:rowOff>72873</xdr:rowOff>
    </xdr:to>
    <xdr:sp macro="" textlink="">
      <xdr:nvSpPr>
        <xdr:cNvPr id="281" name="楕円 280"/>
        <xdr:cNvSpPr/>
      </xdr:nvSpPr>
      <xdr:spPr>
        <a:xfrm>
          <a:off x="15240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57650</xdr:rowOff>
    </xdr:from>
    <xdr:ext cx="762000" cy="259045"/>
    <xdr:sp macro="" textlink="">
      <xdr:nvSpPr>
        <xdr:cNvPr id="282" name="テキスト ボックス 281"/>
        <xdr:cNvSpPr txBox="1"/>
      </xdr:nvSpPr>
      <xdr:spPr>
        <a:xfrm>
          <a:off x="14909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96762</xdr:rowOff>
    </xdr:from>
    <xdr:to>
      <xdr:col>68</xdr:col>
      <xdr:colOff>203200</xdr:colOff>
      <xdr:row>87</xdr:row>
      <xdr:rowOff>26912</xdr:rowOff>
    </xdr:to>
    <xdr:sp macro="" textlink="">
      <xdr:nvSpPr>
        <xdr:cNvPr id="283" name="楕円 282"/>
        <xdr:cNvSpPr/>
      </xdr:nvSpPr>
      <xdr:spPr>
        <a:xfrm>
          <a:off x="14351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11689</xdr:rowOff>
    </xdr:from>
    <xdr:ext cx="762000" cy="259045"/>
    <xdr:sp macro="" textlink="">
      <xdr:nvSpPr>
        <xdr:cNvPr id="284" name="テキスト ボックス 283"/>
        <xdr:cNvSpPr txBox="1"/>
      </xdr:nvSpPr>
      <xdr:spPr>
        <a:xfrm>
          <a:off x="14020800" y="1492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85" name="楕円 284"/>
        <xdr:cNvSpPr/>
      </xdr:nvSpPr>
      <xdr:spPr>
        <a:xfrm>
          <a:off x="13462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34670</xdr:rowOff>
    </xdr:from>
    <xdr:ext cx="762000" cy="259045"/>
    <xdr:sp macro="" textlink="">
      <xdr:nvSpPr>
        <xdr:cNvPr id="286" name="テキスト ボックス 285"/>
        <xdr:cNvSpPr txBox="1"/>
      </xdr:nvSpPr>
      <xdr:spPr>
        <a:xfrm>
          <a:off x="13131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集中改革プランに基づき、新規職員の抑制により職員数削減を行ってきたため、類似団体より</a:t>
          </a:r>
          <a:r>
            <a:rPr kumimoji="1" lang="en-US" altLang="ja-JP" sz="1100" b="0" i="0" baseline="0">
              <a:solidFill>
                <a:schemeClr val="dk1"/>
              </a:solidFill>
              <a:effectLst/>
              <a:latin typeface="+mn-lt"/>
              <a:ea typeface="+mn-ea"/>
              <a:cs typeface="+mn-cs"/>
            </a:rPr>
            <a:t>2.04</a:t>
          </a:r>
          <a:r>
            <a:rPr kumimoji="1" lang="ja-JP" altLang="ja-JP" sz="1100" b="0" i="0" baseline="0">
              <a:solidFill>
                <a:schemeClr val="dk1"/>
              </a:solidFill>
              <a:effectLst/>
              <a:latin typeface="+mn-lt"/>
              <a:ea typeface="+mn-ea"/>
              <a:cs typeface="+mn-cs"/>
            </a:rPr>
            <a:t>人下回っている。</a:t>
          </a:r>
          <a:endParaRPr lang="ja-JP" altLang="ja-JP">
            <a:effectLst/>
          </a:endParaRPr>
        </a:p>
        <a:p>
          <a:r>
            <a:rPr kumimoji="1" lang="ja-JP" altLang="ja-JP" sz="1100" b="0" i="0" baseline="0">
              <a:solidFill>
                <a:schemeClr val="dk1"/>
              </a:solidFill>
              <a:effectLst/>
              <a:latin typeface="+mn-lt"/>
              <a:ea typeface="+mn-ea"/>
              <a:cs typeface="+mn-cs"/>
            </a:rPr>
            <a:t>今後も適正な人事管理に努める。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106559</xdr:rowOff>
    </xdr:from>
    <xdr:to>
      <xdr:col>81</xdr:col>
      <xdr:colOff>44450</xdr:colOff>
      <xdr:row>67</xdr:row>
      <xdr:rowOff>85755</xdr:rowOff>
    </xdr:to>
    <xdr:cxnSp macro="">
      <xdr:nvCxnSpPr>
        <xdr:cNvPr id="318" name="直線コネクタ 317"/>
        <xdr:cNvCxnSpPr/>
      </xdr:nvCxnSpPr>
      <xdr:spPr>
        <a:xfrm flipV="1">
          <a:off x="17018000" y="9879209"/>
          <a:ext cx="0" cy="16936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57832</xdr:rowOff>
    </xdr:from>
    <xdr:ext cx="762000" cy="259045"/>
    <xdr:sp macro="" textlink="">
      <xdr:nvSpPr>
        <xdr:cNvPr id="319" name="定員管理の状況最小値テキスト"/>
        <xdr:cNvSpPr txBox="1"/>
      </xdr:nvSpPr>
      <xdr:spPr>
        <a:xfrm>
          <a:off x="17106900" y="11544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85755</xdr:rowOff>
    </xdr:from>
    <xdr:to>
      <xdr:col>81</xdr:col>
      <xdr:colOff>133350</xdr:colOff>
      <xdr:row>67</xdr:row>
      <xdr:rowOff>85755</xdr:rowOff>
    </xdr:to>
    <xdr:cxnSp macro="">
      <xdr:nvCxnSpPr>
        <xdr:cNvPr id="320" name="直線コネクタ 319"/>
        <xdr:cNvCxnSpPr/>
      </xdr:nvCxnSpPr>
      <xdr:spPr>
        <a:xfrm>
          <a:off x="16929100" y="1157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21486</xdr:rowOff>
    </xdr:from>
    <xdr:ext cx="762000" cy="259045"/>
    <xdr:sp macro="" textlink="">
      <xdr:nvSpPr>
        <xdr:cNvPr id="321" name="定員管理の状況最大値テキスト"/>
        <xdr:cNvSpPr txBox="1"/>
      </xdr:nvSpPr>
      <xdr:spPr>
        <a:xfrm>
          <a:off x="17106900" y="9622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106559</xdr:rowOff>
    </xdr:from>
    <xdr:to>
      <xdr:col>81</xdr:col>
      <xdr:colOff>133350</xdr:colOff>
      <xdr:row>57</xdr:row>
      <xdr:rowOff>106559</xdr:rowOff>
    </xdr:to>
    <xdr:cxnSp macro="">
      <xdr:nvCxnSpPr>
        <xdr:cNvPr id="322" name="直線コネクタ 321"/>
        <xdr:cNvCxnSpPr/>
      </xdr:nvCxnSpPr>
      <xdr:spPr>
        <a:xfrm>
          <a:off x="16929100" y="9879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130205</xdr:rowOff>
    </xdr:from>
    <xdr:to>
      <xdr:col>81</xdr:col>
      <xdr:colOff>44450</xdr:colOff>
      <xdr:row>59</xdr:row>
      <xdr:rowOff>133652</xdr:rowOff>
    </xdr:to>
    <xdr:cxnSp macro="">
      <xdr:nvCxnSpPr>
        <xdr:cNvPr id="323" name="直線コネクタ 322"/>
        <xdr:cNvCxnSpPr/>
      </xdr:nvCxnSpPr>
      <xdr:spPr>
        <a:xfrm flipV="1">
          <a:off x="16179800" y="1024575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114438</xdr:rowOff>
    </xdr:from>
    <xdr:ext cx="762000" cy="259045"/>
    <xdr:sp macro="" textlink="">
      <xdr:nvSpPr>
        <xdr:cNvPr id="324" name="定員管理の状況平均値テキスト"/>
        <xdr:cNvSpPr txBox="1"/>
      </xdr:nvSpPr>
      <xdr:spPr>
        <a:xfrm>
          <a:off x="17106900" y="10401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142361</xdr:rowOff>
    </xdr:from>
    <xdr:to>
      <xdr:col>81</xdr:col>
      <xdr:colOff>95250</xdr:colOff>
      <xdr:row>61</xdr:row>
      <xdr:rowOff>72511</xdr:rowOff>
    </xdr:to>
    <xdr:sp macro="" textlink="">
      <xdr:nvSpPr>
        <xdr:cNvPr id="325" name="フローチャート: 判断 324"/>
        <xdr:cNvSpPr/>
      </xdr:nvSpPr>
      <xdr:spPr>
        <a:xfrm>
          <a:off x="16967200" y="104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91138</xdr:rowOff>
    </xdr:from>
    <xdr:to>
      <xdr:col>77</xdr:col>
      <xdr:colOff>44450</xdr:colOff>
      <xdr:row>59</xdr:row>
      <xdr:rowOff>133652</xdr:rowOff>
    </xdr:to>
    <xdr:cxnSp macro="">
      <xdr:nvCxnSpPr>
        <xdr:cNvPr id="326" name="直線コネクタ 325"/>
        <xdr:cNvCxnSpPr/>
      </xdr:nvCxnSpPr>
      <xdr:spPr>
        <a:xfrm>
          <a:off x="15290800" y="10206688"/>
          <a:ext cx="889000" cy="4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27940</xdr:rowOff>
    </xdr:from>
    <xdr:to>
      <xdr:col>72</xdr:col>
      <xdr:colOff>203200</xdr:colOff>
      <xdr:row>59</xdr:row>
      <xdr:rowOff>91138</xdr:rowOff>
    </xdr:to>
    <xdr:cxnSp macro="">
      <xdr:nvCxnSpPr>
        <xdr:cNvPr id="329" name="直線コネクタ 328"/>
        <xdr:cNvCxnSpPr/>
      </xdr:nvCxnSpPr>
      <xdr:spPr>
        <a:xfrm>
          <a:off x="14401800" y="10143490"/>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105591</xdr:rowOff>
    </xdr:from>
    <xdr:to>
      <xdr:col>73</xdr:col>
      <xdr:colOff>44450</xdr:colOff>
      <xdr:row>61</xdr:row>
      <xdr:rowOff>35741</xdr:rowOff>
    </xdr:to>
    <xdr:sp macro="" textlink="">
      <xdr:nvSpPr>
        <xdr:cNvPr id="330" name="フローチャート: 判断 329"/>
        <xdr:cNvSpPr/>
      </xdr:nvSpPr>
      <xdr:spPr>
        <a:xfrm>
          <a:off x="15240000" y="1039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20518</xdr:rowOff>
    </xdr:from>
    <xdr:ext cx="762000" cy="259045"/>
    <xdr:sp macro="" textlink="">
      <xdr:nvSpPr>
        <xdr:cNvPr id="331" name="テキスト ボックス 330"/>
        <xdr:cNvSpPr txBox="1"/>
      </xdr:nvSpPr>
      <xdr:spPr>
        <a:xfrm>
          <a:off x="14909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159173</xdr:rowOff>
    </xdr:from>
    <xdr:to>
      <xdr:col>68</xdr:col>
      <xdr:colOff>152400</xdr:colOff>
      <xdr:row>59</xdr:row>
      <xdr:rowOff>27940</xdr:rowOff>
    </xdr:to>
    <xdr:cxnSp macro="">
      <xdr:nvCxnSpPr>
        <xdr:cNvPr id="332" name="直線コネクタ 331"/>
        <xdr:cNvCxnSpPr/>
      </xdr:nvCxnSpPr>
      <xdr:spPr>
        <a:xfrm>
          <a:off x="13512800" y="1010327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63077</xdr:rowOff>
    </xdr:from>
    <xdr:to>
      <xdr:col>68</xdr:col>
      <xdr:colOff>203200</xdr:colOff>
      <xdr:row>60</xdr:row>
      <xdr:rowOff>164677</xdr:rowOff>
    </xdr:to>
    <xdr:sp macro="" textlink="">
      <xdr:nvSpPr>
        <xdr:cNvPr id="333" name="フローチャート: 判断 332"/>
        <xdr:cNvSpPr/>
      </xdr:nvSpPr>
      <xdr:spPr>
        <a:xfrm>
          <a:off x="14351000" y="1035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149454</xdr:rowOff>
    </xdr:from>
    <xdr:ext cx="762000" cy="259045"/>
    <xdr:sp macro="" textlink="">
      <xdr:nvSpPr>
        <xdr:cNvPr id="334" name="テキスト ボックス 333"/>
        <xdr:cNvSpPr txBox="1"/>
      </xdr:nvSpPr>
      <xdr:spPr>
        <a:xfrm>
          <a:off x="14020800" y="1043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162137</xdr:rowOff>
    </xdr:from>
    <xdr:to>
      <xdr:col>64</xdr:col>
      <xdr:colOff>152400</xdr:colOff>
      <xdr:row>60</xdr:row>
      <xdr:rowOff>92287</xdr:rowOff>
    </xdr:to>
    <xdr:sp macro="" textlink="">
      <xdr:nvSpPr>
        <xdr:cNvPr id="335" name="フローチャート: 判断 334"/>
        <xdr:cNvSpPr/>
      </xdr:nvSpPr>
      <xdr:spPr>
        <a:xfrm>
          <a:off x="13462000" y="1027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77064</xdr:rowOff>
    </xdr:from>
    <xdr:ext cx="762000" cy="259045"/>
    <xdr:sp macro="" textlink="">
      <xdr:nvSpPr>
        <xdr:cNvPr id="336" name="テキスト ボックス 335"/>
        <xdr:cNvSpPr txBox="1"/>
      </xdr:nvSpPr>
      <xdr:spPr>
        <a:xfrm>
          <a:off x="13131800" y="1036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79405</xdr:rowOff>
    </xdr:from>
    <xdr:to>
      <xdr:col>81</xdr:col>
      <xdr:colOff>95250</xdr:colOff>
      <xdr:row>60</xdr:row>
      <xdr:rowOff>9555</xdr:rowOff>
    </xdr:to>
    <xdr:sp macro="" textlink="">
      <xdr:nvSpPr>
        <xdr:cNvPr id="342" name="楕円 341"/>
        <xdr:cNvSpPr/>
      </xdr:nvSpPr>
      <xdr:spPr>
        <a:xfrm>
          <a:off x="16967200" y="1019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95932</xdr:rowOff>
    </xdr:from>
    <xdr:ext cx="762000" cy="259045"/>
    <xdr:sp macro="" textlink="">
      <xdr:nvSpPr>
        <xdr:cNvPr id="343" name="定員管理の状況該当値テキスト"/>
        <xdr:cNvSpPr txBox="1"/>
      </xdr:nvSpPr>
      <xdr:spPr>
        <a:xfrm>
          <a:off x="17106900" y="1004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82852</xdr:rowOff>
    </xdr:from>
    <xdr:to>
      <xdr:col>77</xdr:col>
      <xdr:colOff>95250</xdr:colOff>
      <xdr:row>60</xdr:row>
      <xdr:rowOff>13002</xdr:rowOff>
    </xdr:to>
    <xdr:sp macro="" textlink="">
      <xdr:nvSpPr>
        <xdr:cNvPr id="344" name="楕円 343"/>
        <xdr:cNvSpPr/>
      </xdr:nvSpPr>
      <xdr:spPr>
        <a:xfrm>
          <a:off x="16129000" y="101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23179</xdr:rowOff>
    </xdr:from>
    <xdr:ext cx="736600" cy="259045"/>
    <xdr:sp macro="" textlink="">
      <xdr:nvSpPr>
        <xdr:cNvPr id="345" name="テキスト ボックス 344"/>
        <xdr:cNvSpPr txBox="1"/>
      </xdr:nvSpPr>
      <xdr:spPr>
        <a:xfrm>
          <a:off x="15798800" y="99672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40338</xdr:rowOff>
    </xdr:from>
    <xdr:to>
      <xdr:col>73</xdr:col>
      <xdr:colOff>44450</xdr:colOff>
      <xdr:row>59</xdr:row>
      <xdr:rowOff>141938</xdr:rowOff>
    </xdr:to>
    <xdr:sp macro="" textlink="">
      <xdr:nvSpPr>
        <xdr:cNvPr id="346" name="楕円 345"/>
        <xdr:cNvSpPr/>
      </xdr:nvSpPr>
      <xdr:spPr>
        <a:xfrm>
          <a:off x="15240000" y="101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152115</xdr:rowOff>
    </xdr:from>
    <xdr:ext cx="762000" cy="259045"/>
    <xdr:sp macro="" textlink="">
      <xdr:nvSpPr>
        <xdr:cNvPr id="347" name="テキスト ボックス 346"/>
        <xdr:cNvSpPr txBox="1"/>
      </xdr:nvSpPr>
      <xdr:spPr>
        <a:xfrm>
          <a:off x="14909800" y="992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148590</xdr:rowOff>
    </xdr:from>
    <xdr:to>
      <xdr:col>68</xdr:col>
      <xdr:colOff>203200</xdr:colOff>
      <xdr:row>59</xdr:row>
      <xdr:rowOff>78740</xdr:rowOff>
    </xdr:to>
    <xdr:sp macro="" textlink="">
      <xdr:nvSpPr>
        <xdr:cNvPr id="348" name="楕円 347"/>
        <xdr:cNvSpPr/>
      </xdr:nvSpPr>
      <xdr:spPr>
        <a:xfrm>
          <a:off x="14351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88917</xdr:rowOff>
    </xdr:from>
    <xdr:ext cx="762000" cy="259045"/>
    <xdr:sp macro="" textlink="">
      <xdr:nvSpPr>
        <xdr:cNvPr id="349" name="テキスト ボックス 348"/>
        <xdr:cNvSpPr txBox="1"/>
      </xdr:nvSpPr>
      <xdr:spPr>
        <a:xfrm>
          <a:off x="14020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108373</xdr:rowOff>
    </xdr:from>
    <xdr:to>
      <xdr:col>64</xdr:col>
      <xdr:colOff>152400</xdr:colOff>
      <xdr:row>59</xdr:row>
      <xdr:rowOff>38523</xdr:rowOff>
    </xdr:to>
    <xdr:sp macro="" textlink="">
      <xdr:nvSpPr>
        <xdr:cNvPr id="350" name="楕円 349"/>
        <xdr:cNvSpPr/>
      </xdr:nvSpPr>
      <xdr:spPr>
        <a:xfrm>
          <a:off x="13462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48700</xdr:rowOff>
    </xdr:from>
    <xdr:ext cx="762000" cy="259045"/>
    <xdr:sp macro="" textlink="">
      <xdr:nvSpPr>
        <xdr:cNvPr id="351" name="テキスト ボックス 350"/>
        <xdr:cNvSpPr txBox="1"/>
      </xdr:nvSpPr>
      <xdr:spPr>
        <a:xfrm>
          <a:off x="13131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過去において失業対策事業、地域改善事業等を多額の地方債に依存してきたため、公債費負担が大きい。近年、投資的経費を抑制してきたが、平成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年度では、平成</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年度の繰越事業を含み、小学校校舎危険改築事業や道の駅建設事業等大型事業を行ったため、地方債残高等が増加した。平成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年度以降は元利償還金が減少したが、町営住宅建替事業に伴う公営住宅建設事業債</a:t>
          </a:r>
          <a:r>
            <a:rPr kumimoji="1" lang="ja-JP" altLang="en-US" sz="1100" b="0" i="0" baseline="0">
              <a:solidFill>
                <a:schemeClr val="dk1"/>
              </a:solidFill>
              <a:effectLst/>
              <a:latin typeface="+mn-lt"/>
              <a:ea typeface="+mn-ea"/>
              <a:cs typeface="+mn-cs"/>
            </a:rPr>
            <a:t>、町民体育館等統合文化施設</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仮称</a:t>
          </a:r>
          <a:r>
            <a:rPr kumimoji="1" lang="en-US"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建設事業に伴う公共施設等適正管理推進事業債</a:t>
          </a:r>
          <a:r>
            <a:rPr kumimoji="1" lang="ja-JP" altLang="ja-JP" sz="1100" b="0" i="0" baseline="0">
              <a:solidFill>
                <a:schemeClr val="dk1"/>
              </a:solidFill>
              <a:effectLst/>
              <a:latin typeface="+mn-lt"/>
              <a:ea typeface="+mn-ea"/>
              <a:cs typeface="+mn-cs"/>
            </a:rPr>
            <a:t>が今後増える見込みのため、これまで以上に事業も緊急性、必要性等を考慮した地方債の新規発行を最小限に努めていくと同時に、計画的に繰上償還をおこない、実質公債費比率を抑えていく。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44</xdr:row>
      <xdr:rowOff>36406</xdr:rowOff>
    </xdr:to>
    <xdr:cxnSp macro="">
      <xdr:nvCxnSpPr>
        <xdr:cNvPr id="380" name="直線コネクタ 379"/>
        <xdr:cNvCxnSpPr/>
      </xdr:nvCxnSpPr>
      <xdr:spPr>
        <a:xfrm flipV="1">
          <a:off x="17018000" y="6269143"/>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8483</xdr:rowOff>
    </xdr:from>
    <xdr:ext cx="762000" cy="259045"/>
    <xdr:sp macro="" textlink="">
      <xdr:nvSpPr>
        <xdr:cNvPr id="381" name="公債費負担の状況最小値テキスト"/>
        <xdr:cNvSpPr txBox="1"/>
      </xdr:nvSpPr>
      <xdr:spPr>
        <a:xfrm>
          <a:off x="17106900" y="755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36406</xdr:rowOff>
    </xdr:from>
    <xdr:to>
      <xdr:col>81</xdr:col>
      <xdr:colOff>133350</xdr:colOff>
      <xdr:row>44</xdr:row>
      <xdr:rowOff>36406</xdr:rowOff>
    </xdr:to>
    <xdr:cxnSp macro="">
      <xdr:nvCxnSpPr>
        <xdr:cNvPr id="382" name="直線コネクタ 381"/>
        <xdr:cNvCxnSpPr/>
      </xdr:nvCxnSpPr>
      <xdr:spPr>
        <a:xfrm>
          <a:off x="16929100" y="758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83"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4" name="直線コネクタ 383"/>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83820</xdr:rowOff>
    </xdr:from>
    <xdr:to>
      <xdr:col>81</xdr:col>
      <xdr:colOff>44450</xdr:colOff>
      <xdr:row>38</xdr:row>
      <xdr:rowOff>140123</xdr:rowOff>
    </xdr:to>
    <xdr:cxnSp macro="">
      <xdr:nvCxnSpPr>
        <xdr:cNvPr id="385" name="直線コネクタ 384"/>
        <xdr:cNvCxnSpPr/>
      </xdr:nvCxnSpPr>
      <xdr:spPr>
        <a:xfrm flipV="1">
          <a:off x="16179800" y="659892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107121</xdr:rowOff>
    </xdr:from>
    <xdr:ext cx="762000" cy="259045"/>
    <xdr:sp macro="" textlink="">
      <xdr:nvSpPr>
        <xdr:cNvPr id="386" name="公債費負担の状況平均値テキスト"/>
        <xdr:cNvSpPr txBox="1"/>
      </xdr:nvSpPr>
      <xdr:spPr>
        <a:xfrm>
          <a:off x="17106900" y="67936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87" name="フローチャート: 判断 386"/>
        <xdr:cNvSpPr/>
      </xdr:nvSpPr>
      <xdr:spPr>
        <a:xfrm>
          <a:off x="169672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140123</xdr:rowOff>
    </xdr:from>
    <xdr:to>
      <xdr:col>77</xdr:col>
      <xdr:colOff>44450</xdr:colOff>
      <xdr:row>39</xdr:row>
      <xdr:rowOff>846</xdr:rowOff>
    </xdr:to>
    <xdr:cxnSp macro="">
      <xdr:nvCxnSpPr>
        <xdr:cNvPr id="388" name="直線コネクタ 387"/>
        <xdr:cNvCxnSpPr/>
      </xdr:nvCxnSpPr>
      <xdr:spPr>
        <a:xfrm flipV="1">
          <a:off x="15290800" y="66552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89" name="フローチャート: 判断 388"/>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90" name="テキスト ボックス 389"/>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846</xdr:rowOff>
    </xdr:from>
    <xdr:to>
      <xdr:col>72</xdr:col>
      <xdr:colOff>203200</xdr:colOff>
      <xdr:row>39</xdr:row>
      <xdr:rowOff>8890</xdr:rowOff>
    </xdr:to>
    <xdr:cxnSp macro="">
      <xdr:nvCxnSpPr>
        <xdr:cNvPr id="391" name="直線コネクタ 390"/>
        <xdr:cNvCxnSpPr/>
      </xdr:nvCxnSpPr>
      <xdr:spPr>
        <a:xfrm flipV="1">
          <a:off x="14401800" y="66873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92" name="フローチャート: 判断 391"/>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93" name="テキスト ボックス 392"/>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41063</xdr:rowOff>
    </xdr:to>
    <xdr:cxnSp macro="">
      <xdr:nvCxnSpPr>
        <xdr:cNvPr id="394" name="直線コネクタ 393"/>
        <xdr:cNvCxnSpPr/>
      </xdr:nvCxnSpPr>
      <xdr:spPr>
        <a:xfrm flipV="1">
          <a:off x="13512800" y="669544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143087</xdr:rowOff>
    </xdr:from>
    <xdr:to>
      <xdr:col>68</xdr:col>
      <xdr:colOff>203200</xdr:colOff>
      <xdr:row>40</xdr:row>
      <xdr:rowOff>73237</xdr:rowOff>
    </xdr:to>
    <xdr:sp macro="" textlink="">
      <xdr:nvSpPr>
        <xdr:cNvPr id="395" name="フローチャート: 判断 394"/>
        <xdr:cNvSpPr/>
      </xdr:nvSpPr>
      <xdr:spPr>
        <a:xfrm>
          <a:off x="14351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58014</xdr:rowOff>
    </xdr:from>
    <xdr:ext cx="762000" cy="259045"/>
    <xdr:sp macro="" textlink="">
      <xdr:nvSpPr>
        <xdr:cNvPr id="396" name="テキスト ボックス 395"/>
        <xdr:cNvSpPr txBox="1"/>
      </xdr:nvSpPr>
      <xdr:spPr>
        <a:xfrm>
          <a:off x="14020800" y="691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35983</xdr:rowOff>
    </xdr:from>
    <xdr:to>
      <xdr:col>64</xdr:col>
      <xdr:colOff>152400</xdr:colOff>
      <xdr:row>40</xdr:row>
      <xdr:rowOff>137583</xdr:rowOff>
    </xdr:to>
    <xdr:sp macro="" textlink="">
      <xdr:nvSpPr>
        <xdr:cNvPr id="397" name="フローチャート: 判断 396"/>
        <xdr:cNvSpPr/>
      </xdr:nvSpPr>
      <xdr:spPr>
        <a:xfrm>
          <a:off x="13462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122360</xdr:rowOff>
    </xdr:from>
    <xdr:ext cx="762000" cy="259045"/>
    <xdr:sp macro="" textlink="">
      <xdr:nvSpPr>
        <xdr:cNvPr id="398" name="テキスト ボックス 397"/>
        <xdr:cNvSpPr txBox="1"/>
      </xdr:nvSpPr>
      <xdr:spPr>
        <a:xfrm>
          <a:off x="13131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33020</xdr:rowOff>
    </xdr:from>
    <xdr:to>
      <xdr:col>81</xdr:col>
      <xdr:colOff>95250</xdr:colOff>
      <xdr:row>38</xdr:row>
      <xdr:rowOff>134620</xdr:rowOff>
    </xdr:to>
    <xdr:sp macro="" textlink="">
      <xdr:nvSpPr>
        <xdr:cNvPr id="404" name="楕円 403"/>
        <xdr:cNvSpPr/>
      </xdr:nvSpPr>
      <xdr:spPr>
        <a:xfrm>
          <a:off x="169672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49547</xdr:rowOff>
    </xdr:from>
    <xdr:ext cx="762000" cy="259045"/>
    <xdr:sp macro="" textlink="">
      <xdr:nvSpPr>
        <xdr:cNvPr id="405" name="公債費負担の状況該当値テキスト"/>
        <xdr:cNvSpPr txBox="1"/>
      </xdr:nvSpPr>
      <xdr:spPr>
        <a:xfrm>
          <a:off x="17106900" y="639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89323</xdr:rowOff>
    </xdr:from>
    <xdr:to>
      <xdr:col>77</xdr:col>
      <xdr:colOff>95250</xdr:colOff>
      <xdr:row>39</xdr:row>
      <xdr:rowOff>19473</xdr:rowOff>
    </xdr:to>
    <xdr:sp macro="" textlink="">
      <xdr:nvSpPr>
        <xdr:cNvPr id="406" name="楕円 405"/>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29650</xdr:rowOff>
    </xdr:from>
    <xdr:ext cx="736600" cy="259045"/>
    <xdr:sp macro="" textlink="">
      <xdr:nvSpPr>
        <xdr:cNvPr id="407" name="テキスト ボックス 406"/>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121496</xdr:rowOff>
    </xdr:from>
    <xdr:to>
      <xdr:col>73</xdr:col>
      <xdr:colOff>44450</xdr:colOff>
      <xdr:row>39</xdr:row>
      <xdr:rowOff>51646</xdr:rowOff>
    </xdr:to>
    <xdr:sp macro="" textlink="">
      <xdr:nvSpPr>
        <xdr:cNvPr id="408" name="楕円 407"/>
        <xdr:cNvSpPr/>
      </xdr:nvSpPr>
      <xdr:spPr>
        <a:xfrm>
          <a:off x="15240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61824</xdr:rowOff>
    </xdr:from>
    <xdr:ext cx="762000" cy="259045"/>
    <xdr:sp macro="" textlink="">
      <xdr:nvSpPr>
        <xdr:cNvPr id="409" name="テキスト ボックス 408"/>
        <xdr:cNvSpPr txBox="1"/>
      </xdr:nvSpPr>
      <xdr:spPr>
        <a:xfrm>
          <a:off x="14909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10" name="楕円 409"/>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11" name="テキスト ボックス 410"/>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161713</xdr:rowOff>
    </xdr:from>
    <xdr:to>
      <xdr:col>64</xdr:col>
      <xdr:colOff>152400</xdr:colOff>
      <xdr:row>39</xdr:row>
      <xdr:rowOff>91863</xdr:rowOff>
    </xdr:to>
    <xdr:sp macro="" textlink="">
      <xdr:nvSpPr>
        <xdr:cNvPr id="412" name="楕円 411"/>
        <xdr:cNvSpPr/>
      </xdr:nvSpPr>
      <xdr:spPr>
        <a:xfrm>
          <a:off x="13462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102040</xdr:rowOff>
    </xdr:from>
    <xdr:ext cx="762000" cy="259045"/>
    <xdr:sp macro="" textlink="">
      <xdr:nvSpPr>
        <xdr:cNvPr id="413" name="テキスト ボックス 412"/>
        <xdr:cNvSpPr txBox="1"/>
      </xdr:nvSpPr>
      <xdr:spPr>
        <a:xfrm>
          <a:off x="13131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充当可能財源が将来負担額を上回っているため、将来負担比率は－％（数値なし）である。地方債残高が平成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年度以降減少傾向にあったものの、平成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年度に新規事業により増加したが、依然として、充当可能財源等が将来負担額を上回っている。今後も後世への負担軽減に努めていく。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155956</xdr:rowOff>
    </xdr:to>
    <xdr:cxnSp macro="">
      <xdr:nvCxnSpPr>
        <xdr:cNvPr id="440" name="直線コネクタ 439"/>
        <xdr:cNvCxnSpPr/>
      </xdr:nvCxnSpPr>
      <xdr:spPr>
        <a:xfrm flipV="1">
          <a:off x="17018000" y="245110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128033</xdr:rowOff>
    </xdr:from>
    <xdr:ext cx="762000" cy="259045"/>
    <xdr:sp macro="" textlink="">
      <xdr:nvSpPr>
        <xdr:cNvPr id="441" name="将来負担の状況最小値テキスト"/>
        <xdr:cNvSpPr txBox="1"/>
      </xdr:nvSpPr>
      <xdr:spPr>
        <a:xfrm>
          <a:off x="17106900" y="389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155956</xdr:rowOff>
    </xdr:from>
    <xdr:to>
      <xdr:col>81</xdr:col>
      <xdr:colOff>133350</xdr:colOff>
      <xdr:row>22</xdr:row>
      <xdr:rowOff>155956</xdr:rowOff>
    </xdr:to>
    <xdr:cxnSp macro="">
      <xdr:nvCxnSpPr>
        <xdr:cNvPr id="442" name="直線コネクタ 441"/>
        <xdr:cNvCxnSpPr/>
      </xdr:nvCxnSpPr>
      <xdr:spPr>
        <a:xfrm>
          <a:off x="16929100" y="392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46397</xdr:rowOff>
    </xdr:from>
    <xdr:ext cx="762000" cy="259045"/>
    <xdr:sp macro="" textlink="">
      <xdr:nvSpPr>
        <xdr:cNvPr id="445" name="将来負担の状況平均値テキスト"/>
        <xdr:cNvSpPr txBox="1"/>
      </xdr:nvSpPr>
      <xdr:spPr>
        <a:xfrm>
          <a:off x="17106900" y="244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74320</xdr:rowOff>
    </xdr:from>
    <xdr:to>
      <xdr:col>81</xdr:col>
      <xdr:colOff>95250</xdr:colOff>
      <xdr:row>15</xdr:row>
      <xdr:rowOff>4470</xdr:rowOff>
    </xdr:to>
    <xdr:sp macro="" textlink="">
      <xdr:nvSpPr>
        <xdr:cNvPr id="446" name="フローチャート: 判断 445"/>
        <xdr:cNvSpPr/>
      </xdr:nvSpPr>
      <xdr:spPr>
        <a:xfrm>
          <a:off x="169672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54407</xdr:rowOff>
    </xdr:from>
    <xdr:to>
      <xdr:col>77</xdr:col>
      <xdr:colOff>95250</xdr:colOff>
      <xdr:row>15</xdr:row>
      <xdr:rowOff>156007</xdr:rowOff>
    </xdr:to>
    <xdr:sp macro="" textlink="">
      <xdr:nvSpPr>
        <xdr:cNvPr id="447" name="フローチャート: 判断 446"/>
        <xdr:cNvSpPr/>
      </xdr:nvSpPr>
      <xdr:spPr>
        <a:xfrm>
          <a:off x="16129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166184</xdr:rowOff>
    </xdr:from>
    <xdr:ext cx="736600" cy="259045"/>
    <xdr:sp macro="" textlink="">
      <xdr:nvSpPr>
        <xdr:cNvPr id="448" name="テキスト ボックス 447"/>
        <xdr:cNvSpPr txBox="1"/>
      </xdr:nvSpPr>
      <xdr:spPr>
        <a:xfrm>
          <a:off x="15798800" y="2395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73711</xdr:rowOff>
    </xdr:from>
    <xdr:to>
      <xdr:col>73</xdr:col>
      <xdr:colOff>44450</xdr:colOff>
      <xdr:row>16</xdr:row>
      <xdr:rowOff>3861</xdr:rowOff>
    </xdr:to>
    <xdr:sp macro="" textlink="">
      <xdr:nvSpPr>
        <xdr:cNvPr id="449" name="フローチャート: 判断 448"/>
        <xdr:cNvSpPr/>
      </xdr:nvSpPr>
      <xdr:spPr>
        <a:xfrm>
          <a:off x="15240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14038</xdr:rowOff>
    </xdr:from>
    <xdr:ext cx="762000" cy="259045"/>
    <xdr:sp macro="" textlink="">
      <xdr:nvSpPr>
        <xdr:cNvPr id="450" name="テキスト ボックス 449"/>
        <xdr:cNvSpPr txBox="1"/>
      </xdr:nvSpPr>
      <xdr:spPr>
        <a:xfrm>
          <a:off x="14909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89154</xdr:rowOff>
    </xdr:from>
    <xdr:to>
      <xdr:col>68</xdr:col>
      <xdr:colOff>203200</xdr:colOff>
      <xdr:row>16</xdr:row>
      <xdr:rowOff>19304</xdr:rowOff>
    </xdr:to>
    <xdr:sp macro="" textlink="">
      <xdr:nvSpPr>
        <xdr:cNvPr id="451" name="フローチャート: 判断 450"/>
        <xdr:cNvSpPr/>
      </xdr:nvSpPr>
      <xdr:spPr>
        <a:xfrm>
          <a:off x="14351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29481</xdr:rowOff>
    </xdr:from>
    <xdr:ext cx="762000" cy="259045"/>
    <xdr:sp macro="" textlink="">
      <xdr:nvSpPr>
        <xdr:cNvPr id="452" name="テキスト ボックス 451"/>
        <xdr:cNvSpPr txBox="1"/>
      </xdr:nvSpPr>
      <xdr:spPr>
        <a:xfrm>
          <a:off x="14020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1321</xdr:rowOff>
    </xdr:from>
    <xdr:to>
      <xdr:col>64</xdr:col>
      <xdr:colOff>152400</xdr:colOff>
      <xdr:row>15</xdr:row>
      <xdr:rowOff>102921</xdr:rowOff>
    </xdr:to>
    <xdr:sp macro="" textlink="">
      <xdr:nvSpPr>
        <xdr:cNvPr id="453" name="フローチャート: 判断 452"/>
        <xdr:cNvSpPr/>
      </xdr:nvSpPr>
      <xdr:spPr>
        <a:xfrm>
          <a:off x="13462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113098</xdr:rowOff>
    </xdr:from>
    <xdr:ext cx="762000" cy="259045"/>
    <xdr:sp macro="" textlink="">
      <xdr:nvSpPr>
        <xdr:cNvPr id="454" name="テキスト ボックス 453"/>
        <xdr:cNvSpPr txBox="1"/>
      </xdr:nvSpPr>
      <xdr:spPr>
        <a:xfrm>
          <a:off x="13131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9,127
9,093
8.04
5,807,981
5,383,526
290,237
2,723,697
4,751,064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町立保育所等直営が多く、平成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年度までは類似団体平均より高かったが、平成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年度から類似団体を下回った。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また、ごみ処理・し尿処理施設業務を一部事務組合で行っており、それらの人件費を含めるとさらに高くなる。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40</xdr:row>
      <xdr:rowOff>58420</xdr:rowOff>
    </xdr:to>
    <xdr:cxnSp macro="">
      <xdr:nvCxnSpPr>
        <xdr:cNvPr id="59" name="直線コネクタ 58"/>
        <xdr:cNvCxnSpPr/>
      </xdr:nvCxnSpPr>
      <xdr:spPr>
        <a:xfrm flipV="1">
          <a:off x="4826000" y="58877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0" name="人件費最小値テキスト"/>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1" name="直線コネクタ 60"/>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2" name="人件費最大値テキスト"/>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3" name="直線コネクタ 62"/>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78994</xdr:rowOff>
    </xdr:to>
    <xdr:cxnSp macro="">
      <xdr:nvCxnSpPr>
        <xdr:cNvPr id="64" name="直線コネクタ 63"/>
        <xdr:cNvCxnSpPr/>
      </xdr:nvCxnSpPr>
      <xdr:spPr>
        <a:xfrm>
          <a:off x="3987800" y="64180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9415</xdr:rowOff>
    </xdr:from>
    <xdr:ext cx="762000" cy="259045"/>
    <xdr:sp macro="" textlink="">
      <xdr:nvSpPr>
        <xdr:cNvPr id="65" name="人件費平均値テキスト"/>
        <xdr:cNvSpPr txBox="1"/>
      </xdr:nvSpPr>
      <xdr:spPr>
        <a:xfrm>
          <a:off x="4914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37338</xdr:rowOff>
    </xdr:from>
    <xdr:to>
      <xdr:col>24</xdr:col>
      <xdr:colOff>76200</xdr:colOff>
      <xdr:row>37</xdr:row>
      <xdr:rowOff>138938</xdr:rowOff>
    </xdr:to>
    <xdr:sp macro="" textlink="">
      <xdr:nvSpPr>
        <xdr:cNvPr id="66" name="フローチャート: 判断 65"/>
        <xdr:cNvSpPr/>
      </xdr:nvSpPr>
      <xdr:spPr>
        <a:xfrm>
          <a:off x="4775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88138</xdr:rowOff>
    </xdr:to>
    <xdr:cxnSp macro="">
      <xdr:nvCxnSpPr>
        <xdr:cNvPr id="67" name="直線コネクタ 66"/>
        <xdr:cNvCxnSpPr/>
      </xdr:nvCxnSpPr>
      <xdr:spPr>
        <a:xfrm flipV="1">
          <a:off x="3098800" y="641807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51054</xdr:rowOff>
    </xdr:from>
    <xdr:to>
      <xdr:col>20</xdr:col>
      <xdr:colOff>38100</xdr:colOff>
      <xdr:row>37</xdr:row>
      <xdr:rowOff>152654</xdr:rowOff>
    </xdr:to>
    <xdr:sp macro="" textlink="">
      <xdr:nvSpPr>
        <xdr:cNvPr id="68" name="フローチャート: 判断 67"/>
        <xdr:cNvSpPr/>
      </xdr:nvSpPr>
      <xdr:spPr>
        <a:xfrm>
          <a:off x="3937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69" name="テキスト ボックス 68"/>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88138</xdr:rowOff>
    </xdr:to>
    <xdr:cxnSp macro="">
      <xdr:nvCxnSpPr>
        <xdr:cNvPr id="70" name="直線コネクタ 69"/>
        <xdr:cNvCxnSpPr/>
      </xdr:nvCxnSpPr>
      <xdr:spPr>
        <a:xfrm>
          <a:off x="2209800" y="6386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1" name="フローチャート: 判断 70"/>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2" name="テキスト ボックス 71"/>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120142</xdr:rowOff>
    </xdr:to>
    <xdr:cxnSp macro="">
      <xdr:nvCxnSpPr>
        <xdr:cNvPr id="73" name="直線コネクタ 72"/>
        <xdr:cNvCxnSpPr/>
      </xdr:nvCxnSpPr>
      <xdr:spPr>
        <a:xfrm flipV="1">
          <a:off x="1320800" y="638606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28194</xdr:rowOff>
    </xdr:from>
    <xdr:to>
      <xdr:col>11</xdr:col>
      <xdr:colOff>60325</xdr:colOff>
      <xdr:row>37</xdr:row>
      <xdr:rowOff>129794</xdr:rowOff>
    </xdr:to>
    <xdr:sp macro="" textlink="">
      <xdr:nvSpPr>
        <xdr:cNvPr id="74" name="フローチャート: 判断 73"/>
        <xdr:cNvSpPr/>
      </xdr:nvSpPr>
      <xdr:spPr>
        <a:xfrm>
          <a:off x="2159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114571</xdr:rowOff>
    </xdr:from>
    <xdr:ext cx="762000" cy="259045"/>
    <xdr:sp macro="" textlink="">
      <xdr:nvSpPr>
        <xdr:cNvPr id="75" name="テキスト ボックス 74"/>
        <xdr:cNvSpPr txBox="1"/>
      </xdr:nvSpPr>
      <xdr:spPr>
        <a:xfrm>
          <a:off x="1828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19050</xdr:rowOff>
    </xdr:from>
    <xdr:to>
      <xdr:col>6</xdr:col>
      <xdr:colOff>171450</xdr:colOff>
      <xdr:row>37</xdr:row>
      <xdr:rowOff>120650</xdr:rowOff>
    </xdr:to>
    <xdr:sp macro="" textlink="">
      <xdr:nvSpPr>
        <xdr:cNvPr id="76" name="フローチャート: 判断 75"/>
        <xdr:cNvSpPr/>
      </xdr:nvSpPr>
      <xdr:spPr>
        <a:xfrm>
          <a:off x="1270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130827</xdr:rowOff>
    </xdr:from>
    <xdr:ext cx="762000" cy="259045"/>
    <xdr:sp macro="" textlink="">
      <xdr:nvSpPr>
        <xdr:cNvPr id="77" name="テキスト ボックス 76"/>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44721</xdr:rowOff>
    </xdr:from>
    <xdr:ext cx="762000" cy="259045"/>
    <xdr:sp macro="" textlink="">
      <xdr:nvSpPr>
        <xdr:cNvPr id="84" name="人件費該当値テキスト"/>
        <xdr:cNvSpPr txBox="1"/>
      </xdr:nvSpPr>
      <xdr:spPr>
        <a:xfrm>
          <a:off x="4914900" y="621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135399</xdr:rowOff>
    </xdr:from>
    <xdr:ext cx="736600" cy="259045"/>
    <xdr:sp macro="" textlink="">
      <xdr:nvSpPr>
        <xdr:cNvPr id="86" name="テキスト ボックス 85"/>
        <xdr:cNvSpPr txBox="1"/>
      </xdr:nvSpPr>
      <xdr:spPr>
        <a:xfrm>
          <a:off x="3606800" y="613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37338</xdr:rowOff>
    </xdr:from>
    <xdr:to>
      <xdr:col>15</xdr:col>
      <xdr:colOff>149225</xdr:colOff>
      <xdr:row>37</xdr:row>
      <xdr:rowOff>138938</xdr:rowOff>
    </xdr:to>
    <xdr:sp macro="" textlink="">
      <xdr:nvSpPr>
        <xdr:cNvPr id="87" name="楕円 86"/>
        <xdr:cNvSpPr/>
      </xdr:nvSpPr>
      <xdr:spPr>
        <a:xfrm>
          <a:off x="3048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88" name="テキスト ボックス 87"/>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163068</xdr:rowOff>
    </xdr:from>
    <xdr:to>
      <xdr:col>11</xdr:col>
      <xdr:colOff>60325</xdr:colOff>
      <xdr:row>37</xdr:row>
      <xdr:rowOff>93218</xdr:rowOff>
    </xdr:to>
    <xdr:sp macro="" textlink="">
      <xdr:nvSpPr>
        <xdr:cNvPr id="89" name="楕円 88"/>
        <xdr:cNvSpPr/>
      </xdr:nvSpPr>
      <xdr:spPr>
        <a:xfrm>
          <a:off x="2159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90" name="テキスト ボックス 89"/>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69342</xdr:rowOff>
    </xdr:from>
    <xdr:to>
      <xdr:col>6</xdr:col>
      <xdr:colOff>171450</xdr:colOff>
      <xdr:row>37</xdr:row>
      <xdr:rowOff>170942</xdr:rowOff>
    </xdr:to>
    <xdr:sp macro="" textlink="">
      <xdr:nvSpPr>
        <xdr:cNvPr id="91" name="楕円 90"/>
        <xdr:cNvSpPr/>
      </xdr:nvSpPr>
      <xdr:spPr>
        <a:xfrm>
          <a:off x="1270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155719</xdr:rowOff>
    </xdr:from>
    <xdr:ext cx="762000" cy="259045"/>
    <xdr:sp macro="" textlink="">
      <xdr:nvSpPr>
        <xdr:cNvPr id="92" name="テキスト ボックス 91"/>
        <xdr:cNvSpPr txBox="1"/>
      </xdr:nvSpPr>
      <xdr:spPr>
        <a:xfrm>
          <a:off x="939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公共施設の管理において直営が多く、委託料が低くおさえられており、類似団体平均より</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ポイント低くなっている。今後は指定管理者制度を推進し、コスト削減を図っていく。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21</xdr:row>
      <xdr:rowOff>75565</xdr:rowOff>
    </xdr:to>
    <xdr:cxnSp macro="">
      <xdr:nvCxnSpPr>
        <xdr:cNvPr id="116" name="直線コネクタ 115"/>
        <xdr:cNvCxnSpPr/>
      </xdr:nvCxnSpPr>
      <xdr:spPr>
        <a:xfrm flipV="1">
          <a:off x="16510000" y="229870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47642</xdr:rowOff>
    </xdr:from>
    <xdr:ext cx="762000" cy="259045"/>
    <xdr:sp macro="" textlink="">
      <xdr:nvSpPr>
        <xdr:cNvPr id="117" name="物件費最小値テキスト"/>
        <xdr:cNvSpPr txBox="1"/>
      </xdr:nvSpPr>
      <xdr:spPr>
        <a:xfrm>
          <a:off x="16598900" y="364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75565</xdr:rowOff>
    </xdr:from>
    <xdr:to>
      <xdr:col>82</xdr:col>
      <xdr:colOff>196850</xdr:colOff>
      <xdr:row>21</xdr:row>
      <xdr:rowOff>75565</xdr:rowOff>
    </xdr:to>
    <xdr:cxnSp macro="">
      <xdr:nvCxnSpPr>
        <xdr:cNvPr id="118" name="直線コネクタ 117"/>
        <xdr:cNvCxnSpPr/>
      </xdr:nvCxnSpPr>
      <xdr:spPr>
        <a:xfrm>
          <a:off x="16421100" y="3676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19" name="物件費最大値テキスト"/>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0" name="直線コネクタ 119"/>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64135</xdr:rowOff>
    </xdr:from>
    <xdr:to>
      <xdr:col>82</xdr:col>
      <xdr:colOff>107950</xdr:colOff>
      <xdr:row>14</xdr:row>
      <xdr:rowOff>104140</xdr:rowOff>
    </xdr:to>
    <xdr:cxnSp macro="">
      <xdr:nvCxnSpPr>
        <xdr:cNvPr id="121" name="直線コネクタ 120"/>
        <xdr:cNvCxnSpPr/>
      </xdr:nvCxnSpPr>
      <xdr:spPr>
        <a:xfrm>
          <a:off x="15671800" y="246443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19702</xdr:rowOff>
    </xdr:from>
    <xdr:ext cx="762000" cy="259045"/>
    <xdr:sp macro="" textlink="">
      <xdr:nvSpPr>
        <xdr:cNvPr id="122" name="物件費平均値テキスト"/>
        <xdr:cNvSpPr txBox="1"/>
      </xdr:nvSpPr>
      <xdr:spPr>
        <a:xfrm>
          <a:off x="16598900" y="25914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23" name="フローチャート: 判断 122"/>
        <xdr:cNvSpPr/>
      </xdr:nvSpPr>
      <xdr:spPr>
        <a:xfrm>
          <a:off x="164592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64135</xdr:rowOff>
    </xdr:to>
    <xdr:cxnSp macro="">
      <xdr:nvCxnSpPr>
        <xdr:cNvPr id="124" name="直線コネクタ 123"/>
        <xdr:cNvCxnSpPr/>
      </xdr:nvCxnSpPr>
      <xdr:spPr>
        <a:xfrm>
          <a:off x="14782800" y="24358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36195</xdr:rowOff>
    </xdr:from>
    <xdr:to>
      <xdr:col>78</xdr:col>
      <xdr:colOff>120650</xdr:colOff>
      <xdr:row>15</xdr:row>
      <xdr:rowOff>137795</xdr:rowOff>
    </xdr:to>
    <xdr:sp macro="" textlink="">
      <xdr:nvSpPr>
        <xdr:cNvPr id="125" name="フローチャート: 判断 124"/>
        <xdr:cNvSpPr/>
      </xdr:nvSpPr>
      <xdr:spPr>
        <a:xfrm>
          <a:off x="15621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122572</xdr:rowOff>
    </xdr:from>
    <xdr:ext cx="736600" cy="259045"/>
    <xdr:sp macro="" textlink="">
      <xdr:nvSpPr>
        <xdr:cNvPr id="126" name="テキスト ボックス 125"/>
        <xdr:cNvSpPr txBox="1"/>
      </xdr:nvSpPr>
      <xdr:spPr>
        <a:xfrm>
          <a:off x="15290800" y="2694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18415</xdr:rowOff>
    </xdr:from>
    <xdr:to>
      <xdr:col>73</xdr:col>
      <xdr:colOff>180975</xdr:colOff>
      <xdr:row>14</xdr:row>
      <xdr:rowOff>35560</xdr:rowOff>
    </xdr:to>
    <xdr:cxnSp macro="">
      <xdr:nvCxnSpPr>
        <xdr:cNvPr id="127" name="直線コネクタ 126"/>
        <xdr:cNvCxnSpPr/>
      </xdr:nvCxnSpPr>
      <xdr:spPr>
        <a:xfrm>
          <a:off x="13893800" y="24187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156210</xdr:rowOff>
    </xdr:from>
    <xdr:to>
      <xdr:col>74</xdr:col>
      <xdr:colOff>31750</xdr:colOff>
      <xdr:row>15</xdr:row>
      <xdr:rowOff>86360</xdr:rowOff>
    </xdr:to>
    <xdr:sp macro="" textlink="">
      <xdr:nvSpPr>
        <xdr:cNvPr id="128" name="フローチャート: 判断 127"/>
        <xdr:cNvSpPr/>
      </xdr:nvSpPr>
      <xdr:spPr>
        <a:xfrm>
          <a:off x="14732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71137</xdr:rowOff>
    </xdr:from>
    <xdr:ext cx="762000" cy="259045"/>
    <xdr:sp macro="" textlink="">
      <xdr:nvSpPr>
        <xdr:cNvPr id="129" name="テキスト ボックス 128"/>
        <xdr:cNvSpPr txBox="1"/>
      </xdr:nvSpPr>
      <xdr:spPr>
        <a:xfrm>
          <a:off x="14401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18415</xdr:rowOff>
    </xdr:to>
    <xdr:cxnSp macro="">
      <xdr:nvCxnSpPr>
        <xdr:cNvPr id="130" name="直線コネクタ 129"/>
        <xdr:cNvCxnSpPr/>
      </xdr:nvCxnSpPr>
      <xdr:spPr>
        <a:xfrm>
          <a:off x="13004800" y="23901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161925</xdr:rowOff>
    </xdr:from>
    <xdr:to>
      <xdr:col>69</xdr:col>
      <xdr:colOff>142875</xdr:colOff>
      <xdr:row>15</xdr:row>
      <xdr:rowOff>92075</xdr:rowOff>
    </xdr:to>
    <xdr:sp macro="" textlink="">
      <xdr:nvSpPr>
        <xdr:cNvPr id="131" name="フローチャート: 判断 130"/>
        <xdr:cNvSpPr/>
      </xdr:nvSpPr>
      <xdr:spPr>
        <a:xfrm>
          <a:off x="13843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76852</xdr:rowOff>
    </xdr:from>
    <xdr:ext cx="762000" cy="259045"/>
    <xdr:sp macro="" textlink="">
      <xdr:nvSpPr>
        <xdr:cNvPr id="132" name="テキスト ボックス 131"/>
        <xdr:cNvSpPr txBox="1"/>
      </xdr:nvSpPr>
      <xdr:spPr>
        <a:xfrm>
          <a:off x="13512800" y="2648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156210</xdr:rowOff>
    </xdr:from>
    <xdr:to>
      <xdr:col>65</xdr:col>
      <xdr:colOff>53975</xdr:colOff>
      <xdr:row>15</xdr:row>
      <xdr:rowOff>86360</xdr:rowOff>
    </xdr:to>
    <xdr:sp macro="" textlink="">
      <xdr:nvSpPr>
        <xdr:cNvPr id="133" name="フローチャート: 判断 132"/>
        <xdr:cNvSpPr/>
      </xdr:nvSpPr>
      <xdr:spPr>
        <a:xfrm>
          <a:off x="12954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71137</xdr:rowOff>
    </xdr:from>
    <xdr:ext cx="762000" cy="259045"/>
    <xdr:sp macro="" textlink="">
      <xdr:nvSpPr>
        <xdr:cNvPr id="134" name="テキスト ボックス 133"/>
        <xdr:cNvSpPr txBox="1"/>
      </xdr:nvSpPr>
      <xdr:spPr>
        <a:xfrm>
          <a:off x="12623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53340</xdr:rowOff>
    </xdr:from>
    <xdr:to>
      <xdr:col>82</xdr:col>
      <xdr:colOff>158750</xdr:colOff>
      <xdr:row>14</xdr:row>
      <xdr:rowOff>154940</xdr:rowOff>
    </xdr:to>
    <xdr:sp macro="" textlink="">
      <xdr:nvSpPr>
        <xdr:cNvPr id="140" name="楕円 139"/>
        <xdr:cNvSpPr/>
      </xdr:nvSpPr>
      <xdr:spPr>
        <a:xfrm>
          <a:off x="164592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69867</xdr:rowOff>
    </xdr:from>
    <xdr:ext cx="762000" cy="259045"/>
    <xdr:sp macro="" textlink="">
      <xdr:nvSpPr>
        <xdr:cNvPr id="141" name="物件費該当値テキスト"/>
        <xdr:cNvSpPr txBox="1"/>
      </xdr:nvSpPr>
      <xdr:spPr>
        <a:xfrm>
          <a:off x="16598900" y="229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13335</xdr:rowOff>
    </xdr:from>
    <xdr:to>
      <xdr:col>78</xdr:col>
      <xdr:colOff>120650</xdr:colOff>
      <xdr:row>14</xdr:row>
      <xdr:rowOff>114935</xdr:rowOff>
    </xdr:to>
    <xdr:sp macro="" textlink="">
      <xdr:nvSpPr>
        <xdr:cNvPr id="142" name="楕円 141"/>
        <xdr:cNvSpPr/>
      </xdr:nvSpPr>
      <xdr:spPr>
        <a:xfrm>
          <a:off x="15621000" y="24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125112</xdr:rowOff>
    </xdr:from>
    <xdr:ext cx="736600" cy="259045"/>
    <xdr:sp macro="" textlink="">
      <xdr:nvSpPr>
        <xdr:cNvPr id="143" name="テキスト ボックス 142"/>
        <xdr:cNvSpPr txBox="1"/>
      </xdr:nvSpPr>
      <xdr:spPr>
        <a:xfrm>
          <a:off x="15290800" y="2182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44" name="楕円 143"/>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45" name="テキスト ボックス 144"/>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139065</xdr:rowOff>
    </xdr:from>
    <xdr:to>
      <xdr:col>69</xdr:col>
      <xdr:colOff>142875</xdr:colOff>
      <xdr:row>14</xdr:row>
      <xdr:rowOff>69215</xdr:rowOff>
    </xdr:to>
    <xdr:sp macro="" textlink="">
      <xdr:nvSpPr>
        <xdr:cNvPr id="146" name="楕円 145"/>
        <xdr:cNvSpPr/>
      </xdr:nvSpPr>
      <xdr:spPr>
        <a:xfrm>
          <a:off x="13843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79392</xdr:rowOff>
    </xdr:from>
    <xdr:ext cx="762000" cy="259045"/>
    <xdr:sp macro="" textlink="">
      <xdr:nvSpPr>
        <xdr:cNvPr id="147" name="テキスト ボックス 146"/>
        <xdr:cNvSpPr txBox="1"/>
      </xdr:nvSpPr>
      <xdr:spPr>
        <a:xfrm>
          <a:off x="13512800" y="213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48" name="楕円 147"/>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49" name="テキスト ボックス 148"/>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障害者自立支援給付費等の増加により類似団体平均より高くなっていたが、平成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29</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は類似団体最下位となった。単独事業による敬老年金の廃止は行ってきたが、補助事業（障害者自立支援法関係費等）の削減は難しい。改善策としては、町民の健康増進に努め、医療費の抑制につなげ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4" name="直線コネクタ 163"/>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5" name="テキスト ボックス 164"/>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66" name="直線コネクタ 165"/>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67" name="テキスト ボックス 166"/>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68" name="直線コネクタ 167"/>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69" name="テキスト ボックス 168"/>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2" name="直線コネクタ 171"/>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3" name="テキスト ボックス 172"/>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4" name="直線コネクタ 173"/>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5" name="テキスト ボックス 174"/>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76" name="直線コネクタ 175"/>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77" name="テキスト ボックス 176"/>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84138</xdr:rowOff>
    </xdr:from>
    <xdr:to>
      <xdr:col>24</xdr:col>
      <xdr:colOff>25400</xdr:colOff>
      <xdr:row>61</xdr:row>
      <xdr:rowOff>84138</xdr:rowOff>
    </xdr:to>
    <xdr:cxnSp macro="">
      <xdr:nvCxnSpPr>
        <xdr:cNvPr id="180" name="直線コネクタ 179"/>
        <xdr:cNvCxnSpPr/>
      </xdr:nvCxnSpPr>
      <xdr:spPr>
        <a:xfrm flipV="1">
          <a:off x="4826000" y="917098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56215</xdr:rowOff>
    </xdr:from>
    <xdr:ext cx="762000" cy="259045"/>
    <xdr:sp macro="" textlink="">
      <xdr:nvSpPr>
        <xdr:cNvPr id="181" name="扶助費最小値テキスト"/>
        <xdr:cNvSpPr txBox="1"/>
      </xdr:nvSpPr>
      <xdr:spPr>
        <a:xfrm>
          <a:off x="4914900" y="10514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84138</xdr:rowOff>
    </xdr:from>
    <xdr:to>
      <xdr:col>24</xdr:col>
      <xdr:colOff>114300</xdr:colOff>
      <xdr:row>61</xdr:row>
      <xdr:rowOff>84138</xdr:rowOff>
    </xdr:to>
    <xdr:cxnSp macro="">
      <xdr:nvCxnSpPr>
        <xdr:cNvPr id="182" name="直線コネクタ 181"/>
        <xdr:cNvCxnSpPr/>
      </xdr:nvCxnSpPr>
      <xdr:spPr>
        <a:xfrm>
          <a:off x="4737100" y="1054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170515</xdr:rowOff>
    </xdr:from>
    <xdr:ext cx="762000" cy="259045"/>
    <xdr:sp macro="" textlink="">
      <xdr:nvSpPr>
        <xdr:cNvPr id="183" name="扶助費最大値テキスト"/>
        <xdr:cNvSpPr txBox="1"/>
      </xdr:nvSpPr>
      <xdr:spPr>
        <a:xfrm>
          <a:off x="4914900" y="8914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84138</xdr:rowOff>
    </xdr:from>
    <xdr:to>
      <xdr:col>24</xdr:col>
      <xdr:colOff>114300</xdr:colOff>
      <xdr:row>53</xdr:row>
      <xdr:rowOff>84138</xdr:rowOff>
    </xdr:to>
    <xdr:cxnSp macro="">
      <xdr:nvCxnSpPr>
        <xdr:cNvPr id="184" name="直線コネクタ 183"/>
        <xdr:cNvCxnSpPr/>
      </xdr:nvCxnSpPr>
      <xdr:spPr>
        <a:xfrm>
          <a:off x="4737100" y="917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84138</xdr:rowOff>
    </xdr:from>
    <xdr:to>
      <xdr:col>24</xdr:col>
      <xdr:colOff>25400</xdr:colOff>
      <xdr:row>61</xdr:row>
      <xdr:rowOff>98425</xdr:rowOff>
    </xdr:to>
    <xdr:cxnSp macro="">
      <xdr:nvCxnSpPr>
        <xdr:cNvPr id="185" name="直線コネクタ 184"/>
        <xdr:cNvCxnSpPr/>
      </xdr:nvCxnSpPr>
      <xdr:spPr>
        <a:xfrm flipV="1">
          <a:off x="3987800" y="10542588"/>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121302</xdr:rowOff>
    </xdr:from>
    <xdr:ext cx="762000" cy="259045"/>
    <xdr:sp macro="" textlink="">
      <xdr:nvSpPr>
        <xdr:cNvPr id="186" name="扶助費平均値テキスト"/>
        <xdr:cNvSpPr txBox="1"/>
      </xdr:nvSpPr>
      <xdr:spPr>
        <a:xfrm>
          <a:off x="4914900" y="95510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104775</xdr:rowOff>
    </xdr:from>
    <xdr:to>
      <xdr:col>24</xdr:col>
      <xdr:colOff>76200</xdr:colOff>
      <xdr:row>57</xdr:row>
      <xdr:rowOff>34925</xdr:rowOff>
    </xdr:to>
    <xdr:sp macro="" textlink="">
      <xdr:nvSpPr>
        <xdr:cNvPr id="187" name="フローチャート: 判断 186"/>
        <xdr:cNvSpPr/>
      </xdr:nvSpPr>
      <xdr:spPr>
        <a:xfrm>
          <a:off x="4775200" y="970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155575</xdr:rowOff>
    </xdr:from>
    <xdr:to>
      <xdr:col>19</xdr:col>
      <xdr:colOff>187325</xdr:colOff>
      <xdr:row>61</xdr:row>
      <xdr:rowOff>98425</xdr:rowOff>
    </xdr:to>
    <xdr:cxnSp macro="">
      <xdr:nvCxnSpPr>
        <xdr:cNvPr id="188" name="直線コネクタ 187"/>
        <xdr:cNvCxnSpPr/>
      </xdr:nvCxnSpPr>
      <xdr:spPr>
        <a:xfrm>
          <a:off x="3098800" y="104425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47625</xdr:rowOff>
    </xdr:from>
    <xdr:to>
      <xdr:col>20</xdr:col>
      <xdr:colOff>38100</xdr:colOff>
      <xdr:row>56</xdr:row>
      <xdr:rowOff>149225</xdr:rowOff>
    </xdr:to>
    <xdr:sp macro="" textlink="">
      <xdr:nvSpPr>
        <xdr:cNvPr id="189" name="フローチャート: 判断 188"/>
        <xdr:cNvSpPr/>
      </xdr:nvSpPr>
      <xdr:spPr>
        <a:xfrm>
          <a:off x="3937000" y="964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159402</xdr:rowOff>
    </xdr:from>
    <xdr:ext cx="736600" cy="259045"/>
    <xdr:sp macro="" textlink="">
      <xdr:nvSpPr>
        <xdr:cNvPr id="190" name="テキスト ボックス 189"/>
        <xdr:cNvSpPr txBox="1"/>
      </xdr:nvSpPr>
      <xdr:spPr>
        <a:xfrm>
          <a:off x="3606800" y="9417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169863</xdr:rowOff>
    </xdr:from>
    <xdr:to>
      <xdr:col>15</xdr:col>
      <xdr:colOff>98425</xdr:colOff>
      <xdr:row>60</xdr:row>
      <xdr:rowOff>155575</xdr:rowOff>
    </xdr:to>
    <xdr:cxnSp macro="">
      <xdr:nvCxnSpPr>
        <xdr:cNvPr id="191" name="直線コネクタ 190"/>
        <xdr:cNvCxnSpPr/>
      </xdr:nvCxnSpPr>
      <xdr:spPr>
        <a:xfrm>
          <a:off x="2209800" y="10285413"/>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2" name="フローチャート: 判断 191"/>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130827</xdr:rowOff>
    </xdr:from>
    <xdr:ext cx="762000" cy="259045"/>
    <xdr:sp macro="" textlink="">
      <xdr:nvSpPr>
        <xdr:cNvPr id="193" name="テキスト ボックス 192"/>
        <xdr:cNvSpPr txBox="1"/>
      </xdr:nvSpPr>
      <xdr:spPr>
        <a:xfrm>
          <a:off x="2717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141288</xdr:rowOff>
    </xdr:from>
    <xdr:to>
      <xdr:col>11</xdr:col>
      <xdr:colOff>9525</xdr:colOff>
      <xdr:row>59</xdr:row>
      <xdr:rowOff>169863</xdr:rowOff>
    </xdr:to>
    <xdr:cxnSp macro="">
      <xdr:nvCxnSpPr>
        <xdr:cNvPr id="194" name="直線コネクタ 193"/>
        <xdr:cNvCxnSpPr/>
      </xdr:nvCxnSpPr>
      <xdr:spPr>
        <a:xfrm>
          <a:off x="1320800" y="1025683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161925</xdr:rowOff>
    </xdr:from>
    <xdr:to>
      <xdr:col>11</xdr:col>
      <xdr:colOff>60325</xdr:colOff>
      <xdr:row>56</xdr:row>
      <xdr:rowOff>92075</xdr:rowOff>
    </xdr:to>
    <xdr:sp macro="" textlink="">
      <xdr:nvSpPr>
        <xdr:cNvPr id="195" name="フローチャート: 判断 194"/>
        <xdr:cNvSpPr/>
      </xdr:nvSpPr>
      <xdr:spPr>
        <a:xfrm>
          <a:off x="2159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102252</xdr:rowOff>
    </xdr:from>
    <xdr:ext cx="762000" cy="259045"/>
    <xdr:sp macro="" textlink="">
      <xdr:nvSpPr>
        <xdr:cNvPr id="196" name="テキスト ボックス 195"/>
        <xdr:cNvSpPr txBox="1"/>
      </xdr:nvSpPr>
      <xdr:spPr>
        <a:xfrm>
          <a:off x="1828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198" name="テキスト ボックス 197"/>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33338</xdr:rowOff>
    </xdr:from>
    <xdr:to>
      <xdr:col>24</xdr:col>
      <xdr:colOff>76200</xdr:colOff>
      <xdr:row>61</xdr:row>
      <xdr:rowOff>134938</xdr:rowOff>
    </xdr:to>
    <xdr:sp macro="" textlink="">
      <xdr:nvSpPr>
        <xdr:cNvPr id="204" name="楕円 203"/>
        <xdr:cNvSpPr/>
      </xdr:nvSpPr>
      <xdr:spPr>
        <a:xfrm>
          <a:off x="4775200" y="1049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113365</xdr:rowOff>
    </xdr:from>
    <xdr:ext cx="762000" cy="259045"/>
    <xdr:sp macro="" textlink="">
      <xdr:nvSpPr>
        <xdr:cNvPr id="205" name="扶助費該当値テキスト"/>
        <xdr:cNvSpPr txBox="1"/>
      </xdr:nvSpPr>
      <xdr:spPr>
        <a:xfrm>
          <a:off x="4914900" y="10400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47625</xdr:rowOff>
    </xdr:from>
    <xdr:to>
      <xdr:col>20</xdr:col>
      <xdr:colOff>38100</xdr:colOff>
      <xdr:row>61</xdr:row>
      <xdr:rowOff>149225</xdr:rowOff>
    </xdr:to>
    <xdr:sp macro="" textlink="">
      <xdr:nvSpPr>
        <xdr:cNvPr id="206" name="楕円 205"/>
        <xdr:cNvSpPr/>
      </xdr:nvSpPr>
      <xdr:spPr>
        <a:xfrm>
          <a:off x="3937000" y="105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134002</xdr:rowOff>
    </xdr:from>
    <xdr:ext cx="736600" cy="259045"/>
    <xdr:sp macro="" textlink="">
      <xdr:nvSpPr>
        <xdr:cNvPr id="207" name="テキスト ボックス 206"/>
        <xdr:cNvSpPr txBox="1"/>
      </xdr:nvSpPr>
      <xdr:spPr>
        <a:xfrm>
          <a:off x="3606800" y="1059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104775</xdr:rowOff>
    </xdr:from>
    <xdr:to>
      <xdr:col>15</xdr:col>
      <xdr:colOff>149225</xdr:colOff>
      <xdr:row>61</xdr:row>
      <xdr:rowOff>34925</xdr:rowOff>
    </xdr:to>
    <xdr:sp macro="" textlink="">
      <xdr:nvSpPr>
        <xdr:cNvPr id="208" name="楕円 207"/>
        <xdr:cNvSpPr/>
      </xdr:nvSpPr>
      <xdr:spPr>
        <a:xfrm>
          <a:off x="3048000" y="1039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19702</xdr:rowOff>
    </xdr:from>
    <xdr:ext cx="762000" cy="259045"/>
    <xdr:sp macro="" textlink="">
      <xdr:nvSpPr>
        <xdr:cNvPr id="209" name="テキスト ボックス 208"/>
        <xdr:cNvSpPr txBox="1"/>
      </xdr:nvSpPr>
      <xdr:spPr>
        <a:xfrm>
          <a:off x="2717800" y="1047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119063</xdr:rowOff>
    </xdr:from>
    <xdr:to>
      <xdr:col>11</xdr:col>
      <xdr:colOff>60325</xdr:colOff>
      <xdr:row>60</xdr:row>
      <xdr:rowOff>49213</xdr:rowOff>
    </xdr:to>
    <xdr:sp macro="" textlink="">
      <xdr:nvSpPr>
        <xdr:cNvPr id="210" name="楕円 209"/>
        <xdr:cNvSpPr/>
      </xdr:nvSpPr>
      <xdr:spPr>
        <a:xfrm>
          <a:off x="2159000" y="1023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33990</xdr:rowOff>
    </xdr:from>
    <xdr:ext cx="762000" cy="259045"/>
    <xdr:sp macro="" textlink="">
      <xdr:nvSpPr>
        <xdr:cNvPr id="211" name="テキスト ボックス 210"/>
        <xdr:cNvSpPr txBox="1"/>
      </xdr:nvSpPr>
      <xdr:spPr>
        <a:xfrm>
          <a:off x="1828800" y="10320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90488</xdr:rowOff>
    </xdr:from>
    <xdr:to>
      <xdr:col>6</xdr:col>
      <xdr:colOff>171450</xdr:colOff>
      <xdr:row>60</xdr:row>
      <xdr:rowOff>20638</xdr:rowOff>
    </xdr:to>
    <xdr:sp macro="" textlink="">
      <xdr:nvSpPr>
        <xdr:cNvPr id="212" name="楕円 211"/>
        <xdr:cNvSpPr/>
      </xdr:nvSpPr>
      <xdr:spPr>
        <a:xfrm>
          <a:off x="1270000" y="102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5415</xdr:rowOff>
    </xdr:from>
    <xdr:ext cx="762000" cy="259045"/>
    <xdr:sp macro="" textlink="">
      <xdr:nvSpPr>
        <xdr:cNvPr id="213" name="テキスト ボックス 212"/>
        <xdr:cNvSpPr txBox="1"/>
      </xdr:nvSpPr>
      <xdr:spPr>
        <a:xfrm>
          <a:off x="939800" y="1029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年度末の高齢化率が</a:t>
          </a:r>
          <a:r>
            <a:rPr kumimoji="1" lang="en-US" altLang="ja-JP" sz="1100" b="0" i="0" baseline="0">
              <a:solidFill>
                <a:sysClr val="windowText" lastClr="000000"/>
              </a:solidFill>
              <a:effectLst/>
              <a:latin typeface="+mn-lt"/>
              <a:ea typeface="+mn-ea"/>
              <a:cs typeface="+mn-cs"/>
            </a:rPr>
            <a:t>35.6</a:t>
          </a:r>
          <a:r>
            <a:rPr kumimoji="1" lang="ja-JP" altLang="ja-JP" sz="1100" b="0" i="0" baseline="0">
              <a:solidFill>
                <a:sysClr val="windowText" lastClr="000000"/>
              </a:solidFill>
              <a:effectLst/>
              <a:latin typeface="+mn-lt"/>
              <a:ea typeface="+mn-ea"/>
              <a:cs typeface="+mn-cs"/>
            </a:rPr>
            <a:t>％と高く、医療費</a:t>
          </a:r>
          <a:r>
            <a:rPr kumimoji="1" lang="ja-JP" altLang="ja-JP" sz="1100" b="0" i="0" baseline="0">
              <a:solidFill>
                <a:schemeClr val="dk1"/>
              </a:solidFill>
              <a:effectLst/>
              <a:latin typeface="+mn-lt"/>
              <a:ea typeface="+mn-ea"/>
              <a:cs typeface="+mn-cs"/>
            </a:rPr>
            <a:t>の増大に伴う国民健康保険、後期高齢者医療、介護保険への繰出金が多くなっている。今後は、予防事業に重点を置き住民の健康維持の促進に努め、医療費の削減を図る。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61</xdr:row>
      <xdr:rowOff>115570</xdr:rowOff>
    </xdr:to>
    <xdr:cxnSp macro="">
      <xdr:nvCxnSpPr>
        <xdr:cNvPr id="241" name="直線コネクタ 240"/>
        <xdr:cNvCxnSpPr/>
      </xdr:nvCxnSpPr>
      <xdr:spPr>
        <a:xfrm flipV="1">
          <a:off x="16510000" y="91567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2"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3" name="直線コネクタ 242"/>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4"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45" name="直線コネクタ 244"/>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157480</xdr:rowOff>
    </xdr:to>
    <xdr:cxnSp macro="">
      <xdr:nvCxnSpPr>
        <xdr:cNvPr id="246" name="直線コネクタ 245"/>
        <xdr:cNvCxnSpPr/>
      </xdr:nvCxnSpPr>
      <xdr:spPr>
        <a:xfrm>
          <a:off x="15671800" y="970534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123207</xdr:rowOff>
    </xdr:from>
    <xdr:ext cx="762000" cy="259045"/>
    <xdr:sp macro="" textlink="">
      <xdr:nvSpPr>
        <xdr:cNvPr id="247" name="その他平均値テキスト"/>
        <xdr:cNvSpPr txBox="1"/>
      </xdr:nvSpPr>
      <xdr:spPr>
        <a:xfrm>
          <a:off x="16598900" y="9552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8" name="フローチャート: 判断 247"/>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157480</xdr:rowOff>
    </xdr:to>
    <xdr:cxnSp macro="">
      <xdr:nvCxnSpPr>
        <xdr:cNvPr id="249" name="直線コネクタ 248"/>
        <xdr:cNvCxnSpPr/>
      </xdr:nvCxnSpPr>
      <xdr:spPr>
        <a:xfrm flipV="1">
          <a:off x="14782800" y="9705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0" name="フローチャート: 判断 249"/>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51" name="テキスト ボックス 250"/>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56</xdr:row>
      <xdr:rowOff>157480</xdr:rowOff>
    </xdr:to>
    <xdr:cxnSp macro="">
      <xdr:nvCxnSpPr>
        <xdr:cNvPr id="252" name="直線コネクタ 251"/>
        <xdr:cNvCxnSpPr/>
      </xdr:nvCxnSpPr>
      <xdr:spPr>
        <a:xfrm>
          <a:off x="13893800" y="9728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3" name="フローチャート: 判断 252"/>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4" name="テキスト ボックス 253"/>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127000</xdr:rowOff>
    </xdr:from>
    <xdr:to>
      <xdr:col>69</xdr:col>
      <xdr:colOff>92075</xdr:colOff>
      <xdr:row>57</xdr:row>
      <xdr:rowOff>1270</xdr:rowOff>
    </xdr:to>
    <xdr:cxnSp macro="">
      <xdr:nvCxnSpPr>
        <xdr:cNvPr id="255" name="直線コネクタ 254"/>
        <xdr:cNvCxnSpPr/>
      </xdr:nvCxnSpPr>
      <xdr:spPr>
        <a:xfrm flipV="1">
          <a:off x="13004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6" name="フローチャート: 判断 255"/>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7" name="テキスト ボックス 256"/>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16527</xdr:rowOff>
    </xdr:from>
    <xdr:ext cx="762000" cy="259045"/>
    <xdr:sp macro="" textlink="">
      <xdr:nvSpPr>
        <xdr:cNvPr id="259" name="テキスト ボックス 258"/>
        <xdr:cNvSpPr txBox="1"/>
      </xdr:nvSpPr>
      <xdr:spPr>
        <a:xfrm>
          <a:off x="12623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65" name="楕円 264"/>
        <xdr:cNvSpPr/>
      </xdr:nvSpPr>
      <xdr:spPr>
        <a:xfrm>
          <a:off x="164592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78757</xdr:rowOff>
    </xdr:from>
    <xdr:ext cx="762000" cy="259045"/>
    <xdr:sp macro="" textlink="">
      <xdr:nvSpPr>
        <xdr:cNvPr id="266" name="その他該当値テキスト"/>
        <xdr:cNvSpPr txBox="1"/>
      </xdr:nvSpPr>
      <xdr:spPr>
        <a:xfrm>
          <a:off x="165989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7" name="楕円 266"/>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8" name="テキスト ボックス 267"/>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69" name="楕円 268"/>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70" name="テキスト ボックス 269"/>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1" name="楕円 270"/>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72" name="テキスト ボックス 271"/>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121920</xdr:rowOff>
    </xdr:from>
    <xdr:to>
      <xdr:col>65</xdr:col>
      <xdr:colOff>53975</xdr:colOff>
      <xdr:row>57</xdr:row>
      <xdr:rowOff>52070</xdr:rowOff>
    </xdr:to>
    <xdr:sp macro="" textlink="">
      <xdr:nvSpPr>
        <xdr:cNvPr id="273" name="楕円 272"/>
        <xdr:cNvSpPr/>
      </xdr:nvSpPr>
      <xdr:spPr>
        <a:xfrm>
          <a:off x="12954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36847</xdr:rowOff>
    </xdr:from>
    <xdr:ext cx="762000" cy="259045"/>
    <xdr:sp macro="" textlink="">
      <xdr:nvSpPr>
        <xdr:cNvPr id="274" name="テキスト ボックス 273"/>
        <xdr:cNvSpPr txBox="1"/>
      </xdr:nvSpPr>
      <xdr:spPr>
        <a:xfrm>
          <a:off x="12623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年度に補助金の見直しを行ったが、依然として各種団体への補助金が多く、類似団体平均よりも</a:t>
          </a:r>
          <a:r>
            <a:rPr kumimoji="1" lang="en-US" altLang="ja-JP" sz="1100" b="0" i="0" baseline="0">
              <a:solidFill>
                <a:schemeClr val="dk1"/>
              </a:solidFill>
              <a:effectLst/>
              <a:latin typeface="+mn-lt"/>
              <a:ea typeface="+mn-ea"/>
              <a:cs typeface="+mn-cs"/>
            </a:rPr>
            <a:t>5.3</a:t>
          </a:r>
          <a:r>
            <a:rPr kumimoji="1" lang="ja-JP" altLang="ja-JP" sz="1100" b="0" i="0" baseline="0">
              <a:solidFill>
                <a:schemeClr val="dk1"/>
              </a:solidFill>
              <a:effectLst/>
              <a:latin typeface="+mn-lt"/>
              <a:ea typeface="+mn-ea"/>
              <a:cs typeface="+mn-cs"/>
            </a:rPr>
            <a:t>ポイント高くなっている。今後も補助金の見直しや廃止を進めていく。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145288</xdr:rowOff>
    </xdr:to>
    <xdr:cxnSp macro="">
      <xdr:nvCxnSpPr>
        <xdr:cNvPr id="299" name="直線コネクタ 298"/>
        <xdr:cNvCxnSpPr/>
      </xdr:nvCxnSpPr>
      <xdr:spPr>
        <a:xfrm flipV="1">
          <a:off x="16510000" y="5915152"/>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117365</xdr:rowOff>
    </xdr:from>
    <xdr:ext cx="762000" cy="259045"/>
    <xdr:sp macro="" textlink="">
      <xdr:nvSpPr>
        <xdr:cNvPr id="300" name="補助費等最小値テキスト"/>
        <xdr:cNvSpPr txBox="1"/>
      </xdr:nvSpPr>
      <xdr:spPr>
        <a:xfrm>
          <a:off x="16598900" y="697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145288</xdr:rowOff>
    </xdr:from>
    <xdr:to>
      <xdr:col>82</xdr:col>
      <xdr:colOff>196850</xdr:colOff>
      <xdr:row>40</xdr:row>
      <xdr:rowOff>145288</xdr:rowOff>
    </xdr:to>
    <xdr:cxnSp macro="">
      <xdr:nvCxnSpPr>
        <xdr:cNvPr id="301" name="直線コネクタ 300"/>
        <xdr:cNvCxnSpPr/>
      </xdr:nvCxnSpPr>
      <xdr:spPr>
        <a:xfrm>
          <a:off x="16421100" y="70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2" name="補助費等最大値テキスト"/>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03" name="直線コネクタ 302"/>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122428</xdr:rowOff>
    </xdr:from>
    <xdr:to>
      <xdr:col>82</xdr:col>
      <xdr:colOff>107950</xdr:colOff>
      <xdr:row>38</xdr:row>
      <xdr:rowOff>131572</xdr:rowOff>
    </xdr:to>
    <xdr:cxnSp macro="">
      <xdr:nvCxnSpPr>
        <xdr:cNvPr id="304" name="直線コネクタ 303"/>
        <xdr:cNvCxnSpPr/>
      </xdr:nvCxnSpPr>
      <xdr:spPr>
        <a:xfrm>
          <a:off x="15671800" y="663752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5" name="補助費等平均値テキスト"/>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6" name="フローチャート: 判断 305"/>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122428</xdr:rowOff>
    </xdr:to>
    <xdr:cxnSp macro="">
      <xdr:nvCxnSpPr>
        <xdr:cNvPr id="307" name="直線コネクタ 306"/>
        <xdr:cNvCxnSpPr/>
      </xdr:nvCxnSpPr>
      <xdr:spPr>
        <a:xfrm>
          <a:off x="14782800" y="66146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xdr:rowOff>
    </xdr:from>
    <xdr:to>
      <xdr:col>78</xdr:col>
      <xdr:colOff>120650</xdr:colOff>
      <xdr:row>37</xdr:row>
      <xdr:rowOff>102362</xdr:rowOff>
    </xdr:to>
    <xdr:sp macro="" textlink="">
      <xdr:nvSpPr>
        <xdr:cNvPr id="308" name="フローチャート: 判断 307"/>
        <xdr:cNvSpPr/>
      </xdr:nvSpPr>
      <xdr:spPr>
        <a:xfrm>
          <a:off x="15621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112539</xdr:rowOff>
    </xdr:from>
    <xdr:ext cx="736600" cy="259045"/>
    <xdr:sp macro="" textlink="">
      <xdr:nvSpPr>
        <xdr:cNvPr id="309" name="テキスト ボックス 308"/>
        <xdr:cNvSpPr txBox="1"/>
      </xdr:nvSpPr>
      <xdr:spPr>
        <a:xfrm>
          <a:off x="15290800" y="6113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99568</xdr:rowOff>
    </xdr:from>
    <xdr:to>
      <xdr:col>73</xdr:col>
      <xdr:colOff>180975</xdr:colOff>
      <xdr:row>38</xdr:row>
      <xdr:rowOff>154432</xdr:rowOff>
    </xdr:to>
    <xdr:cxnSp macro="">
      <xdr:nvCxnSpPr>
        <xdr:cNvPr id="310" name="直線コネクタ 309"/>
        <xdr:cNvCxnSpPr/>
      </xdr:nvCxnSpPr>
      <xdr:spPr>
        <a:xfrm flipV="1">
          <a:off x="13893800" y="6614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1" name="フローチャート: 判断 310"/>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2" name="テキスト ボックス 311"/>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131572</xdr:rowOff>
    </xdr:from>
    <xdr:to>
      <xdr:col>69</xdr:col>
      <xdr:colOff>92075</xdr:colOff>
      <xdr:row>38</xdr:row>
      <xdr:rowOff>154432</xdr:rowOff>
    </xdr:to>
    <xdr:cxnSp macro="">
      <xdr:nvCxnSpPr>
        <xdr:cNvPr id="313" name="直線コネクタ 312"/>
        <xdr:cNvCxnSpPr/>
      </xdr:nvCxnSpPr>
      <xdr:spPr>
        <a:xfrm>
          <a:off x="13004800" y="66466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4" name="フローチャート: 判断 313"/>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5" name="テキスト ボックス 314"/>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6" name="フローチャート: 判断 315"/>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7" name="テキスト ボックス 316"/>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80772</xdr:rowOff>
    </xdr:from>
    <xdr:to>
      <xdr:col>82</xdr:col>
      <xdr:colOff>158750</xdr:colOff>
      <xdr:row>39</xdr:row>
      <xdr:rowOff>10922</xdr:rowOff>
    </xdr:to>
    <xdr:sp macro="" textlink="">
      <xdr:nvSpPr>
        <xdr:cNvPr id="323" name="楕円 322"/>
        <xdr:cNvSpPr/>
      </xdr:nvSpPr>
      <xdr:spPr>
        <a:xfrm>
          <a:off x="164592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52849</xdr:rowOff>
    </xdr:from>
    <xdr:ext cx="762000" cy="259045"/>
    <xdr:sp macro="" textlink="">
      <xdr:nvSpPr>
        <xdr:cNvPr id="324" name="補助費等該当値テキスト"/>
        <xdr:cNvSpPr txBox="1"/>
      </xdr:nvSpPr>
      <xdr:spPr>
        <a:xfrm>
          <a:off x="165989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71628</xdr:rowOff>
    </xdr:from>
    <xdr:to>
      <xdr:col>78</xdr:col>
      <xdr:colOff>120650</xdr:colOff>
      <xdr:row>39</xdr:row>
      <xdr:rowOff>1778</xdr:rowOff>
    </xdr:to>
    <xdr:sp macro="" textlink="">
      <xdr:nvSpPr>
        <xdr:cNvPr id="325" name="楕円 324"/>
        <xdr:cNvSpPr/>
      </xdr:nvSpPr>
      <xdr:spPr>
        <a:xfrm>
          <a:off x="15621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158005</xdr:rowOff>
    </xdr:from>
    <xdr:ext cx="736600" cy="259045"/>
    <xdr:sp macro="" textlink="">
      <xdr:nvSpPr>
        <xdr:cNvPr id="326" name="テキスト ボックス 325"/>
        <xdr:cNvSpPr txBox="1"/>
      </xdr:nvSpPr>
      <xdr:spPr>
        <a:xfrm>
          <a:off x="15290800" y="667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27" name="楕円 326"/>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28" name="テキスト ボックス 327"/>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103632</xdr:rowOff>
    </xdr:from>
    <xdr:to>
      <xdr:col>69</xdr:col>
      <xdr:colOff>142875</xdr:colOff>
      <xdr:row>39</xdr:row>
      <xdr:rowOff>33782</xdr:rowOff>
    </xdr:to>
    <xdr:sp macro="" textlink="">
      <xdr:nvSpPr>
        <xdr:cNvPr id="329" name="楕円 328"/>
        <xdr:cNvSpPr/>
      </xdr:nvSpPr>
      <xdr:spPr>
        <a:xfrm>
          <a:off x="13843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18559</xdr:rowOff>
    </xdr:from>
    <xdr:ext cx="762000" cy="259045"/>
    <xdr:sp macro="" textlink="">
      <xdr:nvSpPr>
        <xdr:cNvPr id="330" name="テキスト ボックス 329"/>
        <xdr:cNvSpPr txBox="1"/>
      </xdr:nvSpPr>
      <xdr:spPr>
        <a:xfrm>
          <a:off x="13512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80772</xdr:rowOff>
    </xdr:from>
    <xdr:to>
      <xdr:col>65</xdr:col>
      <xdr:colOff>53975</xdr:colOff>
      <xdr:row>39</xdr:row>
      <xdr:rowOff>10922</xdr:rowOff>
    </xdr:to>
    <xdr:sp macro="" textlink="">
      <xdr:nvSpPr>
        <xdr:cNvPr id="331" name="楕円 330"/>
        <xdr:cNvSpPr/>
      </xdr:nvSpPr>
      <xdr:spPr>
        <a:xfrm>
          <a:off x="12954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167149</xdr:rowOff>
    </xdr:from>
    <xdr:ext cx="762000" cy="259045"/>
    <xdr:sp macro="" textlink="">
      <xdr:nvSpPr>
        <xdr:cNvPr id="332" name="テキスト ボックス 331"/>
        <xdr:cNvSpPr txBox="1"/>
      </xdr:nvSpPr>
      <xdr:spPr>
        <a:xfrm>
          <a:off x="12623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過去の失業対策事業、地域改善事業等による起債発行により公債費比率は高めであるが、類似団体平均より</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ポイント低くなっている。近年、小学校校舎危険改築、道の駅建設、ダム建設等の大規模な事業があったものの、過去の起債償還満了により公債費は減少している。一部事務組合関係の地方債や町営住宅建替事業に伴う公営住宅建設事業債が今後増える見込みであるため、公債費負担に影響があると考え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7" name="直線コネクタ 34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8" name="テキスト ボックス 34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9" name="直線コネクタ 34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0" name="テキスト ボックス 34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1" name="直線コネクタ 35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2" name="テキスト ボックス 35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3" name="直線コネクタ 35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4" name="テキスト ボックス 35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5" name="直線コネクタ 35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6" name="テキスト ボックス 35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7" name="直線コネクタ 35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8" name="テキスト ボックス 35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166188</xdr:rowOff>
    </xdr:from>
    <xdr:to>
      <xdr:col>24</xdr:col>
      <xdr:colOff>25400</xdr:colOff>
      <xdr:row>81</xdr:row>
      <xdr:rowOff>99242</xdr:rowOff>
    </xdr:to>
    <xdr:cxnSp macro="">
      <xdr:nvCxnSpPr>
        <xdr:cNvPr id="361" name="直線コネクタ 360"/>
        <xdr:cNvCxnSpPr/>
      </xdr:nvCxnSpPr>
      <xdr:spPr>
        <a:xfrm flipV="1">
          <a:off x="4826000" y="12510588"/>
          <a:ext cx="0" cy="1476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71319</xdr:rowOff>
    </xdr:from>
    <xdr:ext cx="762000" cy="259045"/>
    <xdr:sp macro="" textlink="">
      <xdr:nvSpPr>
        <xdr:cNvPr id="362" name="公債費最小値テキスト"/>
        <xdr:cNvSpPr txBox="1"/>
      </xdr:nvSpPr>
      <xdr:spPr>
        <a:xfrm>
          <a:off x="4914900" y="1395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99242</xdr:rowOff>
    </xdr:from>
    <xdr:to>
      <xdr:col>24</xdr:col>
      <xdr:colOff>114300</xdr:colOff>
      <xdr:row>81</xdr:row>
      <xdr:rowOff>99242</xdr:rowOff>
    </xdr:to>
    <xdr:cxnSp macro="">
      <xdr:nvCxnSpPr>
        <xdr:cNvPr id="363" name="直線コネクタ 362"/>
        <xdr:cNvCxnSpPr/>
      </xdr:nvCxnSpPr>
      <xdr:spPr>
        <a:xfrm>
          <a:off x="4737100" y="1398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81115</xdr:rowOff>
    </xdr:from>
    <xdr:ext cx="762000" cy="259045"/>
    <xdr:sp macro="" textlink="">
      <xdr:nvSpPr>
        <xdr:cNvPr id="364" name="公債費最大値テキスト"/>
        <xdr:cNvSpPr txBox="1"/>
      </xdr:nvSpPr>
      <xdr:spPr>
        <a:xfrm>
          <a:off x="4914900" y="1225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166188</xdr:rowOff>
    </xdr:from>
    <xdr:to>
      <xdr:col>24</xdr:col>
      <xdr:colOff>114300</xdr:colOff>
      <xdr:row>72</xdr:row>
      <xdr:rowOff>166188</xdr:rowOff>
    </xdr:to>
    <xdr:cxnSp macro="">
      <xdr:nvCxnSpPr>
        <xdr:cNvPr id="365" name="直線コネクタ 364"/>
        <xdr:cNvCxnSpPr/>
      </xdr:nvCxnSpPr>
      <xdr:spPr>
        <a:xfrm>
          <a:off x="4737100" y="1251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66584</xdr:rowOff>
    </xdr:from>
    <xdr:to>
      <xdr:col>24</xdr:col>
      <xdr:colOff>25400</xdr:colOff>
      <xdr:row>75</xdr:row>
      <xdr:rowOff>82913</xdr:rowOff>
    </xdr:to>
    <xdr:cxnSp macro="">
      <xdr:nvCxnSpPr>
        <xdr:cNvPr id="366" name="直線コネクタ 365"/>
        <xdr:cNvCxnSpPr/>
      </xdr:nvCxnSpPr>
      <xdr:spPr>
        <a:xfrm flipV="1">
          <a:off x="3987800" y="12925334"/>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66239</xdr:rowOff>
    </xdr:from>
    <xdr:ext cx="762000" cy="259045"/>
    <xdr:sp macro="" textlink="">
      <xdr:nvSpPr>
        <xdr:cNvPr id="367" name="公債費平均値テキスト"/>
        <xdr:cNvSpPr txBox="1"/>
      </xdr:nvSpPr>
      <xdr:spPr>
        <a:xfrm>
          <a:off x="4914900" y="129249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94162</xdr:rowOff>
    </xdr:from>
    <xdr:to>
      <xdr:col>24</xdr:col>
      <xdr:colOff>76200</xdr:colOff>
      <xdr:row>76</xdr:row>
      <xdr:rowOff>24312</xdr:rowOff>
    </xdr:to>
    <xdr:sp macro="" textlink="">
      <xdr:nvSpPr>
        <xdr:cNvPr id="368" name="フローチャート: 判断 367"/>
        <xdr:cNvSpPr/>
      </xdr:nvSpPr>
      <xdr:spPr>
        <a:xfrm>
          <a:off x="4775200" y="129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82913</xdr:rowOff>
    </xdr:from>
    <xdr:to>
      <xdr:col>19</xdr:col>
      <xdr:colOff>187325</xdr:colOff>
      <xdr:row>75</xdr:row>
      <xdr:rowOff>99241</xdr:rowOff>
    </xdr:to>
    <xdr:cxnSp macro="">
      <xdr:nvCxnSpPr>
        <xdr:cNvPr id="369" name="直線コネクタ 368"/>
        <xdr:cNvCxnSpPr/>
      </xdr:nvCxnSpPr>
      <xdr:spPr>
        <a:xfrm flipV="1">
          <a:off x="3098800" y="129416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90896</xdr:rowOff>
    </xdr:from>
    <xdr:to>
      <xdr:col>20</xdr:col>
      <xdr:colOff>38100</xdr:colOff>
      <xdr:row>76</xdr:row>
      <xdr:rowOff>21047</xdr:rowOff>
    </xdr:to>
    <xdr:sp macro="" textlink="">
      <xdr:nvSpPr>
        <xdr:cNvPr id="370" name="フローチャート: 判断 369"/>
        <xdr:cNvSpPr/>
      </xdr:nvSpPr>
      <xdr:spPr>
        <a:xfrm>
          <a:off x="3937000" y="129496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5822</xdr:rowOff>
    </xdr:from>
    <xdr:ext cx="736600" cy="259045"/>
    <xdr:sp macro="" textlink="">
      <xdr:nvSpPr>
        <xdr:cNvPr id="371" name="テキスト ボックス 370"/>
        <xdr:cNvSpPr txBox="1"/>
      </xdr:nvSpPr>
      <xdr:spPr>
        <a:xfrm>
          <a:off x="3606800" y="13036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99241</xdr:rowOff>
    </xdr:to>
    <xdr:cxnSp macro="">
      <xdr:nvCxnSpPr>
        <xdr:cNvPr id="372" name="直線コネクタ 371"/>
        <xdr:cNvCxnSpPr/>
      </xdr:nvCxnSpPr>
      <xdr:spPr>
        <a:xfrm>
          <a:off x="2209800" y="129514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77833</xdr:rowOff>
    </xdr:from>
    <xdr:to>
      <xdr:col>15</xdr:col>
      <xdr:colOff>149225</xdr:colOff>
      <xdr:row>76</xdr:row>
      <xdr:rowOff>7984</xdr:rowOff>
    </xdr:to>
    <xdr:sp macro="" textlink="">
      <xdr:nvSpPr>
        <xdr:cNvPr id="373" name="フローチャート: 判断 372"/>
        <xdr:cNvSpPr/>
      </xdr:nvSpPr>
      <xdr:spPr>
        <a:xfrm>
          <a:off x="3048000" y="12936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164209</xdr:rowOff>
    </xdr:from>
    <xdr:ext cx="762000" cy="259045"/>
    <xdr:sp macro="" textlink="">
      <xdr:nvSpPr>
        <xdr:cNvPr id="374" name="テキスト ボックス 373"/>
        <xdr:cNvSpPr txBox="1"/>
      </xdr:nvSpPr>
      <xdr:spPr>
        <a:xfrm>
          <a:off x="2717800" y="1302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135165</xdr:rowOff>
    </xdr:to>
    <xdr:cxnSp macro="">
      <xdr:nvCxnSpPr>
        <xdr:cNvPr id="375" name="直線コネクタ 374"/>
        <xdr:cNvCxnSpPr/>
      </xdr:nvCxnSpPr>
      <xdr:spPr>
        <a:xfrm flipV="1">
          <a:off x="1320800" y="12951460"/>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45176</xdr:rowOff>
    </xdr:from>
    <xdr:to>
      <xdr:col>11</xdr:col>
      <xdr:colOff>60325</xdr:colOff>
      <xdr:row>75</xdr:row>
      <xdr:rowOff>146776</xdr:rowOff>
    </xdr:to>
    <xdr:sp macro="" textlink="">
      <xdr:nvSpPr>
        <xdr:cNvPr id="376" name="フローチャート: 判断 375"/>
        <xdr:cNvSpPr/>
      </xdr:nvSpPr>
      <xdr:spPr>
        <a:xfrm>
          <a:off x="2159000" y="129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131553</xdr:rowOff>
    </xdr:from>
    <xdr:ext cx="762000" cy="259045"/>
    <xdr:sp macro="" textlink="">
      <xdr:nvSpPr>
        <xdr:cNvPr id="377" name="テキスト ボックス 376"/>
        <xdr:cNvSpPr txBox="1"/>
      </xdr:nvSpPr>
      <xdr:spPr>
        <a:xfrm>
          <a:off x="1828800" y="1299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97427</xdr:rowOff>
    </xdr:from>
    <xdr:to>
      <xdr:col>6</xdr:col>
      <xdr:colOff>171450</xdr:colOff>
      <xdr:row>76</xdr:row>
      <xdr:rowOff>27577</xdr:rowOff>
    </xdr:to>
    <xdr:sp macro="" textlink="">
      <xdr:nvSpPr>
        <xdr:cNvPr id="378" name="フローチャート: 判断 377"/>
        <xdr:cNvSpPr/>
      </xdr:nvSpPr>
      <xdr:spPr>
        <a:xfrm>
          <a:off x="1270000" y="1295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12354</xdr:rowOff>
    </xdr:from>
    <xdr:ext cx="762000" cy="259045"/>
    <xdr:sp macro="" textlink="">
      <xdr:nvSpPr>
        <xdr:cNvPr id="379" name="テキスト ボックス 378"/>
        <xdr:cNvSpPr txBox="1"/>
      </xdr:nvSpPr>
      <xdr:spPr>
        <a:xfrm>
          <a:off x="939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15784</xdr:rowOff>
    </xdr:from>
    <xdr:to>
      <xdr:col>24</xdr:col>
      <xdr:colOff>76200</xdr:colOff>
      <xdr:row>75</xdr:row>
      <xdr:rowOff>117384</xdr:rowOff>
    </xdr:to>
    <xdr:sp macro="" textlink="">
      <xdr:nvSpPr>
        <xdr:cNvPr id="385" name="楕円 384"/>
        <xdr:cNvSpPr/>
      </xdr:nvSpPr>
      <xdr:spPr>
        <a:xfrm>
          <a:off x="4775200" y="1287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32311</xdr:rowOff>
    </xdr:from>
    <xdr:ext cx="762000" cy="259045"/>
    <xdr:sp macro="" textlink="">
      <xdr:nvSpPr>
        <xdr:cNvPr id="386" name="公債費該当値テキスト"/>
        <xdr:cNvSpPr txBox="1"/>
      </xdr:nvSpPr>
      <xdr:spPr>
        <a:xfrm>
          <a:off x="4914900" y="1271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32113</xdr:rowOff>
    </xdr:from>
    <xdr:to>
      <xdr:col>20</xdr:col>
      <xdr:colOff>38100</xdr:colOff>
      <xdr:row>75</xdr:row>
      <xdr:rowOff>133713</xdr:rowOff>
    </xdr:to>
    <xdr:sp macro="" textlink="">
      <xdr:nvSpPr>
        <xdr:cNvPr id="387" name="楕円 386"/>
        <xdr:cNvSpPr/>
      </xdr:nvSpPr>
      <xdr:spPr>
        <a:xfrm>
          <a:off x="3937000" y="1289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143890</xdr:rowOff>
    </xdr:from>
    <xdr:ext cx="736600" cy="259045"/>
    <xdr:sp macro="" textlink="">
      <xdr:nvSpPr>
        <xdr:cNvPr id="388" name="テキスト ボックス 387"/>
        <xdr:cNvSpPr txBox="1"/>
      </xdr:nvSpPr>
      <xdr:spPr>
        <a:xfrm>
          <a:off x="3606800" y="1265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48441</xdr:rowOff>
    </xdr:from>
    <xdr:to>
      <xdr:col>15</xdr:col>
      <xdr:colOff>149225</xdr:colOff>
      <xdr:row>75</xdr:row>
      <xdr:rowOff>150040</xdr:rowOff>
    </xdr:to>
    <xdr:sp macro="" textlink="">
      <xdr:nvSpPr>
        <xdr:cNvPr id="389" name="楕円 388"/>
        <xdr:cNvSpPr/>
      </xdr:nvSpPr>
      <xdr:spPr>
        <a:xfrm>
          <a:off x="3048000" y="12907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160218</xdr:rowOff>
    </xdr:from>
    <xdr:ext cx="762000" cy="259045"/>
    <xdr:sp macro="" textlink="">
      <xdr:nvSpPr>
        <xdr:cNvPr id="390" name="テキスト ボックス 389"/>
        <xdr:cNvSpPr txBox="1"/>
      </xdr:nvSpPr>
      <xdr:spPr>
        <a:xfrm>
          <a:off x="2717800" y="1267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91" name="楕円 390"/>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92" name="テキスト ボックス 391"/>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84365</xdr:rowOff>
    </xdr:from>
    <xdr:to>
      <xdr:col>6</xdr:col>
      <xdr:colOff>171450</xdr:colOff>
      <xdr:row>76</xdr:row>
      <xdr:rowOff>14514</xdr:rowOff>
    </xdr:to>
    <xdr:sp macro="" textlink="">
      <xdr:nvSpPr>
        <xdr:cNvPr id="393" name="楕円 392"/>
        <xdr:cNvSpPr/>
      </xdr:nvSpPr>
      <xdr:spPr>
        <a:xfrm>
          <a:off x="1270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24692</xdr:rowOff>
    </xdr:from>
    <xdr:ext cx="762000" cy="259045"/>
    <xdr:sp macro="" textlink="">
      <xdr:nvSpPr>
        <xdr:cNvPr id="394" name="テキスト ボックス 393"/>
        <xdr:cNvSpPr txBox="1"/>
      </xdr:nvSpPr>
      <xdr:spPr>
        <a:xfrm>
          <a:off x="939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扶助費と補助費等が、類似団体を超えている。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扶助費の占める割合が大きいが、補助事業</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障害者自立支援法関係費</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が多く、削減が難しい。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9" name="直線コネクタ 408"/>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0" name="テキスト ボックス 409"/>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1" name="直線コネクタ 410"/>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2" name="テキスト ボックス 411"/>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3" name="直線コネクタ 412"/>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4" name="テキスト ボックス 413"/>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5" name="直線コネクタ 414"/>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6" name="テキスト ボックス 415"/>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7" name="直線コネクタ 416"/>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8" name="テキスト ボックス 417"/>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9" name="直線コネクタ 418"/>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0" name="テキスト ボックス 419"/>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148227</xdr:rowOff>
    </xdr:from>
    <xdr:to>
      <xdr:col>82</xdr:col>
      <xdr:colOff>107950</xdr:colOff>
      <xdr:row>81</xdr:row>
      <xdr:rowOff>112305</xdr:rowOff>
    </xdr:to>
    <xdr:cxnSp macro="">
      <xdr:nvCxnSpPr>
        <xdr:cNvPr id="424" name="直線コネクタ 423"/>
        <xdr:cNvCxnSpPr/>
      </xdr:nvCxnSpPr>
      <xdr:spPr>
        <a:xfrm flipV="1">
          <a:off x="16510000" y="12664077"/>
          <a:ext cx="0" cy="133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84382</xdr:rowOff>
    </xdr:from>
    <xdr:ext cx="762000" cy="259045"/>
    <xdr:sp macro="" textlink="">
      <xdr:nvSpPr>
        <xdr:cNvPr id="425" name="公債費以外最小値テキスト"/>
        <xdr:cNvSpPr txBox="1"/>
      </xdr:nvSpPr>
      <xdr:spPr>
        <a:xfrm>
          <a:off x="16598900" y="13971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112305</xdr:rowOff>
    </xdr:from>
    <xdr:to>
      <xdr:col>82</xdr:col>
      <xdr:colOff>196850</xdr:colOff>
      <xdr:row>81</xdr:row>
      <xdr:rowOff>112305</xdr:rowOff>
    </xdr:to>
    <xdr:cxnSp macro="">
      <xdr:nvCxnSpPr>
        <xdr:cNvPr id="426" name="直線コネクタ 425"/>
        <xdr:cNvCxnSpPr/>
      </xdr:nvCxnSpPr>
      <xdr:spPr>
        <a:xfrm>
          <a:off x="16421100" y="1399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63154</xdr:rowOff>
    </xdr:from>
    <xdr:ext cx="762000" cy="259045"/>
    <xdr:sp macro="" textlink="">
      <xdr:nvSpPr>
        <xdr:cNvPr id="427" name="公債費以外最大値テキスト"/>
        <xdr:cNvSpPr txBox="1"/>
      </xdr:nvSpPr>
      <xdr:spPr>
        <a:xfrm>
          <a:off x="16598900" y="1240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148227</xdr:rowOff>
    </xdr:from>
    <xdr:to>
      <xdr:col>82</xdr:col>
      <xdr:colOff>196850</xdr:colOff>
      <xdr:row>73</xdr:row>
      <xdr:rowOff>148227</xdr:rowOff>
    </xdr:to>
    <xdr:cxnSp macro="">
      <xdr:nvCxnSpPr>
        <xdr:cNvPr id="428" name="直線コネクタ 427"/>
        <xdr:cNvCxnSpPr/>
      </xdr:nvCxnSpPr>
      <xdr:spPr>
        <a:xfrm>
          <a:off x="16421100" y="126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48623</xdr:rowOff>
    </xdr:from>
    <xdr:to>
      <xdr:col>82</xdr:col>
      <xdr:colOff>107950</xdr:colOff>
      <xdr:row>80</xdr:row>
      <xdr:rowOff>100874</xdr:rowOff>
    </xdr:to>
    <xdr:cxnSp macro="">
      <xdr:nvCxnSpPr>
        <xdr:cNvPr id="429" name="直線コネクタ 428"/>
        <xdr:cNvCxnSpPr/>
      </xdr:nvCxnSpPr>
      <xdr:spPr>
        <a:xfrm>
          <a:off x="15671800" y="1376462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158041</xdr:rowOff>
    </xdr:from>
    <xdr:ext cx="762000" cy="259045"/>
    <xdr:sp macro="" textlink="">
      <xdr:nvSpPr>
        <xdr:cNvPr id="430" name="公債費以外平均値テキスト"/>
        <xdr:cNvSpPr txBox="1"/>
      </xdr:nvSpPr>
      <xdr:spPr>
        <a:xfrm>
          <a:off x="16598900" y="1335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31" name="フローチャート: 判断 430"/>
        <xdr:cNvSpPr/>
      </xdr:nvSpPr>
      <xdr:spPr>
        <a:xfrm>
          <a:off x="16459200" y="1351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22498</xdr:rowOff>
    </xdr:from>
    <xdr:to>
      <xdr:col>78</xdr:col>
      <xdr:colOff>69850</xdr:colOff>
      <xdr:row>80</xdr:row>
      <xdr:rowOff>48623</xdr:rowOff>
    </xdr:to>
    <xdr:cxnSp macro="">
      <xdr:nvCxnSpPr>
        <xdr:cNvPr id="432" name="直線コネクタ 431"/>
        <xdr:cNvCxnSpPr/>
      </xdr:nvCxnSpPr>
      <xdr:spPr>
        <a:xfrm>
          <a:off x="14782800" y="13738498"/>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121920</xdr:rowOff>
    </xdr:from>
    <xdr:to>
      <xdr:col>78</xdr:col>
      <xdr:colOff>120650</xdr:colOff>
      <xdr:row>79</xdr:row>
      <xdr:rowOff>52070</xdr:rowOff>
    </xdr:to>
    <xdr:sp macro="" textlink="">
      <xdr:nvSpPr>
        <xdr:cNvPr id="433" name="フローチャート: 判断 432"/>
        <xdr:cNvSpPr/>
      </xdr:nvSpPr>
      <xdr:spPr>
        <a:xfrm>
          <a:off x="15621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62247</xdr:rowOff>
    </xdr:from>
    <xdr:ext cx="736600" cy="259045"/>
    <xdr:sp macro="" textlink="">
      <xdr:nvSpPr>
        <xdr:cNvPr id="434" name="テキスト ボックス 433"/>
        <xdr:cNvSpPr txBox="1"/>
      </xdr:nvSpPr>
      <xdr:spPr>
        <a:xfrm>
          <a:off x="15290800" y="1326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141695</xdr:rowOff>
    </xdr:from>
    <xdr:to>
      <xdr:col>73</xdr:col>
      <xdr:colOff>180975</xdr:colOff>
      <xdr:row>80</xdr:row>
      <xdr:rowOff>22498</xdr:rowOff>
    </xdr:to>
    <xdr:cxnSp macro="">
      <xdr:nvCxnSpPr>
        <xdr:cNvPr id="435" name="直線コネクタ 434"/>
        <xdr:cNvCxnSpPr/>
      </xdr:nvCxnSpPr>
      <xdr:spPr>
        <a:xfrm>
          <a:off x="13893800" y="13686245"/>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79466</xdr:rowOff>
    </xdr:from>
    <xdr:to>
      <xdr:col>74</xdr:col>
      <xdr:colOff>31750</xdr:colOff>
      <xdr:row>79</xdr:row>
      <xdr:rowOff>9616</xdr:rowOff>
    </xdr:to>
    <xdr:sp macro="" textlink="">
      <xdr:nvSpPr>
        <xdr:cNvPr id="436" name="フローチャート: 判断 435"/>
        <xdr:cNvSpPr/>
      </xdr:nvSpPr>
      <xdr:spPr>
        <a:xfrm>
          <a:off x="14732000" y="13452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19793</xdr:rowOff>
    </xdr:from>
    <xdr:ext cx="762000" cy="259045"/>
    <xdr:sp macro="" textlink="">
      <xdr:nvSpPr>
        <xdr:cNvPr id="437" name="テキスト ボックス 436"/>
        <xdr:cNvSpPr txBox="1"/>
      </xdr:nvSpPr>
      <xdr:spPr>
        <a:xfrm>
          <a:off x="14401800" y="1322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141695</xdr:rowOff>
    </xdr:from>
    <xdr:to>
      <xdr:col>69</xdr:col>
      <xdr:colOff>92075</xdr:colOff>
      <xdr:row>80</xdr:row>
      <xdr:rowOff>6169</xdr:rowOff>
    </xdr:to>
    <xdr:cxnSp macro="">
      <xdr:nvCxnSpPr>
        <xdr:cNvPr id="438" name="直線コネクタ 437"/>
        <xdr:cNvCxnSpPr/>
      </xdr:nvCxnSpPr>
      <xdr:spPr>
        <a:xfrm flipV="1">
          <a:off x="13004800" y="136862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53339</xdr:rowOff>
    </xdr:from>
    <xdr:to>
      <xdr:col>69</xdr:col>
      <xdr:colOff>142875</xdr:colOff>
      <xdr:row>78</xdr:row>
      <xdr:rowOff>154939</xdr:rowOff>
    </xdr:to>
    <xdr:sp macro="" textlink="">
      <xdr:nvSpPr>
        <xdr:cNvPr id="439" name="フローチャート: 判断 438"/>
        <xdr:cNvSpPr/>
      </xdr:nvSpPr>
      <xdr:spPr>
        <a:xfrm>
          <a:off x="13843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40" name="テキスト ボックス 439"/>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33745</xdr:rowOff>
    </xdr:from>
    <xdr:to>
      <xdr:col>65</xdr:col>
      <xdr:colOff>53975</xdr:colOff>
      <xdr:row>78</xdr:row>
      <xdr:rowOff>135345</xdr:rowOff>
    </xdr:to>
    <xdr:sp macro="" textlink="">
      <xdr:nvSpPr>
        <xdr:cNvPr id="441" name="フローチャート: 判断 440"/>
        <xdr:cNvSpPr/>
      </xdr:nvSpPr>
      <xdr:spPr>
        <a:xfrm>
          <a:off x="12954000" y="134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145522</xdr:rowOff>
    </xdr:from>
    <xdr:ext cx="762000" cy="259045"/>
    <xdr:sp macro="" textlink="">
      <xdr:nvSpPr>
        <xdr:cNvPr id="442" name="テキスト ボックス 441"/>
        <xdr:cNvSpPr txBox="1"/>
      </xdr:nvSpPr>
      <xdr:spPr>
        <a:xfrm>
          <a:off x="12623800" y="13175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50074</xdr:rowOff>
    </xdr:from>
    <xdr:to>
      <xdr:col>82</xdr:col>
      <xdr:colOff>158750</xdr:colOff>
      <xdr:row>80</xdr:row>
      <xdr:rowOff>151674</xdr:rowOff>
    </xdr:to>
    <xdr:sp macro="" textlink="">
      <xdr:nvSpPr>
        <xdr:cNvPr id="448" name="楕円 447"/>
        <xdr:cNvSpPr/>
      </xdr:nvSpPr>
      <xdr:spPr>
        <a:xfrm>
          <a:off x="16459200" y="1376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22151</xdr:rowOff>
    </xdr:from>
    <xdr:ext cx="762000" cy="259045"/>
    <xdr:sp macro="" textlink="">
      <xdr:nvSpPr>
        <xdr:cNvPr id="449" name="公債費以外該当値テキスト"/>
        <xdr:cNvSpPr txBox="1"/>
      </xdr:nvSpPr>
      <xdr:spPr>
        <a:xfrm>
          <a:off x="165989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169273</xdr:rowOff>
    </xdr:from>
    <xdr:to>
      <xdr:col>78</xdr:col>
      <xdr:colOff>120650</xdr:colOff>
      <xdr:row>80</xdr:row>
      <xdr:rowOff>99423</xdr:rowOff>
    </xdr:to>
    <xdr:sp macro="" textlink="">
      <xdr:nvSpPr>
        <xdr:cNvPr id="450" name="楕円 449"/>
        <xdr:cNvSpPr/>
      </xdr:nvSpPr>
      <xdr:spPr>
        <a:xfrm>
          <a:off x="15621000" y="1371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84200</xdr:rowOff>
    </xdr:from>
    <xdr:ext cx="736600" cy="259045"/>
    <xdr:sp macro="" textlink="">
      <xdr:nvSpPr>
        <xdr:cNvPr id="451" name="テキスト ボックス 450"/>
        <xdr:cNvSpPr txBox="1"/>
      </xdr:nvSpPr>
      <xdr:spPr>
        <a:xfrm>
          <a:off x="15290800" y="13800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143148</xdr:rowOff>
    </xdr:from>
    <xdr:to>
      <xdr:col>74</xdr:col>
      <xdr:colOff>31750</xdr:colOff>
      <xdr:row>80</xdr:row>
      <xdr:rowOff>73298</xdr:rowOff>
    </xdr:to>
    <xdr:sp macro="" textlink="">
      <xdr:nvSpPr>
        <xdr:cNvPr id="452" name="楕円 451"/>
        <xdr:cNvSpPr/>
      </xdr:nvSpPr>
      <xdr:spPr>
        <a:xfrm>
          <a:off x="14732000" y="136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58075</xdr:rowOff>
    </xdr:from>
    <xdr:ext cx="762000" cy="259045"/>
    <xdr:sp macro="" textlink="">
      <xdr:nvSpPr>
        <xdr:cNvPr id="453" name="テキスト ボックス 452"/>
        <xdr:cNvSpPr txBox="1"/>
      </xdr:nvSpPr>
      <xdr:spPr>
        <a:xfrm>
          <a:off x="14401800" y="1377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90895</xdr:rowOff>
    </xdr:from>
    <xdr:to>
      <xdr:col>69</xdr:col>
      <xdr:colOff>142875</xdr:colOff>
      <xdr:row>80</xdr:row>
      <xdr:rowOff>21045</xdr:rowOff>
    </xdr:to>
    <xdr:sp macro="" textlink="">
      <xdr:nvSpPr>
        <xdr:cNvPr id="454" name="楕円 453"/>
        <xdr:cNvSpPr/>
      </xdr:nvSpPr>
      <xdr:spPr>
        <a:xfrm>
          <a:off x="138430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5822</xdr:rowOff>
    </xdr:from>
    <xdr:ext cx="762000" cy="259045"/>
    <xdr:sp macro="" textlink="">
      <xdr:nvSpPr>
        <xdr:cNvPr id="455" name="テキスト ボックス 454"/>
        <xdr:cNvSpPr txBox="1"/>
      </xdr:nvSpPr>
      <xdr:spPr>
        <a:xfrm>
          <a:off x="13512800" y="1372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126819</xdr:rowOff>
    </xdr:from>
    <xdr:to>
      <xdr:col>65</xdr:col>
      <xdr:colOff>53975</xdr:colOff>
      <xdr:row>80</xdr:row>
      <xdr:rowOff>56969</xdr:rowOff>
    </xdr:to>
    <xdr:sp macro="" textlink="">
      <xdr:nvSpPr>
        <xdr:cNvPr id="456" name="楕円 455"/>
        <xdr:cNvSpPr/>
      </xdr:nvSpPr>
      <xdr:spPr>
        <a:xfrm>
          <a:off x="12954000" y="1367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41746</xdr:rowOff>
    </xdr:from>
    <xdr:ext cx="762000" cy="259045"/>
    <xdr:sp macro="" textlink="">
      <xdr:nvSpPr>
        <xdr:cNvPr id="457" name="テキスト ボックス 456"/>
        <xdr:cNvSpPr txBox="1"/>
      </xdr:nvSpPr>
      <xdr:spPr>
        <a:xfrm>
          <a:off x="12623800" y="1375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29830</xdr:rowOff>
    </xdr:from>
    <xdr:to>
      <xdr:col>29</xdr:col>
      <xdr:colOff>127000</xdr:colOff>
      <xdr:row>20</xdr:row>
      <xdr:rowOff>107664</xdr:rowOff>
    </xdr:to>
    <xdr:cxnSp macro="">
      <xdr:nvCxnSpPr>
        <xdr:cNvPr id="43" name="直線コネクタ 42"/>
        <xdr:cNvCxnSpPr/>
      </xdr:nvCxnSpPr>
      <xdr:spPr bwMode="auto">
        <a:xfrm flipV="1">
          <a:off x="5651500" y="2134855"/>
          <a:ext cx="0" cy="144943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79741</xdr:rowOff>
    </xdr:from>
    <xdr:ext cx="762000" cy="259045"/>
    <xdr:sp macro="" textlink="">
      <xdr:nvSpPr>
        <xdr:cNvPr id="44" name="人口1人当たり決算額の推移最小値テキスト130"/>
        <xdr:cNvSpPr txBox="1"/>
      </xdr:nvSpPr>
      <xdr:spPr>
        <a:xfrm>
          <a:off x="5740400" y="355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107664</xdr:rowOff>
    </xdr:from>
    <xdr:to>
      <xdr:col>30</xdr:col>
      <xdr:colOff>25400</xdr:colOff>
      <xdr:row>20</xdr:row>
      <xdr:rowOff>107664</xdr:rowOff>
    </xdr:to>
    <xdr:cxnSp macro="">
      <xdr:nvCxnSpPr>
        <xdr:cNvPr id="45" name="直線コネクタ 44"/>
        <xdr:cNvCxnSpPr/>
      </xdr:nvCxnSpPr>
      <xdr:spPr bwMode="auto">
        <a:xfrm>
          <a:off x="5562600" y="35842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116207</xdr:rowOff>
    </xdr:from>
    <xdr:ext cx="762000" cy="259045"/>
    <xdr:sp macro="" textlink="">
      <xdr:nvSpPr>
        <xdr:cNvPr id="46" name="人口1人当たり決算額の推移最大値テキスト130"/>
        <xdr:cNvSpPr txBox="1"/>
      </xdr:nvSpPr>
      <xdr:spPr>
        <a:xfrm>
          <a:off x="5740400" y="187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29830</xdr:rowOff>
    </xdr:from>
    <xdr:to>
      <xdr:col>30</xdr:col>
      <xdr:colOff>25400</xdr:colOff>
      <xdr:row>12</xdr:row>
      <xdr:rowOff>29830</xdr:rowOff>
    </xdr:to>
    <xdr:cxnSp macro="">
      <xdr:nvCxnSpPr>
        <xdr:cNvPr id="47" name="直線コネクタ 46"/>
        <xdr:cNvCxnSpPr/>
      </xdr:nvCxnSpPr>
      <xdr:spPr bwMode="auto">
        <a:xfrm>
          <a:off x="5562600" y="21348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136942</xdr:rowOff>
    </xdr:from>
    <xdr:to>
      <xdr:col>29</xdr:col>
      <xdr:colOff>127000</xdr:colOff>
      <xdr:row>18</xdr:row>
      <xdr:rowOff>140692</xdr:rowOff>
    </xdr:to>
    <xdr:cxnSp macro="">
      <xdr:nvCxnSpPr>
        <xdr:cNvPr id="48" name="直線コネクタ 47"/>
        <xdr:cNvCxnSpPr/>
      </xdr:nvCxnSpPr>
      <xdr:spPr bwMode="auto">
        <a:xfrm flipV="1">
          <a:off x="5003800" y="3270667"/>
          <a:ext cx="647700" cy="3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58111</xdr:rowOff>
    </xdr:from>
    <xdr:ext cx="762000" cy="259045"/>
    <xdr:sp macro="" textlink="">
      <xdr:nvSpPr>
        <xdr:cNvPr id="49" name="人口1人当たり決算額の推移平均値テキスト130"/>
        <xdr:cNvSpPr txBox="1"/>
      </xdr:nvSpPr>
      <xdr:spPr>
        <a:xfrm>
          <a:off x="5740400" y="2848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41584</xdr:rowOff>
    </xdr:from>
    <xdr:to>
      <xdr:col>29</xdr:col>
      <xdr:colOff>177800</xdr:colOff>
      <xdr:row>17</xdr:row>
      <xdr:rowOff>143184</xdr:rowOff>
    </xdr:to>
    <xdr:sp macro="" textlink="">
      <xdr:nvSpPr>
        <xdr:cNvPr id="50" name="フローチャート: 判断 49"/>
        <xdr:cNvSpPr/>
      </xdr:nvSpPr>
      <xdr:spPr bwMode="auto">
        <a:xfrm>
          <a:off x="56007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140692</xdr:rowOff>
    </xdr:from>
    <xdr:to>
      <xdr:col>26</xdr:col>
      <xdr:colOff>50800</xdr:colOff>
      <xdr:row>19</xdr:row>
      <xdr:rowOff>38096</xdr:rowOff>
    </xdr:to>
    <xdr:cxnSp macro="">
      <xdr:nvCxnSpPr>
        <xdr:cNvPr id="51" name="直線コネクタ 50"/>
        <xdr:cNvCxnSpPr/>
      </xdr:nvCxnSpPr>
      <xdr:spPr bwMode="auto">
        <a:xfrm flipV="1">
          <a:off x="4305300" y="3274417"/>
          <a:ext cx="698500" cy="68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57915</xdr:rowOff>
    </xdr:from>
    <xdr:to>
      <xdr:col>26</xdr:col>
      <xdr:colOff>101600</xdr:colOff>
      <xdr:row>17</xdr:row>
      <xdr:rowOff>159515</xdr:rowOff>
    </xdr:to>
    <xdr:sp macro="" textlink="">
      <xdr:nvSpPr>
        <xdr:cNvPr id="52" name="フローチャート: 判断 51"/>
        <xdr:cNvSpPr/>
      </xdr:nvSpPr>
      <xdr:spPr bwMode="auto">
        <a:xfrm>
          <a:off x="49530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169692</xdr:rowOff>
    </xdr:from>
    <xdr:ext cx="736600" cy="259045"/>
    <xdr:sp macro="" textlink="">
      <xdr:nvSpPr>
        <xdr:cNvPr id="53" name="テキスト ボックス 52"/>
        <xdr:cNvSpPr txBox="1"/>
      </xdr:nvSpPr>
      <xdr:spPr>
        <a:xfrm>
          <a:off x="4622800" y="2789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13233</xdr:rowOff>
    </xdr:from>
    <xdr:to>
      <xdr:col>22</xdr:col>
      <xdr:colOff>114300</xdr:colOff>
      <xdr:row>19</xdr:row>
      <xdr:rowOff>38096</xdr:rowOff>
    </xdr:to>
    <xdr:cxnSp macro="">
      <xdr:nvCxnSpPr>
        <xdr:cNvPr id="54" name="直線コネクタ 53"/>
        <xdr:cNvCxnSpPr/>
      </xdr:nvCxnSpPr>
      <xdr:spPr bwMode="auto">
        <a:xfrm>
          <a:off x="3606800" y="3318408"/>
          <a:ext cx="698500" cy="248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86728</xdr:rowOff>
    </xdr:from>
    <xdr:to>
      <xdr:col>22</xdr:col>
      <xdr:colOff>165100</xdr:colOff>
      <xdr:row>18</xdr:row>
      <xdr:rowOff>16878</xdr:rowOff>
    </xdr:to>
    <xdr:sp macro="" textlink="">
      <xdr:nvSpPr>
        <xdr:cNvPr id="55" name="フローチャート: 判断 54"/>
        <xdr:cNvSpPr/>
      </xdr:nvSpPr>
      <xdr:spPr bwMode="auto">
        <a:xfrm>
          <a:off x="42545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27055</xdr:rowOff>
    </xdr:from>
    <xdr:ext cx="762000" cy="259045"/>
    <xdr:sp macro="" textlink="">
      <xdr:nvSpPr>
        <xdr:cNvPr id="56" name="テキスト ボックス 55"/>
        <xdr:cNvSpPr txBox="1"/>
      </xdr:nvSpPr>
      <xdr:spPr>
        <a:xfrm>
          <a:off x="3924300" y="281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13233</xdr:rowOff>
    </xdr:from>
    <xdr:to>
      <xdr:col>18</xdr:col>
      <xdr:colOff>177800</xdr:colOff>
      <xdr:row>19</xdr:row>
      <xdr:rowOff>39605</xdr:rowOff>
    </xdr:to>
    <xdr:cxnSp macro="">
      <xdr:nvCxnSpPr>
        <xdr:cNvPr id="57" name="直線コネクタ 56"/>
        <xdr:cNvCxnSpPr/>
      </xdr:nvCxnSpPr>
      <xdr:spPr bwMode="auto">
        <a:xfrm flipV="1">
          <a:off x="2908300" y="3318408"/>
          <a:ext cx="698500" cy="26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104485</xdr:rowOff>
    </xdr:from>
    <xdr:to>
      <xdr:col>19</xdr:col>
      <xdr:colOff>38100</xdr:colOff>
      <xdr:row>18</xdr:row>
      <xdr:rowOff>34635</xdr:rowOff>
    </xdr:to>
    <xdr:sp macro="" textlink="">
      <xdr:nvSpPr>
        <xdr:cNvPr id="58" name="フローチャート: 判断 57"/>
        <xdr:cNvSpPr/>
      </xdr:nvSpPr>
      <xdr:spPr bwMode="auto">
        <a:xfrm>
          <a:off x="35560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44812</xdr:rowOff>
    </xdr:from>
    <xdr:ext cx="762000" cy="259045"/>
    <xdr:sp macro="" textlink="">
      <xdr:nvSpPr>
        <xdr:cNvPr id="59" name="テキスト ボックス 58"/>
        <xdr:cNvSpPr txBox="1"/>
      </xdr:nvSpPr>
      <xdr:spPr>
        <a:xfrm>
          <a:off x="3225800" y="283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154211</xdr:rowOff>
    </xdr:from>
    <xdr:to>
      <xdr:col>15</xdr:col>
      <xdr:colOff>101600</xdr:colOff>
      <xdr:row>18</xdr:row>
      <xdr:rowOff>84361</xdr:rowOff>
    </xdr:to>
    <xdr:sp macro="" textlink="">
      <xdr:nvSpPr>
        <xdr:cNvPr id="60" name="フローチャート: 判断 59"/>
        <xdr:cNvSpPr/>
      </xdr:nvSpPr>
      <xdr:spPr bwMode="auto">
        <a:xfrm>
          <a:off x="2857500" y="311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94538</xdr:rowOff>
    </xdr:from>
    <xdr:ext cx="762000" cy="259045"/>
    <xdr:sp macro="" textlink="">
      <xdr:nvSpPr>
        <xdr:cNvPr id="61" name="テキスト ボックス 60"/>
        <xdr:cNvSpPr txBox="1"/>
      </xdr:nvSpPr>
      <xdr:spPr>
        <a:xfrm>
          <a:off x="2527300" y="2885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86143</xdr:rowOff>
    </xdr:from>
    <xdr:to>
      <xdr:col>29</xdr:col>
      <xdr:colOff>177800</xdr:colOff>
      <xdr:row>19</xdr:row>
      <xdr:rowOff>16293</xdr:rowOff>
    </xdr:to>
    <xdr:sp macro="" textlink="">
      <xdr:nvSpPr>
        <xdr:cNvPr id="67" name="楕円 66"/>
        <xdr:cNvSpPr/>
      </xdr:nvSpPr>
      <xdr:spPr bwMode="auto">
        <a:xfrm>
          <a:off x="5600700" y="3219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58219</xdr:rowOff>
    </xdr:from>
    <xdr:ext cx="762000" cy="259045"/>
    <xdr:sp macro="" textlink="">
      <xdr:nvSpPr>
        <xdr:cNvPr id="68" name="人口1人当たり決算額の推移該当値テキスト130"/>
        <xdr:cNvSpPr txBox="1"/>
      </xdr:nvSpPr>
      <xdr:spPr>
        <a:xfrm>
          <a:off x="5740400" y="319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89892</xdr:rowOff>
    </xdr:from>
    <xdr:to>
      <xdr:col>26</xdr:col>
      <xdr:colOff>101600</xdr:colOff>
      <xdr:row>19</xdr:row>
      <xdr:rowOff>20041</xdr:rowOff>
    </xdr:to>
    <xdr:sp macro="" textlink="">
      <xdr:nvSpPr>
        <xdr:cNvPr id="69" name="楕円 68"/>
        <xdr:cNvSpPr/>
      </xdr:nvSpPr>
      <xdr:spPr bwMode="auto">
        <a:xfrm>
          <a:off x="4953000" y="3223617"/>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4819</xdr:rowOff>
    </xdr:from>
    <xdr:ext cx="736600" cy="259045"/>
    <xdr:sp macro="" textlink="">
      <xdr:nvSpPr>
        <xdr:cNvPr id="70" name="テキスト ボックス 69"/>
        <xdr:cNvSpPr txBox="1"/>
      </xdr:nvSpPr>
      <xdr:spPr>
        <a:xfrm>
          <a:off x="4622800" y="3309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158746</xdr:rowOff>
    </xdr:from>
    <xdr:to>
      <xdr:col>22</xdr:col>
      <xdr:colOff>165100</xdr:colOff>
      <xdr:row>19</xdr:row>
      <xdr:rowOff>88896</xdr:rowOff>
    </xdr:to>
    <xdr:sp macro="" textlink="">
      <xdr:nvSpPr>
        <xdr:cNvPr id="71" name="楕円 70"/>
        <xdr:cNvSpPr/>
      </xdr:nvSpPr>
      <xdr:spPr bwMode="auto">
        <a:xfrm>
          <a:off x="4254500" y="32924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73673</xdr:rowOff>
    </xdr:from>
    <xdr:ext cx="762000" cy="259045"/>
    <xdr:sp macro="" textlink="">
      <xdr:nvSpPr>
        <xdr:cNvPr id="72" name="テキスト ボックス 71"/>
        <xdr:cNvSpPr txBox="1"/>
      </xdr:nvSpPr>
      <xdr:spPr>
        <a:xfrm>
          <a:off x="3924300" y="337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133883</xdr:rowOff>
    </xdr:from>
    <xdr:to>
      <xdr:col>19</xdr:col>
      <xdr:colOff>38100</xdr:colOff>
      <xdr:row>19</xdr:row>
      <xdr:rowOff>64033</xdr:rowOff>
    </xdr:to>
    <xdr:sp macro="" textlink="">
      <xdr:nvSpPr>
        <xdr:cNvPr id="73" name="楕円 72"/>
        <xdr:cNvSpPr/>
      </xdr:nvSpPr>
      <xdr:spPr bwMode="auto">
        <a:xfrm>
          <a:off x="3556000" y="3267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48810</xdr:rowOff>
    </xdr:from>
    <xdr:ext cx="762000" cy="259045"/>
    <xdr:sp macro="" textlink="">
      <xdr:nvSpPr>
        <xdr:cNvPr id="74" name="テキスト ボックス 73"/>
        <xdr:cNvSpPr txBox="1"/>
      </xdr:nvSpPr>
      <xdr:spPr>
        <a:xfrm>
          <a:off x="3225800" y="335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160255</xdr:rowOff>
    </xdr:from>
    <xdr:to>
      <xdr:col>15</xdr:col>
      <xdr:colOff>101600</xdr:colOff>
      <xdr:row>19</xdr:row>
      <xdr:rowOff>90405</xdr:rowOff>
    </xdr:to>
    <xdr:sp macro="" textlink="">
      <xdr:nvSpPr>
        <xdr:cNvPr id="75" name="楕円 74"/>
        <xdr:cNvSpPr/>
      </xdr:nvSpPr>
      <xdr:spPr bwMode="auto">
        <a:xfrm>
          <a:off x="2857500" y="3293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75182</xdr:rowOff>
    </xdr:from>
    <xdr:ext cx="762000" cy="259045"/>
    <xdr:sp macro="" textlink="">
      <xdr:nvSpPr>
        <xdr:cNvPr id="76" name="テキスト ボックス 75"/>
        <xdr:cNvSpPr txBox="1"/>
      </xdr:nvSpPr>
      <xdr:spPr>
        <a:xfrm>
          <a:off x="2527300" y="338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3" name="テキスト ボックス 92"/>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112503</xdr:rowOff>
    </xdr:from>
    <xdr:to>
      <xdr:col>29</xdr:col>
      <xdr:colOff>127000</xdr:colOff>
      <xdr:row>37</xdr:row>
      <xdr:rowOff>293763</xdr:rowOff>
    </xdr:to>
    <xdr:cxnSp macro="">
      <xdr:nvCxnSpPr>
        <xdr:cNvPr id="105" name="直線コネクタ 104"/>
        <xdr:cNvCxnSpPr/>
      </xdr:nvCxnSpPr>
      <xdr:spPr bwMode="auto">
        <a:xfrm flipV="1">
          <a:off x="5651500" y="6037053"/>
          <a:ext cx="0" cy="13814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265840</xdr:rowOff>
    </xdr:from>
    <xdr:ext cx="762000" cy="259045"/>
    <xdr:sp macro="" textlink="">
      <xdr:nvSpPr>
        <xdr:cNvPr id="106" name="人口1人当たり決算額の推移最小値テキスト445"/>
        <xdr:cNvSpPr txBox="1"/>
      </xdr:nvSpPr>
      <xdr:spPr>
        <a:xfrm>
          <a:off x="5740400" y="73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293763</xdr:rowOff>
    </xdr:from>
    <xdr:to>
      <xdr:col>30</xdr:col>
      <xdr:colOff>25400</xdr:colOff>
      <xdr:row>37</xdr:row>
      <xdr:rowOff>293763</xdr:rowOff>
    </xdr:to>
    <xdr:cxnSp macro="">
      <xdr:nvCxnSpPr>
        <xdr:cNvPr id="107" name="直線コネクタ 106"/>
        <xdr:cNvCxnSpPr/>
      </xdr:nvCxnSpPr>
      <xdr:spPr bwMode="auto">
        <a:xfrm>
          <a:off x="5562600" y="7418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27430</xdr:rowOff>
    </xdr:from>
    <xdr:ext cx="762000" cy="259045"/>
    <xdr:sp macro="" textlink="">
      <xdr:nvSpPr>
        <xdr:cNvPr id="108" name="人口1人当たり決算額の推移最大値テキスト445"/>
        <xdr:cNvSpPr txBox="1"/>
      </xdr:nvSpPr>
      <xdr:spPr>
        <a:xfrm>
          <a:off x="5740400" y="578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112503</xdr:rowOff>
    </xdr:from>
    <xdr:to>
      <xdr:col>30</xdr:col>
      <xdr:colOff>25400</xdr:colOff>
      <xdr:row>33</xdr:row>
      <xdr:rowOff>112503</xdr:rowOff>
    </xdr:to>
    <xdr:cxnSp macro="">
      <xdr:nvCxnSpPr>
        <xdr:cNvPr id="109" name="直線コネクタ 108"/>
        <xdr:cNvCxnSpPr/>
      </xdr:nvCxnSpPr>
      <xdr:spPr bwMode="auto">
        <a:xfrm>
          <a:off x="5562600" y="60370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178988</xdr:rowOff>
    </xdr:from>
    <xdr:to>
      <xdr:col>29</xdr:col>
      <xdr:colOff>127000</xdr:colOff>
      <xdr:row>37</xdr:row>
      <xdr:rowOff>207791</xdr:rowOff>
    </xdr:to>
    <xdr:cxnSp macro="">
      <xdr:nvCxnSpPr>
        <xdr:cNvPr id="110" name="直線コネクタ 109"/>
        <xdr:cNvCxnSpPr/>
      </xdr:nvCxnSpPr>
      <xdr:spPr bwMode="auto">
        <a:xfrm>
          <a:off x="5003800" y="7303688"/>
          <a:ext cx="647700" cy="28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158545</xdr:rowOff>
    </xdr:from>
    <xdr:ext cx="762000" cy="259045"/>
    <xdr:sp macro="" textlink="">
      <xdr:nvSpPr>
        <xdr:cNvPr id="111" name="人口1人当たり決算額の推移平均値テキスト445"/>
        <xdr:cNvSpPr txBox="1"/>
      </xdr:nvSpPr>
      <xdr:spPr>
        <a:xfrm>
          <a:off x="5740400" y="67688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313468</xdr:rowOff>
    </xdr:from>
    <xdr:to>
      <xdr:col>29</xdr:col>
      <xdr:colOff>177800</xdr:colOff>
      <xdr:row>36</xdr:row>
      <xdr:rowOff>72168</xdr:rowOff>
    </xdr:to>
    <xdr:sp macro="" textlink="">
      <xdr:nvSpPr>
        <xdr:cNvPr id="112" name="フローチャート: 判断 111"/>
        <xdr:cNvSpPr/>
      </xdr:nvSpPr>
      <xdr:spPr bwMode="auto">
        <a:xfrm>
          <a:off x="5600700" y="69238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134372</xdr:rowOff>
    </xdr:from>
    <xdr:to>
      <xdr:col>26</xdr:col>
      <xdr:colOff>50800</xdr:colOff>
      <xdr:row>37</xdr:row>
      <xdr:rowOff>178988</xdr:rowOff>
    </xdr:to>
    <xdr:cxnSp macro="">
      <xdr:nvCxnSpPr>
        <xdr:cNvPr id="113" name="直線コネクタ 112"/>
        <xdr:cNvCxnSpPr/>
      </xdr:nvCxnSpPr>
      <xdr:spPr bwMode="auto">
        <a:xfrm>
          <a:off x="4305300" y="7259072"/>
          <a:ext cx="698500" cy="446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312706</xdr:rowOff>
    </xdr:from>
    <xdr:to>
      <xdr:col>26</xdr:col>
      <xdr:colOff>101600</xdr:colOff>
      <xdr:row>36</xdr:row>
      <xdr:rowOff>71406</xdr:rowOff>
    </xdr:to>
    <xdr:sp macro="" textlink="">
      <xdr:nvSpPr>
        <xdr:cNvPr id="114" name="フローチャート: 判断 113"/>
        <xdr:cNvSpPr/>
      </xdr:nvSpPr>
      <xdr:spPr bwMode="auto">
        <a:xfrm>
          <a:off x="4953000" y="6923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81583</xdr:rowOff>
    </xdr:from>
    <xdr:ext cx="736600" cy="259045"/>
    <xdr:sp macro="" textlink="">
      <xdr:nvSpPr>
        <xdr:cNvPr id="115" name="テキスト ボックス 114"/>
        <xdr:cNvSpPr txBox="1"/>
      </xdr:nvSpPr>
      <xdr:spPr>
        <a:xfrm>
          <a:off x="4622800" y="6691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115875</xdr:rowOff>
    </xdr:from>
    <xdr:to>
      <xdr:col>22</xdr:col>
      <xdr:colOff>114300</xdr:colOff>
      <xdr:row>37</xdr:row>
      <xdr:rowOff>134372</xdr:rowOff>
    </xdr:to>
    <xdr:cxnSp macro="">
      <xdr:nvCxnSpPr>
        <xdr:cNvPr id="116" name="直線コネクタ 115"/>
        <xdr:cNvCxnSpPr/>
      </xdr:nvCxnSpPr>
      <xdr:spPr bwMode="auto">
        <a:xfrm>
          <a:off x="3606800" y="7240575"/>
          <a:ext cx="698500" cy="184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342367</xdr:rowOff>
    </xdr:from>
    <xdr:to>
      <xdr:col>22</xdr:col>
      <xdr:colOff>165100</xdr:colOff>
      <xdr:row>36</xdr:row>
      <xdr:rowOff>101067</xdr:rowOff>
    </xdr:to>
    <xdr:sp macro="" textlink="">
      <xdr:nvSpPr>
        <xdr:cNvPr id="117" name="フローチャート: 判断 116"/>
        <xdr:cNvSpPr/>
      </xdr:nvSpPr>
      <xdr:spPr bwMode="auto">
        <a:xfrm>
          <a:off x="42545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111244</xdr:rowOff>
    </xdr:from>
    <xdr:ext cx="762000" cy="259045"/>
    <xdr:sp macro="" textlink="">
      <xdr:nvSpPr>
        <xdr:cNvPr id="118" name="テキスト ボックス 117"/>
        <xdr:cNvSpPr txBox="1"/>
      </xdr:nvSpPr>
      <xdr:spPr>
        <a:xfrm>
          <a:off x="3924300" y="672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115875</xdr:rowOff>
    </xdr:from>
    <xdr:to>
      <xdr:col>18</xdr:col>
      <xdr:colOff>177800</xdr:colOff>
      <xdr:row>37</xdr:row>
      <xdr:rowOff>143535</xdr:rowOff>
    </xdr:to>
    <xdr:cxnSp macro="">
      <xdr:nvCxnSpPr>
        <xdr:cNvPr id="119" name="直線コネクタ 118"/>
        <xdr:cNvCxnSpPr/>
      </xdr:nvCxnSpPr>
      <xdr:spPr bwMode="auto">
        <a:xfrm flipV="1">
          <a:off x="2908300" y="7240575"/>
          <a:ext cx="698500" cy="27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42120</xdr:rowOff>
    </xdr:from>
    <xdr:to>
      <xdr:col>19</xdr:col>
      <xdr:colOff>38100</xdr:colOff>
      <xdr:row>36</xdr:row>
      <xdr:rowOff>143720</xdr:rowOff>
    </xdr:to>
    <xdr:sp macro="" textlink="">
      <xdr:nvSpPr>
        <xdr:cNvPr id="120" name="フローチャート: 判断 119"/>
        <xdr:cNvSpPr/>
      </xdr:nvSpPr>
      <xdr:spPr bwMode="auto">
        <a:xfrm>
          <a:off x="3556000" y="6995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153897</xdr:rowOff>
    </xdr:from>
    <xdr:ext cx="762000" cy="259045"/>
    <xdr:sp macro="" textlink="">
      <xdr:nvSpPr>
        <xdr:cNvPr id="121" name="テキスト ボックス 120"/>
        <xdr:cNvSpPr txBox="1"/>
      </xdr:nvSpPr>
      <xdr:spPr>
        <a:xfrm>
          <a:off x="3225800" y="676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17812</xdr:rowOff>
    </xdr:from>
    <xdr:to>
      <xdr:col>15</xdr:col>
      <xdr:colOff>101600</xdr:colOff>
      <xdr:row>36</xdr:row>
      <xdr:rowOff>119412</xdr:rowOff>
    </xdr:to>
    <xdr:sp macro="" textlink="">
      <xdr:nvSpPr>
        <xdr:cNvPr id="122" name="フローチャート: 判断 121"/>
        <xdr:cNvSpPr/>
      </xdr:nvSpPr>
      <xdr:spPr bwMode="auto">
        <a:xfrm>
          <a:off x="2857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129589</xdr:rowOff>
    </xdr:from>
    <xdr:ext cx="762000" cy="259045"/>
    <xdr:sp macro="" textlink="">
      <xdr:nvSpPr>
        <xdr:cNvPr id="123" name="テキスト ボックス 122"/>
        <xdr:cNvSpPr txBox="1"/>
      </xdr:nvSpPr>
      <xdr:spPr>
        <a:xfrm>
          <a:off x="2527300" y="6739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156991</xdr:rowOff>
    </xdr:from>
    <xdr:to>
      <xdr:col>29</xdr:col>
      <xdr:colOff>177800</xdr:colOff>
      <xdr:row>37</xdr:row>
      <xdr:rowOff>258591</xdr:rowOff>
    </xdr:to>
    <xdr:sp macro="" textlink="">
      <xdr:nvSpPr>
        <xdr:cNvPr id="129" name="楕円 128"/>
        <xdr:cNvSpPr/>
      </xdr:nvSpPr>
      <xdr:spPr bwMode="auto">
        <a:xfrm>
          <a:off x="5600700" y="728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65568</xdr:rowOff>
    </xdr:from>
    <xdr:ext cx="762000" cy="259045"/>
    <xdr:sp macro="" textlink="">
      <xdr:nvSpPr>
        <xdr:cNvPr id="130" name="人口1人当たり決算額の推移該当値テキスト445"/>
        <xdr:cNvSpPr txBox="1"/>
      </xdr:nvSpPr>
      <xdr:spPr>
        <a:xfrm>
          <a:off x="5740400" y="719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128188</xdr:rowOff>
    </xdr:from>
    <xdr:to>
      <xdr:col>26</xdr:col>
      <xdr:colOff>101600</xdr:colOff>
      <xdr:row>37</xdr:row>
      <xdr:rowOff>229788</xdr:rowOff>
    </xdr:to>
    <xdr:sp macro="" textlink="">
      <xdr:nvSpPr>
        <xdr:cNvPr id="131" name="楕円 130"/>
        <xdr:cNvSpPr/>
      </xdr:nvSpPr>
      <xdr:spPr bwMode="auto">
        <a:xfrm>
          <a:off x="4953000" y="7252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214565</xdr:rowOff>
    </xdr:from>
    <xdr:ext cx="736600" cy="259045"/>
    <xdr:sp macro="" textlink="">
      <xdr:nvSpPr>
        <xdr:cNvPr id="132" name="テキスト ボックス 131"/>
        <xdr:cNvSpPr txBox="1"/>
      </xdr:nvSpPr>
      <xdr:spPr>
        <a:xfrm>
          <a:off x="4622800" y="733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83572</xdr:rowOff>
    </xdr:from>
    <xdr:to>
      <xdr:col>22</xdr:col>
      <xdr:colOff>165100</xdr:colOff>
      <xdr:row>37</xdr:row>
      <xdr:rowOff>185172</xdr:rowOff>
    </xdr:to>
    <xdr:sp macro="" textlink="">
      <xdr:nvSpPr>
        <xdr:cNvPr id="133" name="楕円 132"/>
        <xdr:cNvSpPr/>
      </xdr:nvSpPr>
      <xdr:spPr bwMode="auto">
        <a:xfrm>
          <a:off x="4254500" y="7208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169949</xdr:rowOff>
    </xdr:from>
    <xdr:ext cx="762000" cy="259045"/>
    <xdr:sp macro="" textlink="">
      <xdr:nvSpPr>
        <xdr:cNvPr id="134" name="テキスト ボックス 133"/>
        <xdr:cNvSpPr txBox="1"/>
      </xdr:nvSpPr>
      <xdr:spPr>
        <a:xfrm>
          <a:off x="3924300" y="72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65075</xdr:rowOff>
    </xdr:from>
    <xdr:to>
      <xdr:col>19</xdr:col>
      <xdr:colOff>38100</xdr:colOff>
      <xdr:row>37</xdr:row>
      <xdr:rowOff>166675</xdr:rowOff>
    </xdr:to>
    <xdr:sp macro="" textlink="">
      <xdr:nvSpPr>
        <xdr:cNvPr id="135" name="楕円 134"/>
        <xdr:cNvSpPr/>
      </xdr:nvSpPr>
      <xdr:spPr bwMode="auto">
        <a:xfrm>
          <a:off x="3556000" y="71897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151452</xdr:rowOff>
    </xdr:from>
    <xdr:ext cx="762000" cy="259045"/>
    <xdr:sp macro="" textlink="">
      <xdr:nvSpPr>
        <xdr:cNvPr id="136" name="テキスト ボックス 135"/>
        <xdr:cNvSpPr txBox="1"/>
      </xdr:nvSpPr>
      <xdr:spPr>
        <a:xfrm>
          <a:off x="3225800" y="727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92735</xdr:rowOff>
    </xdr:from>
    <xdr:to>
      <xdr:col>15</xdr:col>
      <xdr:colOff>101600</xdr:colOff>
      <xdr:row>37</xdr:row>
      <xdr:rowOff>194335</xdr:rowOff>
    </xdr:to>
    <xdr:sp macro="" textlink="">
      <xdr:nvSpPr>
        <xdr:cNvPr id="137" name="楕円 136"/>
        <xdr:cNvSpPr/>
      </xdr:nvSpPr>
      <xdr:spPr bwMode="auto">
        <a:xfrm>
          <a:off x="2857500" y="72174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179112</xdr:rowOff>
    </xdr:from>
    <xdr:ext cx="762000" cy="259045"/>
    <xdr:sp macro="" textlink="">
      <xdr:nvSpPr>
        <xdr:cNvPr id="138" name="テキスト ボックス 137"/>
        <xdr:cNvSpPr txBox="1"/>
      </xdr:nvSpPr>
      <xdr:spPr>
        <a:xfrm>
          <a:off x="2527300" y="730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9,127
9,093
8.04
5,807,981
5,383,526
290,237
2,723,697
4,751,064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157439</xdr:rowOff>
    </xdr:from>
    <xdr:to>
      <xdr:col>24</xdr:col>
      <xdr:colOff>62865</xdr:colOff>
      <xdr:row>38</xdr:row>
      <xdr:rowOff>100975</xdr:rowOff>
    </xdr:to>
    <xdr:cxnSp macro="">
      <xdr:nvCxnSpPr>
        <xdr:cNvPr id="56" name="直線コネクタ 55"/>
        <xdr:cNvCxnSpPr/>
      </xdr:nvCxnSpPr>
      <xdr:spPr>
        <a:xfrm flipV="1">
          <a:off x="4633595" y="5472389"/>
          <a:ext cx="1270" cy="1143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104802</xdr:rowOff>
    </xdr:from>
    <xdr:ext cx="534377" cy="259045"/>
    <xdr:sp macro="" textlink="">
      <xdr:nvSpPr>
        <xdr:cNvPr id="57" name="人件費最小値テキスト"/>
        <xdr:cNvSpPr txBox="1"/>
      </xdr:nvSpPr>
      <xdr:spPr>
        <a:xfrm>
          <a:off x="4686300" y="661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100975</xdr:rowOff>
    </xdr:from>
    <xdr:to>
      <xdr:col>24</xdr:col>
      <xdr:colOff>152400</xdr:colOff>
      <xdr:row>38</xdr:row>
      <xdr:rowOff>100975</xdr:rowOff>
    </xdr:to>
    <xdr:cxnSp macro="">
      <xdr:nvCxnSpPr>
        <xdr:cNvPr id="58" name="直線コネクタ 57"/>
        <xdr:cNvCxnSpPr/>
      </xdr:nvCxnSpPr>
      <xdr:spPr>
        <a:xfrm>
          <a:off x="4546600" y="661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104116</xdr:rowOff>
    </xdr:from>
    <xdr:ext cx="599010" cy="259045"/>
    <xdr:sp macro="" textlink="">
      <xdr:nvSpPr>
        <xdr:cNvPr id="59" name="人件費最大値テキスト"/>
        <xdr:cNvSpPr txBox="1"/>
      </xdr:nvSpPr>
      <xdr:spPr>
        <a:xfrm>
          <a:off x="4686300" y="524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157439</xdr:rowOff>
    </xdr:from>
    <xdr:to>
      <xdr:col>24</xdr:col>
      <xdr:colOff>152400</xdr:colOff>
      <xdr:row>31</xdr:row>
      <xdr:rowOff>157439</xdr:rowOff>
    </xdr:to>
    <xdr:cxnSp macro="">
      <xdr:nvCxnSpPr>
        <xdr:cNvPr id="60" name="直線コネクタ 59"/>
        <xdr:cNvCxnSpPr/>
      </xdr:nvCxnSpPr>
      <xdr:spPr>
        <a:xfrm>
          <a:off x="4546600" y="5472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53144</xdr:rowOff>
    </xdr:from>
    <xdr:to>
      <xdr:col>24</xdr:col>
      <xdr:colOff>63500</xdr:colOff>
      <xdr:row>37</xdr:row>
      <xdr:rowOff>58105</xdr:rowOff>
    </xdr:to>
    <xdr:cxnSp macro="">
      <xdr:nvCxnSpPr>
        <xdr:cNvPr id="61" name="直線コネクタ 60"/>
        <xdr:cNvCxnSpPr/>
      </xdr:nvCxnSpPr>
      <xdr:spPr>
        <a:xfrm flipV="1">
          <a:off x="3797300" y="6396794"/>
          <a:ext cx="8382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21602</xdr:rowOff>
    </xdr:from>
    <xdr:ext cx="599010" cy="259045"/>
    <xdr:sp macro="" textlink="">
      <xdr:nvSpPr>
        <xdr:cNvPr id="62" name="人件費平均値テキスト"/>
        <xdr:cNvSpPr txBox="1"/>
      </xdr:nvSpPr>
      <xdr:spPr>
        <a:xfrm>
          <a:off x="4686300" y="60223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170175</xdr:rowOff>
    </xdr:from>
    <xdr:to>
      <xdr:col>24</xdr:col>
      <xdr:colOff>114300</xdr:colOff>
      <xdr:row>36</xdr:row>
      <xdr:rowOff>100325</xdr:rowOff>
    </xdr:to>
    <xdr:sp macro="" textlink="">
      <xdr:nvSpPr>
        <xdr:cNvPr id="63" name="フローチャート: 判断 62"/>
        <xdr:cNvSpPr/>
      </xdr:nvSpPr>
      <xdr:spPr>
        <a:xfrm>
          <a:off x="45847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58105</xdr:rowOff>
    </xdr:from>
    <xdr:to>
      <xdr:col>19</xdr:col>
      <xdr:colOff>177800</xdr:colOff>
      <xdr:row>37</xdr:row>
      <xdr:rowOff>87290</xdr:rowOff>
    </xdr:to>
    <xdr:cxnSp macro="">
      <xdr:nvCxnSpPr>
        <xdr:cNvPr id="64" name="直線コネクタ 63"/>
        <xdr:cNvCxnSpPr/>
      </xdr:nvCxnSpPr>
      <xdr:spPr>
        <a:xfrm flipV="1">
          <a:off x="2908300" y="6401755"/>
          <a:ext cx="889000" cy="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165931</xdr:rowOff>
    </xdr:from>
    <xdr:to>
      <xdr:col>20</xdr:col>
      <xdr:colOff>38100</xdr:colOff>
      <xdr:row>36</xdr:row>
      <xdr:rowOff>96081</xdr:rowOff>
    </xdr:to>
    <xdr:sp macro="" textlink="">
      <xdr:nvSpPr>
        <xdr:cNvPr id="65" name="フローチャート: 判断 64"/>
        <xdr:cNvSpPr/>
      </xdr:nvSpPr>
      <xdr:spPr>
        <a:xfrm>
          <a:off x="3746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112608</xdr:rowOff>
    </xdr:from>
    <xdr:ext cx="599010" cy="259045"/>
    <xdr:sp macro="" textlink="">
      <xdr:nvSpPr>
        <xdr:cNvPr id="66" name="テキスト ボックス 65"/>
        <xdr:cNvSpPr txBox="1"/>
      </xdr:nvSpPr>
      <xdr:spPr>
        <a:xfrm>
          <a:off x="3497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84516</xdr:rowOff>
    </xdr:from>
    <xdr:to>
      <xdr:col>15</xdr:col>
      <xdr:colOff>50800</xdr:colOff>
      <xdr:row>37</xdr:row>
      <xdr:rowOff>87290</xdr:rowOff>
    </xdr:to>
    <xdr:cxnSp macro="">
      <xdr:nvCxnSpPr>
        <xdr:cNvPr id="67" name="直線コネクタ 66"/>
        <xdr:cNvCxnSpPr/>
      </xdr:nvCxnSpPr>
      <xdr:spPr>
        <a:xfrm>
          <a:off x="2019300" y="6428166"/>
          <a:ext cx="889000" cy="2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6025</xdr:rowOff>
    </xdr:from>
    <xdr:to>
      <xdr:col>15</xdr:col>
      <xdr:colOff>101600</xdr:colOff>
      <xdr:row>36</xdr:row>
      <xdr:rowOff>107625</xdr:rowOff>
    </xdr:to>
    <xdr:sp macro="" textlink="">
      <xdr:nvSpPr>
        <xdr:cNvPr id="68" name="フローチャート: 判断 67"/>
        <xdr:cNvSpPr/>
      </xdr:nvSpPr>
      <xdr:spPr>
        <a:xfrm>
          <a:off x="2857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124152</xdr:rowOff>
    </xdr:from>
    <xdr:ext cx="599010" cy="259045"/>
    <xdr:sp macro="" textlink="">
      <xdr:nvSpPr>
        <xdr:cNvPr id="69" name="テキスト ボックス 68"/>
        <xdr:cNvSpPr txBox="1"/>
      </xdr:nvSpPr>
      <xdr:spPr>
        <a:xfrm>
          <a:off x="2608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83015</xdr:rowOff>
    </xdr:from>
    <xdr:to>
      <xdr:col>10</xdr:col>
      <xdr:colOff>114300</xdr:colOff>
      <xdr:row>37</xdr:row>
      <xdr:rowOff>84516</xdr:rowOff>
    </xdr:to>
    <xdr:cxnSp macro="">
      <xdr:nvCxnSpPr>
        <xdr:cNvPr id="70" name="直線コネクタ 69"/>
        <xdr:cNvCxnSpPr/>
      </xdr:nvCxnSpPr>
      <xdr:spPr>
        <a:xfrm>
          <a:off x="1130300" y="6426665"/>
          <a:ext cx="889000" cy="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19207</xdr:rowOff>
    </xdr:from>
    <xdr:to>
      <xdr:col>10</xdr:col>
      <xdr:colOff>165100</xdr:colOff>
      <xdr:row>36</xdr:row>
      <xdr:rowOff>120807</xdr:rowOff>
    </xdr:to>
    <xdr:sp macro="" textlink="">
      <xdr:nvSpPr>
        <xdr:cNvPr id="71" name="フローチャート: 判断 70"/>
        <xdr:cNvSpPr/>
      </xdr:nvSpPr>
      <xdr:spPr>
        <a:xfrm>
          <a:off x="1968500" y="619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137334</xdr:rowOff>
    </xdr:from>
    <xdr:ext cx="599010" cy="259045"/>
    <xdr:sp macro="" textlink="">
      <xdr:nvSpPr>
        <xdr:cNvPr id="72" name="テキスト ボックス 71"/>
        <xdr:cNvSpPr txBox="1"/>
      </xdr:nvSpPr>
      <xdr:spPr>
        <a:xfrm>
          <a:off x="1719795" y="596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49276</xdr:rowOff>
    </xdr:from>
    <xdr:to>
      <xdr:col>6</xdr:col>
      <xdr:colOff>38100</xdr:colOff>
      <xdr:row>36</xdr:row>
      <xdr:rowOff>150876</xdr:rowOff>
    </xdr:to>
    <xdr:sp macro="" textlink="">
      <xdr:nvSpPr>
        <xdr:cNvPr id="73" name="フローチャート: 判断 72"/>
        <xdr:cNvSpPr/>
      </xdr:nvSpPr>
      <xdr:spPr>
        <a:xfrm>
          <a:off x="10795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167403</xdr:rowOff>
    </xdr:from>
    <xdr:ext cx="599010" cy="259045"/>
    <xdr:sp macro="" textlink="">
      <xdr:nvSpPr>
        <xdr:cNvPr id="74" name="テキスト ボックス 73"/>
        <xdr:cNvSpPr txBox="1"/>
      </xdr:nvSpPr>
      <xdr:spPr>
        <a:xfrm>
          <a:off x="830795" y="5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2344</xdr:rowOff>
    </xdr:from>
    <xdr:to>
      <xdr:col>24</xdr:col>
      <xdr:colOff>114300</xdr:colOff>
      <xdr:row>37</xdr:row>
      <xdr:rowOff>103944</xdr:rowOff>
    </xdr:to>
    <xdr:sp macro="" textlink="">
      <xdr:nvSpPr>
        <xdr:cNvPr id="80" name="楕円 79"/>
        <xdr:cNvSpPr/>
      </xdr:nvSpPr>
      <xdr:spPr>
        <a:xfrm>
          <a:off x="4584700" y="63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152221</xdr:rowOff>
    </xdr:from>
    <xdr:ext cx="534377" cy="259045"/>
    <xdr:sp macro="" textlink="">
      <xdr:nvSpPr>
        <xdr:cNvPr id="81" name="人件費該当値テキスト"/>
        <xdr:cNvSpPr txBox="1"/>
      </xdr:nvSpPr>
      <xdr:spPr>
        <a:xfrm>
          <a:off x="4686300" y="632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7305</xdr:rowOff>
    </xdr:from>
    <xdr:to>
      <xdr:col>20</xdr:col>
      <xdr:colOff>38100</xdr:colOff>
      <xdr:row>37</xdr:row>
      <xdr:rowOff>108905</xdr:rowOff>
    </xdr:to>
    <xdr:sp macro="" textlink="">
      <xdr:nvSpPr>
        <xdr:cNvPr id="82" name="楕円 81"/>
        <xdr:cNvSpPr/>
      </xdr:nvSpPr>
      <xdr:spPr>
        <a:xfrm>
          <a:off x="3746500" y="635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100032</xdr:rowOff>
    </xdr:from>
    <xdr:ext cx="534377" cy="259045"/>
    <xdr:sp macro="" textlink="">
      <xdr:nvSpPr>
        <xdr:cNvPr id="83" name="テキスト ボックス 82"/>
        <xdr:cNvSpPr txBox="1"/>
      </xdr:nvSpPr>
      <xdr:spPr>
        <a:xfrm>
          <a:off x="3530111" y="644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36490</xdr:rowOff>
    </xdr:from>
    <xdr:to>
      <xdr:col>15</xdr:col>
      <xdr:colOff>101600</xdr:colOff>
      <xdr:row>37</xdr:row>
      <xdr:rowOff>138090</xdr:rowOff>
    </xdr:to>
    <xdr:sp macro="" textlink="">
      <xdr:nvSpPr>
        <xdr:cNvPr id="84" name="楕円 83"/>
        <xdr:cNvSpPr/>
      </xdr:nvSpPr>
      <xdr:spPr>
        <a:xfrm>
          <a:off x="2857500" y="63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129217</xdr:rowOff>
    </xdr:from>
    <xdr:ext cx="534377" cy="259045"/>
    <xdr:sp macro="" textlink="">
      <xdr:nvSpPr>
        <xdr:cNvPr id="85" name="テキスト ボックス 84"/>
        <xdr:cNvSpPr txBox="1"/>
      </xdr:nvSpPr>
      <xdr:spPr>
        <a:xfrm>
          <a:off x="2641111" y="647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33716</xdr:rowOff>
    </xdr:from>
    <xdr:to>
      <xdr:col>10</xdr:col>
      <xdr:colOff>165100</xdr:colOff>
      <xdr:row>37</xdr:row>
      <xdr:rowOff>135316</xdr:rowOff>
    </xdr:to>
    <xdr:sp macro="" textlink="">
      <xdr:nvSpPr>
        <xdr:cNvPr id="86" name="楕円 85"/>
        <xdr:cNvSpPr/>
      </xdr:nvSpPr>
      <xdr:spPr>
        <a:xfrm>
          <a:off x="1968500" y="637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126443</xdr:rowOff>
    </xdr:from>
    <xdr:ext cx="534377" cy="259045"/>
    <xdr:sp macro="" textlink="">
      <xdr:nvSpPr>
        <xdr:cNvPr id="87" name="テキスト ボックス 86"/>
        <xdr:cNvSpPr txBox="1"/>
      </xdr:nvSpPr>
      <xdr:spPr>
        <a:xfrm>
          <a:off x="1752111" y="647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32215</xdr:rowOff>
    </xdr:from>
    <xdr:to>
      <xdr:col>6</xdr:col>
      <xdr:colOff>38100</xdr:colOff>
      <xdr:row>37</xdr:row>
      <xdr:rowOff>133815</xdr:rowOff>
    </xdr:to>
    <xdr:sp macro="" textlink="">
      <xdr:nvSpPr>
        <xdr:cNvPr id="88" name="楕円 87"/>
        <xdr:cNvSpPr/>
      </xdr:nvSpPr>
      <xdr:spPr>
        <a:xfrm>
          <a:off x="1079500" y="637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124942</xdr:rowOff>
    </xdr:from>
    <xdr:ext cx="534377" cy="259045"/>
    <xdr:sp macro="" textlink="">
      <xdr:nvSpPr>
        <xdr:cNvPr id="89" name="テキスト ボックス 88"/>
        <xdr:cNvSpPr txBox="1"/>
      </xdr:nvSpPr>
      <xdr:spPr>
        <a:xfrm>
          <a:off x="863111" y="646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113873</xdr:rowOff>
    </xdr:from>
    <xdr:to>
      <xdr:col>24</xdr:col>
      <xdr:colOff>62865</xdr:colOff>
      <xdr:row>57</xdr:row>
      <xdr:rowOff>59969</xdr:rowOff>
    </xdr:to>
    <xdr:cxnSp macro="">
      <xdr:nvCxnSpPr>
        <xdr:cNvPr id="111" name="直線コネクタ 110"/>
        <xdr:cNvCxnSpPr/>
      </xdr:nvCxnSpPr>
      <xdr:spPr>
        <a:xfrm flipV="1">
          <a:off x="4633595" y="8686373"/>
          <a:ext cx="1270" cy="114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63796</xdr:rowOff>
    </xdr:from>
    <xdr:ext cx="534377" cy="259045"/>
    <xdr:sp macro="" textlink="">
      <xdr:nvSpPr>
        <xdr:cNvPr id="112" name="物件費最小値テキスト"/>
        <xdr:cNvSpPr txBox="1"/>
      </xdr:nvSpPr>
      <xdr:spPr>
        <a:xfrm>
          <a:off x="4686300" y="983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59969</xdr:rowOff>
    </xdr:from>
    <xdr:to>
      <xdr:col>24</xdr:col>
      <xdr:colOff>152400</xdr:colOff>
      <xdr:row>57</xdr:row>
      <xdr:rowOff>59969</xdr:rowOff>
    </xdr:to>
    <xdr:cxnSp macro="">
      <xdr:nvCxnSpPr>
        <xdr:cNvPr id="113" name="直線コネクタ 112"/>
        <xdr:cNvCxnSpPr/>
      </xdr:nvCxnSpPr>
      <xdr:spPr>
        <a:xfrm>
          <a:off x="4546600" y="983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60550</xdr:rowOff>
    </xdr:from>
    <xdr:ext cx="599010" cy="259045"/>
    <xdr:sp macro="" textlink="">
      <xdr:nvSpPr>
        <xdr:cNvPr id="114" name="物件費最大値テキスト"/>
        <xdr:cNvSpPr txBox="1"/>
      </xdr:nvSpPr>
      <xdr:spPr>
        <a:xfrm>
          <a:off x="4686300" y="84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113873</xdr:rowOff>
    </xdr:from>
    <xdr:to>
      <xdr:col>24</xdr:col>
      <xdr:colOff>152400</xdr:colOff>
      <xdr:row>50</xdr:row>
      <xdr:rowOff>113873</xdr:rowOff>
    </xdr:to>
    <xdr:cxnSp macro="">
      <xdr:nvCxnSpPr>
        <xdr:cNvPr id="115" name="直線コネクタ 114"/>
        <xdr:cNvCxnSpPr/>
      </xdr:nvCxnSpPr>
      <xdr:spPr>
        <a:xfrm>
          <a:off x="4546600" y="8686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117421</xdr:rowOff>
    </xdr:from>
    <xdr:to>
      <xdr:col>24</xdr:col>
      <xdr:colOff>63500</xdr:colOff>
      <xdr:row>56</xdr:row>
      <xdr:rowOff>148441</xdr:rowOff>
    </xdr:to>
    <xdr:cxnSp macro="">
      <xdr:nvCxnSpPr>
        <xdr:cNvPr id="116" name="直線コネクタ 115"/>
        <xdr:cNvCxnSpPr/>
      </xdr:nvCxnSpPr>
      <xdr:spPr>
        <a:xfrm flipV="1">
          <a:off x="3797300" y="9718621"/>
          <a:ext cx="838200" cy="3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70153</xdr:rowOff>
    </xdr:from>
    <xdr:ext cx="599010" cy="259045"/>
    <xdr:sp macro="" textlink="">
      <xdr:nvSpPr>
        <xdr:cNvPr id="117" name="物件費平均値テキスト"/>
        <xdr:cNvSpPr txBox="1"/>
      </xdr:nvSpPr>
      <xdr:spPr>
        <a:xfrm>
          <a:off x="4686300" y="9328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47276</xdr:rowOff>
    </xdr:from>
    <xdr:to>
      <xdr:col>24</xdr:col>
      <xdr:colOff>114300</xdr:colOff>
      <xdr:row>55</xdr:row>
      <xdr:rowOff>148876</xdr:rowOff>
    </xdr:to>
    <xdr:sp macro="" textlink="">
      <xdr:nvSpPr>
        <xdr:cNvPr id="118" name="フローチャート: 判断 117"/>
        <xdr:cNvSpPr/>
      </xdr:nvSpPr>
      <xdr:spPr>
        <a:xfrm>
          <a:off x="45847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148441</xdr:rowOff>
    </xdr:from>
    <xdr:to>
      <xdr:col>19</xdr:col>
      <xdr:colOff>177800</xdr:colOff>
      <xdr:row>56</xdr:row>
      <xdr:rowOff>163881</xdr:rowOff>
    </xdr:to>
    <xdr:cxnSp macro="">
      <xdr:nvCxnSpPr>
        <xdr:cNvPr id="119" name="直線コネクタ 118"/>
        <xdr:cNvCxnSpPr/>
      </xdr:nvCxnSpPr>
      <xdr:spPr>
        <a:xfrm flipV="1">
          <a:off x="2908300" y="9749641"/>
          <a:ext cx="889000" cy="1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43226</xdr:rowOff>
    </xdr:from>
    <xdr:to>
      <xdr:col>20</xdr:col>
      <xdr:colOff>38100</xdr:colOff>
      <xdr:row>55</xdr:row>
      <xdr:rowOff>144826</xdr:rowOff>
    </xdr:to>
    <xdr:sp macro="" textlink="">
      <xdr:nvSpPr>
        <xdr:cNvPr id="120" name="フローチャート: 判断 119"/>
        <xdr:cNvSpPr/>
      </xdr:nvSpPr>
      <xdr:spPr>
        <a:xfrm>
          <a:off x="3746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161353</xdr:rowOff>
    </xdr:from>
    <xdr:ext cx="599010" cy="259045"/>
    <xdr:sp macro="" textlink="">
      <xdr:nvSpPr>
        <xdr:cNvPr id="121" name="テキスト ボックス 120"/>
        <xdr:cNvSpPr txBox="1"/>
      </xdr:nvSpPr>
      <xdr:spPr>
        <a:xfrm>
          <a:off x="3497795" y="924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163881</xdr:rowOff>
    </xdr:from>
    <xdr:to>
      <xdr:col>15</xdr:col>
      <xdr:colOff>50800</xdr:colOff>
      <xdr:row>57</xdr:row>
      <xdr:rowOff>3235</xdr:rowOff>
    </xdr:to>
    <xdr:cxnSp macro="">
      <xdr:nvCxnSpPr>
        <xdr:cNvPr id="122" name="直線コネクタ 121"/>
        <xdr:cNvCxnSpPr/>
      </xdr:nvCxnSpPr>
      <xdr:spPr>
        <a:xfrm flipV="1">
          <a:off x="2019300" y="9765081"/>
          <a:ext cx="889000" cy="1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68514</xdr:rowOff>
    </xdr:from>
    <xdr:to>
      <xdr:col>15</xdr:col>
      <xdr:colOff>101600</xdr:colOff>
      <xdr:row>55</xdr:row>
      <xdr:rowOff>170114</xdr:rowOff>
    </xdr:to>
    <xdr:sp macro="" textlink="">
      <xdr:nvSpPr>
        <xdr:cNvPr id="123" name="フローチャート: 判断 122"/>
        <xdr:cNvSpPr/>
      </xdr:nvSpPr>
      <xdr:spPr>
        <a:xfrm>
          <a:off x="2857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15191</xdr:rowOff>
    </xdr:from>
    <xdr:ext cx="599010" cy="259045"/>
    <xdr:sp macro="" textlink="">
      <xdr:nvSpPr>
        <xdr:cNvPr id="124" name="テキスト ボックス 123"/>
        <xdr:cNvSpPr txBox="1"/>
      </xdr:nvSpPr>
      <xdr:spPr>
        <a:xfrm>
          <a:off x="2608795" y="927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3235</xdr:rowOff>
    </xdr:from>
    <xdr:to>
      <xdr:col>10</xdr:col>
      <xdr:colOff>114300</xdr:colOff>
      <xdr:row>57</xdr:row>
      <xdr:rowOff>35889</xdr:rowOff>
    </xdr:to>
    <xdr:cxnSp macro="">
      <xdr:nvCxnSpPr>
        <xdr:cNvPr id="125" name="直線コネクタ 124"/>
        <xdr:cNvCxnSpPr/>
      </xdr:nvCxnSpPr>
      <xdr:spPr>
        <a:xfrm flipV="1">
          <a:off x="1130300" y="9775885"/>
          <a:ext cx="889000" cy="3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117571</xdr:rowOff>
    </xdr:from>
    <xdr:to>
      <xdr:col>10</xdr:col>
      <xdr:colOff>165100</xdr:colOff>
      <xdr:row>56</xdr:row>
      <xdr:rowOff>47721</xdr:rowOff>
    </xdr:to>
    <xdr:sp macro="" textlink="">
      <xdr:nvSpPr>
        <xdr:cNvPr id="126" name="フローチャート: 判断 125"/>
        <xdr:cNvSpPr/>
      </xdr:nvSpPr>
      <xdr:spPr>
        <a:xfrm>
          <a:off x="1968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64248</xdr:rowOff>
    </xdr:from>
    <xdr:ext cx="599010" cy="259045"/>
    <xdr:sp macro="" textlink="">
      <xdr:nvSpPr>
        <xdr:cNvPr id="127" name="テキスト ボックス 126"/>
        <xdr:cNvSpPr txBox="1"/>
      </xdr:nvSpPr>
      <xdr:spPr>
        <a:xfrm>
          <a:off x="1719795" y="93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111709</xdr:rowOff>
    </xdr:from>
    <xdr:to>
      <xdr:col>6</xdr:col>
      <xdr:colOff>38100</xdr:colOff>
      <xdr:row>56</xdr:row>
      <xdr:rowOff>41859</xdr:rowOff>
    </xdr:to>
    <xdr:sp macro="" textlink="">
      <xdr:nvSpPr>
        <xdr:cNvPr id="128" name="フローチャート: 判断 127"/>
        <xdr:cNvSpPr/>
      </xdr:nvSpPr>
      <xdr:spPr>
        <a:xfrm>
          <a:off x="1079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58386</xdr:rowOff>
    </xdr:from>
    <xdr:ext cx="599010" cy="259045"/>
    <xdr:sp macro="" textlink="">
      <xdr:nvSpPr>
        <xdr:cNvPr id="129" name="テキスト ボックス 128"/>
        <xdr:cNvSpPr txBox="1"/>
      </xdr:nvSpPr>
      <xdr:spPr>
        <a:xfrm>
          <a:off x="830795" y="9316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66621</xdr:rowOff>
    </xdr:from>
    <xdr:to>
      <xdr:col>24</xdr:col>
      <xdr:colOff>114300</xdr:colOff>
      <xdr:row>56</xdr:row>
      <xdr:rowOff>168221</xdr:rowOff>
    </xdr:to>
    <xdr:sp macro="" textlink="">
      <xdr:nvSpPr>
        <xdr:cNvPr id="135" name="楕円 134"/>
        <xdr:cNvSpPr/>
      </xdr:nvSpPr>
      <xdr:spPr>
        <a:xfrm>
          <a:off x="4584700" y="96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152998</xdr:rowOff>
    </xdr:from>
    <xdr:ext cx="534377" cy="259045"/>
    <xdr:sp macro="" textlink="">
      <xdr:nvSpPr>
        <xdr:cNvPr id="136" name="物件費該当値テキスト"/>
        <xdr:cNvSpPr txBox="1"/>
      </xdr:nvSpPr>
      <xdr:spPr>
        <a:xfrm>
          <a:off x="4686300" y="958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97641</xdr:rowOff>
    </xdr:from>
    <xdr:to>
      <xdr:col>20</xdr:col>
      <xdr:colOff>38100</xdr:colOff>
      <xdr:row>57</xdr:row>
      <xdr:rowOff>27791</xdr:rowOff>
    </xdr:to>
    <xdr:sp macro="" textlink="">
      <xdr:nvSpPr>
        <xdr:cNvPr id="137" name="楕円 136"/>
        <xdr:cNvSpPr/>
      </xdr:nvSpPr>
      <xdr:spPr>
        <a:xfrm>
          <a:off x="3746500" y="969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18918</xdr:rowOff>
    </xdr:from>
    <xdr:ext cx="534377" cy="259045"/>
    <xdr:sp macro="" textlink="">
      <xdr:nvSpPr>
        <xdr:cNvPr id="138" name="テキスト ボックス 137"/>
        <xdr:cNvSpPr txBox="1"/>
      </xdr:nvSpPr>
      <xdr:spPr>
        <a:xfrm>
          <a:off x="3530111" y="9791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113081</xdr:rowOff>
    </xdr:from>
    <xdr:to>
      <xdr:col>15</xdr:col>
      <xdr:colOff>101600</xdr:colOff>
      <xdr:row>57</xdr:row>
      <xdr:rowOff>43231</xdr:rowOff>
    </xdr:to>
    <xdr:sp macro="" textlink="">
      <xdr:nvSpPr>
        <xdr:cNvPr id="139" name="楕円 138"/>
        <xdr:cNvSpPr/>
      </xdr:nvSpPr>
      <xdr:spPr>
        <a:xfrm>
          <a:off x="2857500" y="971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34358</xdr:rowOff>
    </xdr:from>
    <xdr:ext cx="534377" cy="259045"/>
    <xdr:sp macro="" textlink="">
      <xdr:nvSpPr>
        <xdr:cNvPr id="140" name="テキスト ボックス 139"/>
        <xdr:cNvSpPr txBox="1"/>
      </xdr:nvSpPr>
      <xdr:spPr>
        <a:xfrm>
          <a:off x="2641111" y="980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123885</xdr:rowOff>
    </xdr:from>
    <xdr:to>
      <xdr:col>10</xdr:col>
      <xdr:colOff>165100</xdr:colOff>
      <xdr:row>57</xdr:row>
      <xdr:rowOff>54035</xdr:rowOff>
    </xdr:to>
    <xdr:sp macro="" textlink="">
      <xdr:nvSpPr>
        <xdr:cNvPr id="141" name="楕円 140"/>
        <xdr:cNvSpPr/>
      </xdr:nvSpPr>
      <xdr:spPr>
        <a:xfrm>
          <a:off x="1968500" y="972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45162</xdr:rowOff>
    </xdr:from>
    <xdr:ext cx="534377" cy="259045"/>
    <xdr:sp macro="" textlink="">
      <xdr:nvSpPr>
        <xdr:cNvPr id="142" name="テキスト ボックス 141"/>
        <xdr:cNvSpPr txBox="1"/>
      </xdr:nvSpPr>
      <xdr:spPr>
        <a:xfrm>
          <a:off x="1752111" y="981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156539</xdr:rowOff>
    </xdr:from>
    <xdr:to>
      <xdr:col>6</xdr:col>
      <xdr:colOff>38100</xdr:colOff>
      <xdr:row>57</xdr:row>
      <xdr:rowOff>86689</xdr:rowOff>
    </xdr:to>
    <xdr:sp macro="" textlink="">
      <xdr:nvSpPr>
        <xdr:cNvPr id="143" name="楕円 142"/>
        <xdr:cNvSpPr/>
      </xdr:nvSpPr>
      <xdr:spPr>
        <a:xfrm>
          <a:off x="1079500" y="975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77816</xdr:rowOff>
    </xdr:from>
    <xdr:ext cx="534377" cy="259045"/>
    <xdr:sp macro="" textlink="">
      <xdr:nvSpPr>
        <xdr:cNvPr id="144" name="テキスト ボックス 143"/>
        <xdr:cNvSpPr txBox="1"/>
      </xdr:nvSpPr>
      <xdr:spPr>
        <a:xfrm>
          <a:off x="863111" y="985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137094</xdr:rowOff>
    </xdr:from>
    <xdr:to>
      <xdr:col>24</xdr:col>
      <xdr:colOff>62865</xdr:colOff>
      <xdr:row>78</xdr:row>
      <xdr:rowOff>138626</xdr:rowOff>
    </xdr:to>
    <xdr:cxnSp macro="">
      <xdr:nvCxnSpPr>
        <xdr:cNvPr id="166" name="直線コネクタ 165"/>
        <xdr:cNvCxnSpPr/>
      </xdr:nvCxnSpPr>
      <xdr:spPr>
        <a:xfrm flipV="1">
          <a:off x="4633595" y="12310044"/>
          <a:ext cx="1270" cy="1201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142453</xdr:rowOff>
    </xdr:from>
    <xdr:ext cx="313932" cy="259045"/>
    <xdr:sp macro="" textlink="">
      <xdr:nvSpPr>
        <xdr:cNvPr id="167" name="維持補修費最小値テキスト"/>
        <xdr:cNvSpPr txBox="1"/>
      </xdr:nvSpPr>
      <xdr:spPr>
        <a:xfrm>
          <a:off x="4686300" y="13515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138626</xdr:rowOff>
    </xdr:from>
    <xdr:to>
      <xdr:col>24</xdr:col>
      <xdr:colOff>152400</xdr:colOff>
      <xdr:row>78</xdr:row>
      <xdr:rowOff>138626</xdr:rowOff>
    </xdr:to>
    <xdr:cxnSp macro="">
      <xdr:nvCxnSpPr>
        <xdr:cNvPr id="168" name="直線コネクタ 167"/>
        <xdr:cNvCxnSpPr/>
      </xdr:nvCxnSpPr>
      <xdr:spPr>
        <a:xfrm>
          <a:off x="4546600" y="13511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83771</xdr:rowOff>
    </xdr:from>
    <xdr:ext cx="534377" cy="259045"/>
    <xdr:sp macro="" textlink="">
      <xdr:nvSpPr>
        <xdr:cNvPr id="169" name="維持補修費最大値テキスト"/>
        <xdr:cNvSpPr txBox="1"/>
      </xdr:nvSpPr>
      <xdr:spPr>
        <a:xfrm>
          <a:off x="4686300" y="1208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137094</xdr:rowOff>
    </xdr:from>
    <xdr:to>
      <xdr:col>24</xdr:col>
      <xdr:colOff>152400</xdr:colOff>
      <xdr:row>71</xdr:row>
      <xdr:rowOff>137094</xdr:rowOff>
    </xdr:to>
    <xdr:cxnSp macro="">
      <xdr:nvCxnSpPr>
        <xdr:cNvPr id="170" name="直線コネクタ 169"/>
        <xdr:cNvCxnSpPr/>
      </xdr:nvCxnSpPr>
      <xdr:spPr>
        <a:xfrm>
          <a:off x="4546600" y="1231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80378</xdr:rowOff>
    </xdr:from>
    <xdr:to>
      <xdr:col>24</xdr:col>
      <xdr:colOff>63500</xdr:colOff>
      <xdr:row>77</xdr:row>
      <xdr:rowOff>94848</xdr:rowOff>
    </xdr:to>
    <xdr:cxnSp macro="">
      <xdr:nvCxnSpPr>
        <xdr:cNvPr id="171" name="直線コネクタ 170"/>
        <xdr:cNvCxnSpPr/>
      </xdr:nvCxnSpPr>
      <xdr:spPr>
        <a:xfrm flipV="1">
          <a:off x="3797300" y="13282028"/>
          <a:ext cx="8382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14908</xdr:rowOff>
    </xdr:from>
    <xdr:ext cx="469744" cy="259045"/>
    <xdr:sp macro="" textlink="">
      <xdr:nvSpPr>
        <xdr:cNvPr id="172" name="維持補修費平均値テキスト"/>
        <xdr:cNvSpPr txBox="1"/>
      </xdr:nvSpPr>
      <xdr:spPr>
        <a:xfrm>
          <a:off x="4686300" y="13216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36481</xdr:rowOff>
    </xdr:from>
    <xdr:to>
      <xdr:col>24</xdr:col>
      <xdr:colOff>114300</xdr:colOff>
      <xdr:row>77</xdr:row>
      <xdr:rowOff>138081</xdr:rowOff>
    </xdr:to>
    <xdr:sp macro="" textlink="">
      <xdr:nvSpPr>
        <xdr:cNvPr id="173" name="フローチャート: 判断 172"/>
        <xdr:cNvSpPr/>
      </xdr:nvSpPr>
      <xdr:spPr>
        <a:xfrm>
          <a:off x="45847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94848</xdr:rowOff>
    </xdr:from>
    <xdr:to>
      <xdr:col>19</xdr:col>
      <xdr:colOff>177800</xdr:colOff>
      <xdr:row>77</xdr:row>
      <xdr:rowOff>102758</xdr:rowOff>
    </xdr:to>
    <xdr:cxnSp macro="">
      <xdr:nvCxnSpPr>
        <xdr:cNvPr id="174" name="直線コネクタ 173"/>
        <xdr:cNvCxnSpPr/>
      </xdr:nvCxnSpPr>
      <xdr:spPr>
        <a:xfrm flipV="1">
          <a:off x="2908300" y="13296498"/>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44117</xdr:rowOff>
    </xdr:from>
    <xdr:to>
      <xdr:col>20</xdr:col>
      <xdr:colOff>38100</xdr:colOff>
      <xdr:row>77</xdr:row>
      <xdr:rowOff>145717</xdr:rowOff>
    </xdr:to>
    <xdr:sp macro="" textlink="">
      <xdr:nvSpPr>
        <xdr:cNvPr id="175" name="フローチャート: 判断 174"/>
        <xdr:cNvSpPr/>
      </xdr:nvSpPr>
      <xdr:spPr>
        <a:xfrm>
          <a:off x="3746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136844</xdr:rowOff>
    </xdr:from>
    <xdr:ext cx="469744" cy="259045"/>
    <xdr:sp macro="" textlink="">
      <xdr:nvSpPr>
        <xdr:cNvPr id="176" name="テキスト ボックス 175"/>
        <xdr:cNvSpPr txBox="1"/>
      </xdr:nvSpPr>
      <xdr:spPr>
        <a:xfrm>
          <a:off x="3562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102758</xdr:rowOff>
    </xdr:from>
    <xdr:to>
      <xdr:col>15</xdr:col>
      <xdr:colOff>50800</xdr:colOff>
      <xdr:row>77</xdr:row>
      <xdr:rowOff>104587</xdr:rowOff>
    </xdr:to>
    <xdr:cxnSp macro="">
      <xdr:nvCxnSpPr>
        <xdr:cNvPr id="177" name="直線コネクタ 176"/>
        <xdr:cNvCxnSpPr/>
      </xdr:nvCxnSpPr>
      <xdr:spPr>
        <a:xfrm flipV="1">
          <a:off x="2019300" y="13304408"/>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46929</xdr:rowOff>
    </xdr:from>
    <xdr:to>
      <xdr:col>15</xdr:col>
      <xdr:colOff>101600</xdr:colOff>
      <xdr:row>77</xdr:row>
      <xdr:rowOff>148529</xdr:rowOff>
    </xdr:to>
    <xdr:sp macro="" textlink="">
      <xdr:nvSpPr>
        <xdr:cNvPr id="178" name="フローチャート: 判断 177"/>
        <xdr:cNvSpPr/>
      </xdr:nvSpPr>
      <xdr:spPr>
        <a:xfrm>
          <a:off x="2857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165056</xdr:rowOff>
    </xdr:from>
    <xdr:ext cx="469744" cy="259045"/>
    <xdr:sp macro="" textlink="">
      <xdr:nvSpPr>
        <xdr:cNvPr id="179" name="テキスト ボックス 178"/>
        <xdr:cNvSpPr txBox="1"/>
      </xdr:nvSpPr>
      <xdr:spPr>
        <a:xfrm>
          <a:off x="2673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96289</xdr:rowOff>
    </xdr:from>
    <xdr:to>
      <xdr:col>10</xdr:col>
      <xdr:colOff>114300</xdr:colOff>
      <xdr:row>77</xdr:row>
      <xdr:rowOff>104587</xdr:rowOff>
    </xdr:to>
    <xdr:cxnSp macro="">
      <xdr:nvCxnSpPr>
        <xdr:cNvPr id="180" name="直線コネクタ 179"/>
        <xdr:cNvCxnSpPr/>
      </xdr:nvCxnSpPr>
      <xdr:spPr>
        <a:xfrm>
          <a:off x="1130300" y="13297939"/>
          <a:ext cx="8890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75870</xdr:rowOff>
    </xdr:from>
    <xdr:to>
      <xdr:col>10</xdr:col>
      <xdr:colOff>165100</xdr:colOff>
      <xdr:row>78</xdr:row>
      <xdr:rowOff>6020</xdr:rowOff>
    </xdr:to>
    <xdr:sp macro="" textlink="">
      <xdr:nvSpPr>
        <xdr:cNvPr id="181" name="フローチャート: 判断 180"/>
        <xdr:cNvSpPr/>
      </xdr:nvSpPr>
      <xdr:spPr>
        <a:xfrm>
          <a:off x="1968500" y="1327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168597</xdr:rowOff>
    </xdr:from>
    <xdr:ext cx="469744" cy="259045"/>
    <xdr:sp macro="" textlink="">
      <xdr:nvSpPr>
        <xdr:cNvPr id="182" name="テキスト ボックス 181"/>
        <xdr:cNvSpPr txBox="1"/>
      </xdr:nvSpPr>
      <xdr:spPr>
        <a:xfrm>
          <a:off x="1784428" y="133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82796</xdr:rowOff>
    </xdr:from>
    <xdr:to>
      <xdr:col>6</xdr:col>
      <xdr:colOff>38100</xdr:colOff>
      <xdr:row>78</xdr:row>
      <xdr:rowOff>12946</xdr:rowOff>
    </xdr:to>
    <xdr:sp macro="" textlink="">
      <xdr:nvSpPr>
        <xdr:cNvPr id="183" name="フローチャート: 判断 182"/>
        <xdr:cNvSpPr/>
      </xdr:nvSpPr>
      <xdr:spPr>
        <a:xfrm>
          <a:off x="1079500" y="1328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4073</xdr:rowOff>
    </xdr:from>
    <xdr:ext cx="469744" cy="259045"/>
    <xdr:sp macro="" textlink="">
      <xdr:nvSpPr>
        <xdr:cNvPr id="184" name="テキスト ボックス 183"/>
        <xdr:cNvSpPr txBox="1"/>
      </xdr:nvSpPr>
      <xdr:spPr>
        <a:xfrm>
          <a:off x="895428" y="1337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29578</xdr:rowOff>
    </xdr:from>
    <xdr:to>
      <xdr:col>24</xdr:col>
      <xdr:colOff>114300</xdr:colOff>
      <xdr:row>77</xdr:row>
      <xdr:rowOff>131178</xdr:rowOff>
    </xdr:to>
    <xdr:sp macro="" textlink="">
      <xdr:nvSpPr>
        <xdr:cNvPr id="190" name="楕円 189"/>
        <xdr:cNvSpPr/>
      </xdr:nvSpPr>
      <xdr:spPr>
        <a:xfrm>
          <a:off x="4584700" y="132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52455</xdr:rowOff>
    </xdr:from>
    <xdr:ext cx="534377" cy="259045"/>
    <xdr:sp macro="" textlink="">
      <xdr:nvSpPr>
        <xdr:cNvPr id="191" name="維持補修費該当値テキスト"/>
        <xdr:cNvSpPr txBox="1"/>
      </xdr:nvSpPr>
      <xdr:spPr>
        <a:xfrm>
          <a:off x="4686300" y="1308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44048</xdr:rowOff>
    </xdr:from>
    <xdr:to>
      <xdr:col>20</xdr:col>
      <xdr:colOff>38100</xdr:colOff>
      <xdr:row>77</xdr:row>
      <xdr:rowOff>145648</xdr:rowOff>
    </xdr:to>
    <xdr:sp macro="" textlink="">
      <xdr:nvSpPr>
        <xdr:cNvPr id="192" name="楕円 191"/>
        <xdr:cNvSpPr/>
      </xdr:nvSpPr>
      <xdr:spPr>
        <a:xfrm>
          <a:off x="3746500" y="132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162175</xdr:rowOff>
    </xdr:from>
    <xdr:ext cx="469744" cy="259045"/>
    <xdr:sp macro="" textlink="">
      <xdr:nvSpPr>
        <xdr:cNvPr id="193" name="テキスト ボックス 192"/>
        <xdr:cNvSpPr txBox="1"/>
      </xdr:nvSpPr>
      <xdr:spPr>
        <a:xfrm>
          <a:off x="3562428" y="1302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51958</xdr:rowOff>
    </xdr:from>
    <xdr:to>
      <xdr:col>15</xdr:col>
      <xdr:colOff>101600</xdr:colOff>
      <xdr:row>77</xdr:row>
      <xdr:rowOff>153558</xdr:rowOff>
    </xdr:to>
    <xdr:sp macro="" textlink="">
      <xdr:nvSpPr>
        <xdr:cNvPr id="194" name="楕円 193"/>
        <xdr:cNvSpPr/>
      </xdr:nvSpPr>
      <xdr:spPr>
        <a:xfrm>
          <a:off x="2857500" y="132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144685</xdr:rowOff>
    </xdr:from>
    <xdr:ext cx="469744" cy="259045"/>
    <xdr:sp macro="" textlink="">
      <xdr:nvSpPr>
        <xdr:cNvPr id="195" name="テキスト ボックス 194"/>
        <xdr:cNvSpPr txBox="1"/>
      </xdr:nvSpPr>
      <xdr:spPr>
        <a:xfrm>
          <a:off x="2673428"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53787</xdr:rowOff>
    </xdr:from>
    <xdr:to>
      <xdr:col>10</xdr:col>
      <xdr:colOff>165100</xdr:colOff>
      <xdr:row>77</xdr:row>
      <xdr:rowOff>155387</xdr:rowOff>
    </xdr:to>
    <xdr:sp macro="" textlink="">
      <xdr:nvSpPr>
        <xdr:cNvPr id="196" name="楕円 195"/>
        <xdr:cNvSpPr/>
      </xdr:nvSpPr>
      <xdr:spPr>
        <a:xfrm>
          <a:off x="1968500" y="1325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464</xdr:rowOff>
    </xdr:from>
    <xdr:ext cx="469744" cy="259045"/>
    <xdr:sp macro="" textlink="">
      <xdr:nvSpPr>
        <xdr:cNvPr id="197" name="テキスト ボックス 196"/>
        <xdr:cNvSpPr txBox="1"/>
      </xdr:nvSpPr>
      <xdr:spPr>
        <a:xfrm>
          <a:off x="1784428" y="13030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45489</xdr:rowOff>
    </xdr:from>
    <xdr:to>
      <xdr:col>6</xdr:col>
      <xdr:colOff>38100</xdr:colOff>
      <xdr:row>77</xdr:row>
      <xdr:rowOff>147089</xdr:rowOff>
    </xdr:to>
    <xdr:sp macro="" textlink="">
      <xdr:nvSpPr>
        <xdr:cNvPr id="198" name="楕円 197"/>
        <xdr:cNvSpPr/>
      </xdr:nvSpPr>
      <xdr:spPr>
        <a:xfrm>
          <a:off x="1079500" y="132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163616</xdr:rowOff>
    </xdr:from>
    <xdr:ext cx="469744" cy="259045"/>
    <xdr:sp macro="" textlink="">
      <xdr:nvSpPr>
        <xdr:cNvPr id="199" name="テキスト ボックス 198"/>
        <xdr:cNvSpPr txBox="1"/>
      </xdr:nvSpPr>
      <xdr:spPr>
        <a:xfrm>
          <a:off x="895428" y="130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89114</xdr:rowOff>
    </xdr:from>
    <xdr:to>
      <xdr:col>24</xdr:col>
      <xdr:colOff>62865</xdr:colOff>
      <xdr:row>100</xdr:row>
      <xdr:rowOff>6231</xdr:rowOff>
    </xdr:to>
    <xdr:cxnSp macro="">
      <xdr:nvCxnSpPr>
        <xdr:cNvPr id="226" name="直線コネクタ 225"/>
        <xdr:cNvCxnSpPr/>
      </xdr:nvCxnSpPr>
      <xdr:spPr>
        <a:xfrm flipV="1">
          <a:off x="4633595" y="15519614"/>
          <a:ext cx="1270" cy="1631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10058</xdr:rowOff>
    </xdr:from>
    <xdr:ext cx="534377" cy="259045"/>
    <xdr:sp macro="" textlink="">
      <xdr:nvSpPr>
        <xdr:cNvPr id="227" name="扶助費最小値テキスト"/>
        <xdr:cNvSpPr txBox="1"/>
      </xdr:nvSpPr>
      <xdr:spPr>
        <a:xfrm>
          <a:off x="4686300" y="1715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6231</xdr:rowOff>
    </xdr:from>
    <xdr:to>
      <xdr:col>24</xdr:col>
      <xdr:colOff>152400</xdr:colOff>
      <xdr:row>100</xdr:row>
      <xdr:rowOff>6231</xdr:rowOff>
    </xdr:to>
    <xdr:cxnSp macro="">
      <xdr:nvCxnSpPr>
        <xdr:cNvPr id="228" name="直線コネクタ 227"/>
        <xdr:cNvCxnSpPr/>
      </xdr:nvCxnSpPr>
      <xdr:spPr>
        <a:xfrm>
          <a:off x="4546600" y="1715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35791</xdr:rowOff>
    </xdr:from>
    <xdr:ext cx="599010" cy="259045"/>
    <xdr:sp macro="" textlink="">
      <xdr:nvSpPr>
        <xdr:cNvPr id="229" name="扶助費最大値テキスト"/>
        <xdr:cNvSpPr txBox="1"/>
      </xdr:nvSpPr>
      <xdr:spPr>
        <a:xfrm>
          <a:off x="4686300" y="1529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89114</xdr:rowOff>
    </xdr:from>
    <xdr:to>
      <xdr:col>24</xdr:col>
      <xdr:colOff>152400</xdr:colOff>
      <xdr:row>90</xdr:row>
      <xdr:rowOff>89114</xdr:rowOff>
    </xdr:to>
    <xdr:cxnSp macro="">
      <xdr:nvCxnSpPr>
        <xdr:cNvPr id="230" name="直線コネクタ 229"/>
        <xdr:cNvCxnSpPr/>
      </xdr:nvCxnSpPr>
      <xdr:spPr>
        <a:xfrm>
          <a:off x="4546600" y="15519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17839</xdr:rowOff>
    </xdr:from>
    <xdr:to>
      <xdr:col>24</xdr:col>
      <xdr:colOff>63500</xdr:colOff>
      <xdr:row>93</xdr:row>
      <xdr:rowOff>46334</xdr:rowOff>
    </xdr:to>
    <xdr:cxnSp macro="">
      <xdr:nvCxnSpPr>
        <xdr:cNvPr id="231" name="直線コネクタ 230"/>
        <xdr:cNvCxnSpPr/>
      </xdr:nvCxnSpPr>
      <xdr:spPr>
        <a:xfrm flipV="1">
          <a:off x="3797300" y="15962689"/>
          <a:ext cx="838200" cy="2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62983</xdr:rowOff>
    </xdr:from>
    <xdr:ext cx="534377" cy="259045"/>
    <xdr:sp macro="" textlink="">
      <xdr:nvSpPr>
        <xdr:cNvPr id="232" name="扶助費平均値テキスト"/>
        <xdr:cNvSpPr txBox="1"/>
      </xdr:nvSpPr>
      <xdr:spPr>
        <a:xfrm>
          <a:off x="4686300" y="16522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84556</xdr:rowOff>
    </xdr:from>
    <xdr:to>
      <xdr:col>24</xdr:col>
      <xdr:colOff>114300</xdr:colOff>
      <xdr:row>97</xdr:row>
      <xdr:rowOff>14706</xdr:rowOff>
    </xdr:to>
    <xdr:sp macro="" textlink="">
      <xdr:nvSpPr>
        <xdr:cNvPr id="233" name="フローチャート: 判断 232"/>
        <xdr:cNvSpPr/>
      </xdr:nvSpPr>
      <xdr:spPr>
        <a:xfrm>
          <a:off x="4584700" y="1654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46334</xdr:rowOff>
    </xdr:from>
    <xdr:to>
      <xdr:col>19</xdr:col>
      <xdr:colOff>177800</xdr:colOff>
      <xdr:row>93</xdr:row>
      <xdr:rowOff>170104</xdr:rowOff>
    </xdr:to>
    <xdr:cxnSp macro="">
      <xdr:nvCxnSpPr>
        <xdr:cNvPr id="234" name="直線コネクタ 233"/>
        <xdr:cNvCxnSpPr/>
      </xdr:nvCxnSpPr>
      <xdr:spPr>
        <a:xfrm flipV="1">
          <a:off x="2908300" y="15991184"/>
          <a:ext cx="889000" cy="12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107841</xdr:rowOff>
    </xdr:from>
    <xdr:to>
      <xdr:col>20</xdr:col>
      <xdr:colOff>38100</xdr:colOff>
      <xdr:row>97</xdr:row>
      <xdr:rowOff>37991</xdr:rowOff>
    </xdr:to>
    <xdr:sp macro="" textlink="">
      <xdr:nvSpPr>
        <xdr:cNvPr id="235" name="フローチャート: 判断 234"/>
        <xdr:cNvSpPr/>
      </xdr:nvSpPr>
      <xdr:spPr>
        <a:xfrm>
          <a:off x="3746500" y="1656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29118</xdr:rowOff>
    </xdr:from>
    <xdr:ext cx="534377" cy="259045"/>
    <xdr:sp macro="" textlink="">
      <xdr:nvSpPr>
        <xdr:cNvPr id="236" name="テキスト ボックス 235"/>
        <xdr:cNvSpPr txBox="1"/>
      </xdr:nvSpPr>
      <xdr:spPr>
        <a:xfrm>
          <a:off x="3530111" y="166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170104</xdr:rowOff>
    </xdr:from>
    <xdr:to>
      <xdr:col>15</xdr:col>
      <xdr:colOff>50800</xdr:colOff>
      <xdr:row>94</xdr:row>
      <xdr:rowOff>151440</xdr:rowOff>
    </xdr:to>
    <xdr:cxnSp macro="">
      <xdr:nvCxnSpPr>
        <xdr:cNvPr id="237" name="直線コネクタ 236"/>
        <xdr:cNvCxnSpPr/>
      </xdr:nvCxnSpPr>
      <xdr:spPr>
        <a:xfrm flipV="1">
          <a:off x="2019300" y="16114954"/>
          <a:ext cx="889000" cy="15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120952</xdr:rowOff>
    </xdr:from>
    <xdr:to>
      <xdr:col>15</xdr:col>
      <xdr:colOff>101600</xdr:colOff>
      <xdr:row>97</xdr:row>
      <xdr:rowOff>51102</xdr:rowOff>
    </xdr:to>
    <xdr:sp macro="" textlink="">
      <xdr:nvSpPr>
        <xdr:cNvPr id="238" name="フローチャート: 判断 237"/>
        <xdr:cNvSpPr/>
      </xdr:nvSpPr>
      <xdr:spPr>
        <a:xfrm>
          <a:off x="2857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42229</xdr:rowOff>
    </xdr:from>
    <xdr:ext cx="534377" cy="259045"/>
    <xdr:sp macro="" textlink="">
      <xdr:nvSpPr>
        <xdr:cNvPr id="239" name="テキスト ボックス 238"/>
        <xdr:cNvSpPr txBox="1"/>
      </xdr:nvSpPr>
      <xdr:spPr>
        <a:xfrm>
          <a:off x="2641111" y="1667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151440</xdr:rowOff>
    </xdr:from>
    <xdr:to>
      <xdr:col>10</xdr:col>
      <xdr:colOff>114300</xdr:colOff>
      <xdr:row>95</xdr:row>
      <xdr:rowOff>50220</xdr:rowOff>
    </xdr:to>
    <xdr:cxnSp macro="">
      <xdr:nvCxnSpPr>
        <xdr:cNvPr id="240" name="直線コネクタ 239"/>
        <xdr:cNvCxnSpPr/>
      </xdr:nvCxnSpPr>
      <xdr:spPr>
        <a:xfrm flipV="1">
          <a:off x="1130300" y="16267740"/>
          <a:ext cx="889000" cy="70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56390</xdr:rowOff>
    </xdr:from>
    <xdr:to>
      <xdr:col>10</xdr:col>
      <xdr:colOff>165100</xdr:colOff>
      <xdr:row>97</xdr:row>
      <xdr:rowOff>157990</xdr:rowOff>
    </xdr:to>
    <xdr:sp macro="" textlink="">
      <xdr:nvSpPr>
        <xdr:cNvPr id="241" name="フローチャート: 判断 240"/>
        <xdr:cNvSpPr/>
      </xdr:nvSpPr>
      <xdr:spPr>
        <a:xfrm>
          <a:off x="1968500" y="166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149117</xdr:rowOff>
    </xdr:from>
    <xdr:ext cx="534377" cy="259045"/>
    <xdr:sp macro="" textlink="">
      <xdr:nvSpPr>
        <xdr:cNvPr id="242" name="テキスト ボックス 241"/>
        <xdr:cNvSpPr txBox="1"/>
      </xdr:nvSpPr>
      <xdr:spPr>
        <a:xfrm>
          <a:off x="1752111" y="1677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43" name="フローチャート: 判断 242"/>
        <xdr:cNvSpPr/>
      </xdr:nvSpPr>
      <xdr:spPr>
        <a:xfrm>
          <a:off x="1079500" y="1673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21510</xdr:rowOff>
    </xdr:from>
    <xdr:ext cx="534377" cy="259045"/>
    <xdr:sp macro="" textlink="">
      <xdr:nvSpPr>
        <xdr:cNvPr id="244" name="テキスト ボックス 243"/>
        <xdr:cNvSpPr txBox="1"/>
      </xdr:nvSpPr>
      <xdr:spPr>
        <a:xfrm>
          <a:off x="863111" y="1682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138489</xdr:rowOff>
    </xdr:from>
    <xdr:to>
      <xdr:col>24</xdr:col>
      <xdr:colOff>114300</xdr:colOff>
      <xdr:row>93</xdr:row>
      <xdr:rowOff>68639</xdr:rowOff>
    </xdr:to>
    <xdr:sp macro="" textlink="">
      <xdr:nvSpPr>
        <xdr:cNvPr id="250" name="楕円 249"/>
        <xdr:cNvSpPr/>
      </xdr:nvSpPr>
      <xdr:spPr>
        <a:xfrm>
          <a:off x="4584700" y="159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161366</xdr:rowOff>
    </xdr:from>
    <xdr:ext cx="599010" cy="259045"/>
    <xdr:sp macro="" textlink="">
      <xdr:nvSpPr>
        <xdr:cNvPr id="251" name="扶助費該当値テキスト"/>
        <xdr:cNvSpPr txBox="1"/>
      </xdr:nvSpPr>
      <xdr:spPr>
        <a:xfrm>
          <a:off x="4686300" y="15763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166984</xdr:rowOff>
    </xdr:from>
    <xdr:to>
      <xdr:col>20</xdr:col>
      <xdr:colOff>38100</xdr:colOff>
      <xdr:row>93</xdr:row>
      <xdr:rowOff>97134</xdr:rowOff>
    </xdr:to>
    <xdr:sp macro="" textlink="">
      <xdr:nvSpPr>
        <xdr:cNvPr id="252" name="楕円 251"/>
        <xdr:cNvSpPr/>
      </xdr:nvSpPr>
      <xdr:spPr>
        <a:xfrm>
          <a:off x="3746500" y="159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113661</xdr:rowOff>
    </xdr:from>
    <xdr:ext cx="599010" cy="259045"/>
    <xdr:sp macro="" textlink="">
      <xdr:nvSpPr>
        <xdr:cNvPr id="253" name="テキスト ボックス 252"/>
        <xdr:cNvSpPr txBox="1"/>
      </xdr:nvSpPr>
      <xdr:spPr>
        <a:xfrm>
          <a:off x="3497795" y="1571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119304</xdr:rowOff>
    </xdr:from>
    <xdr:to>
      <xdr:col>15</xdr:col>
      <xdr:colOff>101600</xdr:colOff>
      <xdr:row>94</xdr:row>
      <xdr:rowOff>49454</xdr:rowOff>
    </xdr:to>
    <xdr:sp macro="" textlink="">
      <xdr:nvSpPr>
        <xdr:cNvPr id="254" name="楕円 253"/>
        <xdr:cNvSpPr/>
      </xdr:nvSpPr>
      <xdr:spPr>
        <a:xfrm>
          <a:off x="2857500" y="1606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65981</xdr:rowOff>
    </xdr:from>
    <xdr:ext cx="534377" cy="259045"/>
    <xdr:sp macro="" textlink="">
      <xdr:nvSpPr>
        <xdr:cNvPr id="255" name="テキスト ボックス 254"/>
        <xdr:cNvSpPr txBox="1"/>
      </xdr:nvSpPr>
      <xdr:spPr>
        <a:xfrm>
          <a:off x="2641111" y="1583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100640</xdr:rowOff>
    </xdr:from>
    <xdr:to>
      <xdr:col>10</xdr:col>
      <xdr:colOff>165100</xdr:colOff>
      <xdr:row>95</xdr:row>
      <xdr:rowOff>30790</xdr:rowOff>
    </xdr:to>
    <xdr:sp macro="" textlink="">
      <xdr:nvSpPr>
        <xdr:cNvPr id="256" name="楕円 255"/>
        <xdr:cNvSpPr/>
      </xdr:nvSpPr>
      <xdr:spPr>
        <a:xfrm>
          <a:off x="1968500" y="1621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47317</xdr:rowOff>
    </xdr:from>
    <xdr:ext cx="534377" cy="259045"/>
    <xdr:sp macro="" textlink="">
      <xdr:nvSpPr>
        <xdr:cNvPr id="257" name="テキスト ボックス 256"/>
        <xdr:cNvSpPr txBox="1"/>
      </xdr:nvSpPr>
      <xdr:spPr>
        <a:xfrm>
          <a:off x="1752111" y="1599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170870</xdr:rowOff>
    </xdr:from>
    <xdr:to>
      <xdr:col>6</xdr:col>
      <xdr:colOff>38100</xdr:colOff>
      <xdr:row>95</xdr:row>
      <xdr:rowOff>101020</xdr:rowOff>
    </xdr:to>
    <xdr:sp macro="" textlink="">
      <xdr:nvSpPr>
        <xdr:cNvPr id="258" name="楕円 257"/>
        <xdr:cNvSpPr/>
      </xdr:nvSpPr>
      <xdr:spPr>
        <a:xfrm>
          <a:off x="1079500" y="162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117547</xdr:rowOff>
    </xdr:from>
    <xdr:ext cx="534377" cy="259045"/>
    <xdr:sp macro="" textlink="">
      <xdr:nvSpPr>
        <xdr:cNvPr id="259" name="テキスト ボックス 258"/>
        <xdr:cNvSpPr txBox="1"/>
      </xdr:nvSpPr>
      <xdr:spPr>
        <a:xfrm>
          <a:off x="863111" y="1606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139414</xdr:rowOff>
    </xdr:from>
    <xdr:to>
      <xdr:col>54</xdr:col>
      <xdr:colOff>189865</xdr:colOff>
      <xdr:row>38</xdr:row>
      <xdr:rowOff>98385</xdr:rowOff>
    </xdr:to>
    <xdr:cxnSp macro="">
      <xdr:nvCxnSpPr>
        <xdr:cNvPr id="283" name="直線コネクタ 282"/>
        <xdr:cNvCxnSpPr/>
      </xdr:nvCxnSpPr>
      <xdr:spPr>
        <a:xfrm flipV="1">
          <a:off x="10475595" y="5111464"/>
          <a:ext cx="1270" cy="150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102212</xdr:rowOff>
    </xdr:from>
    <xdr:ext cx="534377" cy="259045"/>
    <xdr:sp macro="" textlink="">
      <xdr:nvSpPr>
        <xdr:cNvPr id="284" name="補助費等最小値テキスト"/>
        <xdr:cNvSpPr txBox="1"/>
      </xdr:nvSpPr>
      <xdr:spPr>
        <a:xfrm>
          <a:off x="10528300" y="661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98385</xdr:rowOff>
    </xdr:from>
    <xdr:to>
      <xdr:col>55</xdr:col>
      <xdr:colOff>88900</xdr:colOff>
      <xdr:row>38</xdr:row>
      <xdr:rowOff>98385</xdr:rowOff>
    </xdr:to>
    <xdr:cxnSp macro="">
      <xdr:nvCxnSpPr>
        <xdr:cNvPr id="285" name="直線コネクタ 284"/>
        <xdr:cNvCxnSpPr/>
      </xdr:nvCxnSpPr>
      <xdr:spPr>
        <a:xfrm>
          <a:off x="10388600" y="6613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86091</xdr:rowOff>
    </xdr:from>
    <xdr:ext cx="599010" cy="259045"/>
    <xdr:sp macro="" textlink="">
      <xdr:nvSpPr>
        <xdr:cNvPr id="286" name="補助費等最大値テキスト"/>
        <xdr:cNvSpPr txBox="1"/>
      </xdr:nvSpPr>
      <xdr:spPr>
        <a:xfrm>
          <a:off x="10528300" y="488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139414</xdr:rowOff>
    </xdr:from>
    <xdr:to>
      <xdr:col>55</xdr:col>
      <xdr:colOff>88900</xdr:colOff>
      <xdr:row>29</xdr:row>
      <xdr:rowOff>139414</xdr:rowOff>
    </xdr:to>
    <xdr:cxnSp macro="">
      <xdr:nvCxnSpPr>
        <xdr:cNvPr id="287" name="直線コネクタ 286"/>
        <xdr:cNvCxnSpPr/>
      </xdr:nvCxnSpPr>
      <xdr:spPr>
        <a:xfrm>
          <a:off x="10388600" y="5111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109052</xdr:rowOff>
    </xdr:from>
    <xdr:to>
      <xdr:col>55</xdr:col>
      <xdr:colOff>0</xdr:colOff>
      <xdr:row>37</xdr:row>
      <xdr:rowOff>121545</xdr:rowOff>
    </xdr:to>
    <xdr:cxnSp macro="">
      <xdr:nvCxnSpPr>
        <xdr:cNvPr id="288" name="直線コネクタ 287"/>
        <xdr:cNvCxnSpPr/>
      </xdr:nvCxnSpPr>
      <xdr:spPr>
        <a:xfrm flipV="1">
          <a:off x="9639300" y="6452702"/>
          <a:ext cx="838200" cy="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97791</xdr:rowOff>
    </xdr:from>
    <xdr:ext cx="599010" cy="259045"/>
    <xdr:sp macro="" textlink="">
      <xdr:nvSpPr>
        <xdr:cNvPr id="289" name="補助費等平均値テキスト"/>
        <xdr:cNvSpPr txBox="1"/>
      </xdr:nvSpPr>
      <xdr:spPr>
        <a:xfrm>
          <a:off x="10528300" y="6098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74914</xdr:rowOff>
    </xdr:from>
    <xdr:to>
      <xdr:col>55</xdr:col>
      <xdr:colOff>50800</xdr:colOff>
      <xdr:row>37</xdr:row>
      <xdr:rowOff>5064</xdr:rowOff>
    </xdr:to>
    <xdr:sp macro="" textlink="">
      <xdr:nvSpPr>
        <xdr:cNvPr id="290" name="フローチャート: 判断 289"/>
        <xdr:cNvSpPr/>
      </xdr:nvSpPr>
      <xdr:spPr>
        <a:xfrm>
          <a:off x="104267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121545</xdr:rowOff>
    </xdr:from>
    <xdr:to>
      <xdr:col>50</xdr:col>
      <xdr:colOff>114300</xdr:colOff>
      <xdr:row>37</xdr:row>
      <xdr:rowOff>137330</xdr:rowOff>
    </xdr:to>
    <xdr:cxnSp macro="">
      <xdr:nvCxnSpPr>
        <xdr:cNvPr id="291" name="直線コネクタ 290"/>
        <xdr:cNvCxnSpPr/>
      </xdr:nvCxnSpPr>
      <xdr:spPr>
        <a:xfrm flipV="1">
          <a:off x="8750300" y="6465195"/>
          <a:ext cx="8890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65057</xdr:rowOff>
    </xdr:from>
    <xdr:to>
      <xdr:col>50</xdr:col>
      <xdr:colOff>165100</xdr:colOff>
      <xdr:row>36</xdr:row>
      <xdr:rowOff>166657</xdr:rowOff>
    </xdr:to>
    <xdr:sp macro="" textlink="">
      <xdr:nvSpPr>
        <xdr:cNvPr id="292" name="フローチャート: 判断 291"/>
        <xdr:cNvSpPr/>
      </xdr:nvSpPr>
      <xdr:spPr>
        <a:xfrm>
          <a:off x="9588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11734</xdr:rowOff>
    </xdr:from>
    <xdr:ext cx="599010" cy="259045"/>
    <xdr:sp macro="" textlink="">
      <xdr:nvSpPr>
        <xdr:cNvPr id="293" name="テキスト ボックス 292"/>
        <xdr:cNvSpPr txBox="1"/>
      </xdr:nvSpPr>
      <xdr:spPr>
        <a:xfrm>
          <a:off x="9339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123736</xdr:rowOff>
    </xdr:from>
    <xdr:to>
      <xdr:col>45</xdr:col>
      <xdr:colOff>177800</xdr:colOff>
      <xdr:row>37</xdr:row>
      <xdr:rowOff>137330</xdr:rowOff>
    </xdr:to>
    <xdr:cxnSp macro="">
      <xdr:nvCxnSpPr>
        <xdr:cNvPr id="294" name="直線コネクタ 293"/>
        <xdr:cNvCxnSpPr/>
      </xdr:nvCxnSpPr>
      <xdr:spPr>
        <a:xfrm>
          <a:off x="7861300" y="6467386"/>
          <a:ext cx="889000" cy="13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88500</xdr:rowOff>
    </xdr:from>
    <xdr:to>
      <xdr:col>46</xdr:col>
      <xdr:colOff>38100</xdr:colOff>
      <xdr:row>37</xdr:row>
      <xdr:rowOff>18650</xdr:rowOff>
    </xdr:to>
    <xdr:sp macro="" textlink="">
      <xdr:nvSpPr>
        <xdr:cNvPr id="295" name="フローチャート: 判断 294"/>
        <xdr:cNvSpPr/>
      </xdr:nvSpPr>
      <xdr:spPr>
        <a:xfrm>
          <a:off x="8699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35177</xdr:rowOff>
    </xdr:from>
    <xdr:ext cx="599010" cy="259045"/>
    <xdr:sp macro="" textlink="">
      <xdr:nvSpPr>
        <xdr:cNvPr id="296" name="テキスト ボックス 295"/>
        <xdr:cNvSpPr txBox="1"/>
      </xdr:nvSpPr>
      <xdr:spPr>
        <a:xfrm>
          <a:off x="8450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123736</xdr:rowOff>
    </xdr:from>
    <xdr:to>
      <xdr:col>41</xdr:col>
      <xdr:colOff>50800</xdr:colOff>
      <xdr:row>37</xdr:row>
      <xdr:rowOff>144779</xdr:rowOff>
    </xdr:to>
    <xdr:cxnSp macro="">
      <xdr:nvCxnSpPr>
        <xdr:cNvPr id="297" name="直線コネクタ 296"/>
        <xdr:cNvCxnSpPr/>
      </xdr:nvCxnSpPr>
      <xdr:spPr>
        <a:xfrm flipV="1">
          <a:off x="6972300" y="6467386"/>
          <a:ext cx="889000" cy="2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112309</xdr:rowOff>
    </xdr:from>
    <xdr:to>
      <xdr:col>41</xdr:col>
      <xdr:colOff>101600</xdr:colOff>
      <xdr:row>37</xdr:row>
      <xdr:rowOff>42459</xdr:rowOff>
    </xdr:to>
    <xdr:sp macro="" textlink="">
      <xdr:nvSpPr>
        <xdr:cNvPr id="298" name="フローチャート: 判断 297"/>
        <xdr:cNvSpPr/>
      </xdr:nvSpPr>
      <xdr:spPr>
        <a:xfrm>
          <a:off x="7810500" y="628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58986</xdr:rowOff>
    </xdr:from>
    <xdr:ext cx="599010" cy="259045"/>
    <xdr:sp macro="" textlink="">
      <xdr:nvSpPr>
        <xdr:cNvPr id="299" name="テキスト ボックス 298"/>
        <xdr:cNvSpPr txBox="1"/>
      </xdr:nvSpPr>
      <xdr:spPr>
        <a:xfrm>
          <a:off x="7561795" y="6059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160707</xdr:rowOff>
    </xdr:from>
    <xdr:to>
      <xdr:col>36</xdr:col>
      <xdr:colOff>165100</xdr:colOff>
      <xdr:row>37</xdr:row>
      <xdr:rowOff>90857</xdr:rowOff>
    </xdr:to>
    <xdr:sp macro="" textlink="">
      <xdr:nvSpPr>
        <xdr:cNvPr id="300" name="フローチャート: 判断 299"/>
        <xdr:cNvSpPr/>
      </xdr:nvSpPr>
      <xdr:spPr>
        <a:xfrm>
          <a:off x="6921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107384</xdr:rowOff>
    </xdr:from>
    <xdr:ext cx="534377" cy="259045"/>
    <xdr:sp macro="" textlink="">
      <xdr:nvSpPr>
        <xdr:cNvPr id="301" name="テキスト ボックス 300"/>
        <xdr:cNvSpPr txBox="1"/>
      </xdr:nvSpPr>
      <xdr:spPr>
        <a:xfrm>
          <a:off x="6705111" y="610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58252</xdr:rowOff>
    </xdr:from>
    <xdr:to>
      <xdr:col>55</xdr:col>
      <xdr:colOff>50800</xdr:colOff>
      <xdr:row>37</xdr:row>
      <xdr:rowOff>159852</xdr:rowOff>
    </xdr:to>
    <xdr:sp macro="" textlink="">
      <xdr:nvSpPr>
        <xdr:cNvPr id="307" name="楕円 306"/>
        <xdr:cNvSpPr/>
      </xdr:nvSpPr>
      <xdr:spPr>
        <a:xfrm>
          <a:off x="10426700" y="640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36679</xdr:rowOff>
    </xdr:from>
    <xdr:ext cx="534377" cy="259045"/>
    <xdr:sp macro="" textlink="">
      <xdr:nvSpPr>
        <xdr:cNvPr id="308" name="補助費等該当値テキスト"/>
        <xdr:cNvSpPr txBox="1"/>
      </xdr:nvSpPr>
      <xdr:spPr>
        <a:xfrm>
          <a:off x="10528300" y="638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70745</xdr:rowOff>
    </xdr:from>
    <xdr:to>
      <xdr:col>50</xdr:col>
      <xdr:colOff>165100</xdr:colOff>
      <xdr:row>38</xdr:row>
      <xdr:rowOff>895</xdr:rowOff>
    </xdr:to>
    <xdr:sp macro="" textlink="">
      <xdr:nvSpPr>
        <xdr:cNvPr id="309" name="楕円 308"/>
        <xdr:cNvSpPr/>
      </xdr:nvSpPr>
      <xdr:spPr>
        <a:xfrm>
          <a:off x="9588500" y="64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163472</xdr:rowOff>
    </xdr:from>
    <xdr:ext cx="534377" cy="259045"/>
    <xdr:sp macro="" textlink="">
      <xdr:nvSpPr>
        <xdr:cNvPr id="310" name="テキスト ボックス 309"/>
        <xdr:cNvSpPr txBox="1"/>
      </xdr:nvSpPr>
      <xdr:spPr>
        <a:xfrm>
          <a:off x="9372111" y="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86530</xdr:rowOff>
    </xdr:from>
    <xdr:to>
      <xdr:col>46</xdr:col>
      <xdr:colOff>38100</xdr:colOff>
      <xdr:row>38</xdr:row>
      <xdr:rowOff>16680</xdr:rowOff>
    </xdr:to>
    <xdr:sp macro="" textlink="">
      <xdr:nvSpPr>
        <xdr:cNvPr id="311" name="楕円 310"/>
        <xdr:cNvSpPr/>
      </xdr:nvSpPr>
      <xdr:spPr>
        <a:xfrm>
          <a:off x="8699500" y="64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7807</xdr:rowOff>
    </xdr:from>
    <xdr:ext cx="534377" cy="259045"/>
    <xdr:sp macro="" textlink="">
      <xdr:nvSpPr>
        <xdr:cNvPr id="312" name="テキスト ボックス 311"/>
        <xdr:cNvSpPr txBox="1"/>
      </xdr:nvSpPr>
      <xdr:spPr>
        <a:xfrm>
          <a:off x="8483111" y="652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72936</xdr:rowOff>
    </xdr:from>
    <xdr:to>
      <xdr:col>41</xdr:col>
      <xdr:colOff>101600</xdr:colOff>
      <xdr:row>38</xdr:row>
      <xdr:rowOff>3087</xdr:rowOff>
    </xdr:to>
    <xdr:sp macro="" textlink="">
      <xdr:nvSpPr>
        <xdr:cNvPr id="313" name="楕円 312"/>
        <xdr:cNvSpPr/>
      </xdr:nvSpPr>
      <xdr:spPr>
        <a:xfrm>
          <a:off x="7810500" y="64165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165663</xdr:rowOff>
    </xdr:from>
    <xdr:ext cx="534377" cy="259045"/>
    <xdr:sp macro="" textlink="">
      <xdr:nvSpPr>
        <xdr:cNvPr id="314" name="テキスト ボックス 313"/>
        <xdr:cNvSpPr txBox="1"/>
      </xdr:nvSpPr>
      <xdr:spPr>
        <a:xfrm>
          <a:off x="7594111" y="650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93979</xdr:rowOff>
    </xdr:from>
    <xdr:to>
      <xdr:col>36</xdr:col>
      <xdr:colOff>165100</xdr:colOff>
      <xdr:row>38</xdr:row>
      <xdr:rowOff>24129</xdr:rowOff>
    </xdr:to>
    <xdr:sp macro="" textlink="">
      <xdr:nvSpPr>
        <xdr:cNvPr id="315" name="楕円 314"/>
        <xdr:cNvSpPr/>
      </xdr:nvSpPr>
      <xdr:spPr>
        <a:xfrm>
          <a:off x="6921500" y="643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15256</xdr:rowOff>
    </xdr:from>
    <xdr:ext cx="534377" cy="259045"/>
    <xdr:sp macro="" textlink="">
      <xdr:nvSpPr>
        <xdr:cNvPr id="316" name="テキスト ボックス 315"/>
        <xdr:cNvSpPr txBox="1"/>
      </xdr:nvSpPr>
      <xdr:spPr>
        <a:xfrm>
          <a:off x="6705111" y="653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10626</xdr:rowOff>
    </xdr:from>
    <xdr:to>
      <xdr:col>54</xdr:col>
      <xdr:colOff>189865</xdr:colOff>
      <xdr:row>59</xdr:row>
      <xdr:rowOff>17735</xdr:rowOff>
    </xdr:to>
    <xdr:cxnSp macro="">
      <xdr:nvCxnSpPr>
        <xdr:cNvPr id="340" name="直線コネクタ 339"/>
        <xdr:cNvCxnSpPr/>
      </xdr:nvCxnSpPr>
      <xdr:spPr>
        <a:xfrm flipV="1">
          <a:off x="10475595" y="8754576"/>
          <a:ext cx="1270" cy="137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21562</xdr:rowOff>
    </xdr:from>
    <xdr:ext cx="534377" cy="259045"/>
    <xdr:sp macro="" textlink="">
      <xdr:nvSpPr>
        <xdr:cNvPr id="341" name="普通建設事業費最小値テキスト"/>
        <xdr:cNvSpPr txBox="1"/>
      </xdr:nvSpPr>
      <xdr:spPr>
        <a:xfrm>
          <a:off x="10528300" y="1013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17735</xdr:rowOff>
    </xdr:from>
    <xdr:to>
      <xdr:col>55</xdr:col>
      <xdr:colOff>88900</xdr:colOff>
      <xdr:row>59</xdr:row>
      <xdr:rowOff>17735</xdr:rowOff>
    </xdr:to>
    <xdr:cxnSp macro="">
      <xdr:nvCxnSpPr>
        <xdr:cNvPr id="342" name="直線コネクタ 341"/>
        <xdr:cNvCxnSpPr/>
      </xdr:nvCxnSpPr>
      <xdr:spPr>
        <a:xfrm>
          <a:off x="10388600" y="101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128753</xdr:rowOff>
    </xdr:from>
    <xdr:ext cx="690189" cy="259045"/>
    <xdr:sp macro="" textlink="">
      <xdr:nvSpPr>
        <xdr:cNvPr id="343" name="普通建設事業費最大値テキスト"/>
        <xdr:cNvSpPr txBox="1"/>
      </xdr:nvSpPr>
      <xdr:spPr>
        <a:xfrm>
          <a:off x="10528300" y="8529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10626</xdr:rowOff>
    </xdr:from>
    <xdr:to>
      <xdr:col>55</xdr:col>
      <xdr:colOff>88900</xdr:colOff>
      <xdr:row>51</xdr:row>
      <xdr:rowOff>10626</xdr:rowOff>
    </xdr:to>
    <xdr:cxnSp macro="">
      <xdr:nvCxnSpPr>
        <xdr:cNvPr id="344" name="直線コネクタ 343"/>
        <xdr:cNvCxnSpPr/>
      </xdr:nvCxnSpPr>
      <xdr:spPr>
        <a:xfrm>
          <a:off x="10388600" y="8754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89228</xdr:rowOff>
    </xdr:from>
    <xdr:to>
      <xdr:col>55</xdr:col>
      <xdr:colOff>0</xdr:colOff>
      <xdr:row>59</xdr:row>
      <xdr:rowOff>4651</xdr:rowOff>
    </xdr:to>
    <xdr:cxnSp macro="">
      <xdr:nvCxnSpPr>
        <xdr:cNvPr id="345" name="直線コネクタ 344"/>
        <xdr:cNvCxnSpPr/>
      </xdr:nvCxnSpPr>
      <xdr:spPr>
        <a:xfrm flipV="1">
          <a:off x="9639300" y="10033328"/>
          <a:ext cx="838200" cy="8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33737</xdr:rowOff>
    </xdr:from>
    <xdr:ext cx="599010" cy="259045"/>
    <xdr:sp macro="" textlink="">
      <xdr:nvSpPr>
        <xdr:cNvPr id="346" name="普通建設事業費平均値テキスト"/>
        <xdr:cNvSpPr txBox="1"/>
      </xdr:nvSpPr>
      <xdr:spPr>
        <a:xfrm>
          <a:off x="10528300" y="98063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10860</xdr:rowOff>
    </xdr:from>
    <xdr:to>
      <xdr:col>55</xdr:col>
      <xdr:colOff>50800</xdr:colOff>
      <xdr:row>58</xdr:row>
      <xdr:rowOff>112460</xdr:rowOff>
    </xdr:to>
    <xdr:sp macro="" textlink="">
      <xdr:nvSpPr>
        <xdr:cNvPr id="347" name="フローチャート: 判断 346"/>
        <xdr:cNvSpPr/>
      </xdr:nvSpPr>
      <xdr:spPr>
        <a:xfrm>
          <a:off x="10426700" y="99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95091</xdr:rowOff>
    </xdr:from>
    <xdr:to>
      <xdr:col>50</xdr:col>
      <xdr:colOff>114300</xdr:colOff>
      <xdr:row>59</xdr:row>
      <xdr:rowOff>4651</xdr:rowOff>
    </xdr:to>
    <xdr:cxnSp macro="">
      <xdr:nvCxnSpPr>
        <xdr:cNvPr id="348" name="直線コネクタ 347"/>
        <xdr:cNvCxnSpPr/>
      </xdr:nvCxnSpPr>
      <xdr:spPr>
        <a:xfrm>
          <a:off x="8750300" y="10039191"/>
          <a:ext cx="889000" cy="8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17574</xdr:rowOff>
    </xdr:from>
    <xdr:to>
      <xdr:col>50</xdr:col>
      <xdr:colOff>165100</xdr:colOff>
      <xdr:row>58</xdr:row>
      <xdr:rowOff>119174</xdr:rowOff>
    </xdr:to>
    <xdr:sp macro="" textlink="">
      <xdr:nvSpPr>
        <xdr:cNvPr id="349" name="フローチャート: 判断 348"/>
        <xdr:cNvSpPr/>
      </xdr:nvSpPr>
      <xdr:spPr>
        <a:xfrm>
          <a:off x="9588500" y="996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135701</xdr:rowOff>
    </xdr:from>
    <xdr:ext cx="599010" cy="259045"/>
    <xdr:sp macro="" textlink="">
      <xdr:nvSpPr>
        <xdr:cNvPr id="350" name="テキスト ボックス 349"/>
        <xdr:cNvSpPr txBox="1"/>
      </xdr:nvSpPr>
      <xdr:spPr>
        <a:xfrm>
          <a:off x="9339795" y="973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95091</xdr:rowOff>
    </xdr:from>
    <xdr:to>
      <xdr:col>45</xdr:col>
      <xdr:colOff>177800</xdr:colOff>
      <xdr:row>58</xdr:row>
      <xdr:rowOff>127692</xdr:rowOff>
    </xdr:to>
    <xdr:cxnSp macro="">
      <xdr:nvCxnSpPr>
        <xdr:cNvPr id="351" name="直線コネクタ 350"/>
        <xdr:cNvCxnSpPr/>
      </xdr:nvCxnSpPr>
      <xdr:spPr>
        <a:xfrm flipV="1">
          <a:off x="7861300" y="10039191"/>
          <a:ext cx="889000" cy="3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12850</xdr:rowOff>
    </xdr:from>
    <xdr:to>
      <xdr:col>46</xdr:col>
      <xdr:colOff>38100</xdr:colOff>
      <xdr:row>58</xdr:row>
      <xdr:rowOff>114450</xdr:rowOff>
    </xdr:to>
    <xdr:sp macro="" textlink="">
      <xdr:nvSpPr>
        <xdr:cNvPr id="352" name="フローチャート: 判断 351"/>
        <xdr:cNvSpPr/>
      </xdr:nvSpPr>
      <xdr:spPr>
        <a:xfrm>
          <a:off x="8699500" y="995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130977</xdr:rowOff>
    </xdr:from>
    <xdr:ext cx="599010" cy="259045"/>
    <xdr:sp macro="" textlink="">
      <xdr:nvSpPr>
        <xdr:cNvPr id="353" name="テキスト ボックス 352"/>
        <xdr:cNvSpPr txBox="1"/>
      </xdr:nvSpPr>
      <xdr:spPr>
        <a:xfrm>
          <a:off x="8450795" y="97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127692</xdr:rowOff>
    </xdr:from>
    <xdr:to>
      <xdr:col>41</xdr:col>
      <xdr:colOff>50800</xdr:colOff>
      <xdr:row>58</xdr:row>
      <xdr:rowOff>168919</xdr:rowOff>
    </xdr:to>
    <xdr:cxnSp macro="">
      <xdr:nvCxnSpPr>
        <xdr:cNvPr id="354" name="直線コネクタ 353"/>
        <xdr:cNvCxnSpPr/>
      </xdr:nvCxnSpPr>
      <xdr:spPr>
        <a:xfrm flipV="1">
          <a:off x="6972300" y="10071792"/>
          <a:ext cx="889000" cy="4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25502</xdr:rowOff>
    </xdr:from>
    <xdr:to>
      <xdr:col>41</xdr:col>
      <xdr:colOff>101600</xdr:colOff>
      <xdr:row>58</xdr:row>
      <xdr:rowOff>127102</xdr:rowOff>
    </xdr:to>
    <xdr:sp macro="" textlink="">
      <xdr:nvSpPr>
        <xdr:cNvPr id="355" name="フローチャート: 判断 354"/>
        <xdr:cNvSpPr/>
      </xdr:nvSpPr>
      <xdr:spPr>
        <a:xfrm>
          <a:off x="7810500" y="996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143629</xdr:rowOff>
    </xdr:from>
    <xdr:ext cx="599010" cy="259045"/>
    <xdr:sp macro="" textlink="">
      <xdr:nvSpPr>
        <xdr:cNvPr id="356" name="テキスト ボックス 355"/>
        <xdr:cNvSpPr txBox="1"/>
      </xdr:nvSpPr>
      <xdr:spPr>
        <a:xfrm>
          <a:off x="7561795" y="974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13100</xdr:rowOff>
    </xdr:from>
    <xdr:to>
      <xdr:col>36</xdr:col>
      <xdr:colOff>165100</xdr:colOff>
      <xdr:row>58</xdr:row>
      <xdr:rowOff>114700</xdr:rowOff>
    </xdr:to>
    <xdr:sp macro="" textlink="">
      <xdr:nvSpPr>
        <xdr:cNvPr id="357" name="フローチャート: 判断 356"/>
        <xdr:cNvSpPr/>
      </xdr:nvSpPr>
      <xdr:spPr>
        <a:xfrm>
          <a:off x="6921500" y="995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131227</xdr:rowOff>
    </xdr:from>
    <xdr:ext cx="599010" cy="259045"/>
    <xdr:sp macro="" textlink="">
      <xdr:nvSpPr>
        <xdr:cNvPr id="358" name="テキスト ボックス 357"/>
        <xdr:cNvSpPr txBox="1"/>
      </xdr:nvSpPr>
      <xdr:spPr>
        <a:xfrm>
          <a:off x="6672795" y="9732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38428</xdr:rowOff>
    </xdr:from>
    <xdr:to>
      <xdr:col>55</xdr:col>
      <xdr:colOff>50800</xdr:colOff>
      <xdr:row>58</xdr:row>
      <xdr:rowOff>140028</xdr:rowOff>
    </xdr:to>
    <xdr:sp macro="" textlink="">
      <xdr:nvSpPr>
        <xdr:cNvPr id="364" name="楕円 363"/>
        <xdr:cNvSpPr/>
      </xdr:nvSpPr>
      <xdr:spPr>
        <a:xfrm>
          <a:off x="10426700" y="998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160737</xdr:rowOff>
    </xdr:from>
    <xdr:ext cx="534377" cy="259045"/>
    <xdr:sp macro="" textlink="">
      <xdr:nvSpPr>
        <xdr:cNvPr id="365" name="普通建設事業費該当値テキスト"/>
        <xdr:cNvSpPr txBox="1"/>
      </xdr:nvSpPr>
      <xdr:spPr>
        <a:xfrm>
          <a:off x="10528300" y="99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125301</xdr:rowOff>
    </xdr:from>
    <xdr:to>
      <xdr:col>50</xdr:col>
      <xdr:colOff>165100</xdr:colOff>
      <xdr:row>59</xdr:row>
      <xdr:rowOff>55451</xdr:rowOff>
    </xdr:to>
    <xdr:sp macro="" textlink="">
      <xdr:nvSpPr>
        <xdr:cNvPr id="366" name="楕円 365"/>
        <xdr:cNvSpPr/>
      </xdr:nvSpPr>
      <xdr:spPr>
        <a:xfrm>
          <a:off x="9588500" y="1006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46578</xdr:rowOff>
    </xdr:from>
    <xdr:ext cx="534377" cy="259045"/>
    <xdr:sp macro="" textlink="">
      <xdr:nvSpPr>
        <xdr:cNvPr id="367" name="テキスト ボックス 366"/>
        <xdr:cNvSpPr txBox="1"/>
      </xdr:nvSpPr>
      <xdr:spPr>
        <a:xfrm>
          <a:off x="9372111" y="1016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44291</xdr:rowOff>
    </xdr:from>
    <xdr:to>
      <xdr:col>46</xdr:col>
      <xdr:colOff>38100</xdr:colOff>
      <xdr:row>58</xdr:row>
      <xdr:rowOff>145891</xdr:rowOff>
    </xdr:to>
    <xdr:sp macro="" textlink="">
      <xdr:nvSpPr>
        <xdr:cNvPr id="368" name="楕円 367"/>
        <xdr:cNvSpPr/>
      </xdr:nvSpPr>
      <xdr:spPr>
        <a:xfrm>
          <a:off x="8699500" y="998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137018</xdr:rowOff>
    </xdr:from>
    <xdr:ext cx="534377" cy="259045"/>
    <xdr:sp macro="" textlink="">
      <xdr:nvSpPr>
        <xdr:cNvPr id="369" name="テキスト ボックス 368"/>
        <xdr:cNvSpPr txBox="1"/>
      </xdr:nvSpPr>
      <xdr:spPr>
        <a:xfrm>
          <a:off x="8483111" y="10081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76892</xdr:rowOff>
    </xdr:from>
    <xdr:to>
      <xdr:col>41</xdr:col>
      <xdr:colOff>101600</xdr:colOff>
      <xdr:row>59</xdr:row>
      <xdr:rowOff>7042</xdr:rowOff>
    </xdr:to>
    <xdr:sp macro="" textlink="">
      <xdr:nvSpPr>
        <xdr:cNvPr id="370" name="楕円 369"/>
        <xdr:cNvSpPr/>
      </xdr:nvSpPr>
      <xdr:spPr>
        <a:xfrm>
          <a:off x="7810500" y="1002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169619</xdr:rowOff>
    </xdr:from>
    <xdr:ext cx="534377" cy="259045"/>
    <xdr:sp macro="" textlink="">
      <xdr:nvSpPr>
        <xdr:cNvPr id="371" name="テキスト ボックス 370"/>
        <xdr:cNvSpPr txBox="1"/>
      </xdr:nvSpPr>
      <xdr:spPr>
        <a:xfrm>
          <a:off x="7594111" y="10113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118119</xdr:rowOff>
    </xdr:from>
    <xdr:to>
      <xdr:col>36</xdr:col>
      <xdr:colOff>165100</xdr:colOff>
      <xdr:row>59</xdr:row>
      <xdr:rowOff>48269</xdr:rowOff>
    </xdr:to>
    <xdr:sp macro="" textlink="">
      <xdr:nvSpPr>
        <xdr:cNvPr id="372" name="楕円 371"/>
        <xdr:cNvSpPr/>
      </xdr:nvSpPr>
      <xdr:spPr>
        <a:xfrm>
          <a:off x="6921500" y="1006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39396</xdr:rowOff>
    </xdr:from>
    <xdr:ext cx="534377" cy="259045"/>
    <xdr:sp macro="" textlink="">
      <xdr:nvSpPr>
        <xdr:cNvPr id="373" name="テキスト ボックス 372"/>
        <xdr:cNvSpPr txBox="1"/>
      </xdr:nvSpPr>
      <xdr:spPr>
        <a:xfrm>
          <a:off x="6705111" y="1015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102683</xdr:rowOff>
    </xdr:from>
    <xdr:to>
      <xdr:col>54</xdr:col>
      <xdr:colOff>189865</xdr:colOff>
      <xdr:row>78</xdr:row>
      <xdr:rowOff>139700</xdr:rowOff>
    </xdr:to>
    <xdr:cxnSp macro="">
      <xdr:nvCxnSpPr>
        <xdr:cNvPr id="395" name="直線コネクタ 394"/>
        <xdr:cNvCxnSpPr/>
      </xdr:nvCxnSpPr>
      <xdr:spPr>
        <a:xfrm flipV="1">
          <a:off x="10475595" y="12104183"/>
          <a:ext cx="1270" cy="1408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49360</xdr:rowOff>
    </xdr:from>
    <xdr:ext cx="599010" cy="259045"/>
    <xdr:sp macro="" textlink="">
      <xdr:nvSpPr>
        <xdr:cNvPr id="398" name="普通建設事業費 （ うち新規整備　）最大値テキスト"/>
        <xdr:cNvSpPr txBox="1"/>
      </xdr:nvSpPr>
      <xdr:spPr>
        <a:xfrm>
          <a:off x="10528300" y="1187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102683</xdr:rowOff>
    </xdr:from>
    <xdr:to>
      <xdr:col>55</xdr:col>
      <xdr:colOff>88900</xdr:colOff>
      <xdr:row>70</xdr:row>
      <xdr:rowOff>102683</xdr:rowOff>
    </xdr:to>
    <xdr:cxnSp macro="">
      <xdr:nvCxnSpPr>
        <xdr:cNvPr id="399" name="直線コネクタ 398"/>
        <xdr:cNvCxnSpPr/>
      </xdr:nvCxnSpPr>
      <xdr:spPr>
        <a:xfrm>
          <a:off x="10388600" y="1210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130787</xdr:rowOff>
    </xdr:from>
    <xdr:to>
      <xdr:col>55</xdr:col>
      <xdr:colOff>0</xdr:colOff>
      <xdr:row>78</xdr:row>
      <xdr:rowOff>138072</xdr:rowOff>
    </xdr:to>
    <xdr:cxnSp macro="">
      <xdr:nvCxnSpPr>
        <xdr:cNvPr id="400" name="直線コネクタ 399"/>
        <xdr:cNvCxnSpPr/>
      </xdr:nvCxnSpPr>
      <xdr:spPr>
        <a:xfrm>
          <a:off x="9639300" y="13503887"/>
          <a:ext cx="838200" cy="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18414</xdr:rowOff>
    </xdr:from>
    <xdr:ext cx="534377" cy="259045"/>
    <xdr:sp macro="" textlink="">
      <xdr:nvSpPr>
        <xdr:cNvPr id="401" name="普通建設事業費 （ うち新規整備　）平均値テキスト"/>
        <xdr:cNvSpPr txBox="1"/>
      </xdr:nvSpPr>
      <xdr:spPr>
        <a:xfrm>
          <a:off x="10528300" y="13220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166987</xdr:rowOff>
    </xdr:from>
    <xdr:to>
      <xdr:col>55</xdr:col>
      <xdr:colOff>50800</xdr:colOff>
      <xdr:row>78</xdr:row>
      <xdr:rowOff>97137</xdr:rowOff>
    </xdr:to>
    <xdr:sp macro="" textlink="">
      <xdr:nvSpPr>
        <xdr:cNvPr id="402" name="フローチャート: 判断 401"/>
        <xdr:cNvSpPr/>
      </xdr:nvSpPr>
      <xdr:spPr>
        <a:xfrm>
          <a:off x="10426700" y="133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127186</xdr:rowOff>
    </xdr:from>
    <xdr:to>
      <xdr:col>50</xdr:col>
      <xdr:colOff>114300</xdr:colOff>
      <xdr:row>78</xdr:row>
      <xdr:rowOff>130787</xdr:rowOff>
    </xdr:to>
    <xdr:cxnSp macro="">
      <xdr:nvCxnSpPr>
        <xdr:cNvPr id="403" name="直線コネクタ 402"/>
        <xdr:cNvCxnSpPr/>
      </xdr:nvCxnSpPr>
      <xdr:spPr>
        <a:xfrm>
          <a:off x="8750300" y="13500286"/>
          <a:ext cx="889000" cy="3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164167</xdr:rowOff>
    </xdr:from>
    <xdr:to>
      <xdr:col>50</xdr:col>
      <xdr:colOff>165100</xdr:colOff>
      <xdr:row>78</xdr:row>
      <xdr:rowOff>94317</xdr:rowOff>
    </xdr:to>
    <xdr:sp macro="" textlink="">
      <xdr:nvSpPr>
        <xdr:cNvPr id="404" name="フローチャート: 判断 403"/>
        <xdr:cNvSpPr/>
      </xdr:nvSpPr>
      <xdr:spPr>
        <a:xfrm>
          <a:off x="9588500" y="13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110844</xdr:rowOff>
    </xdr:from>
    <xdr:ext cx="534377" cy="259045"/>
    <xdr:sp macro="" textlink="">
      <xdr:nvSpPr>
        <xdr:cNvPr id="405" name="テキスト ボックス 404"/>
        <xdr:cNvSpPr txBox="1"/>
      </xdr:nvSpPr>
      <xdr:spPr>
        <a:xfrm>
          <a:off x="9372111" y="1314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111602</xdr:rowOff>
    </xdr:from>
    <xdr:to>
      <xdr:col>45</xdr:col>
      <xdr:colOff>177800</xdr:colOff>
      <xdr:row>78</xdr:row>
      <xdr:rowOff>127186</xdr:rowOff>
    </xdr:to>
    <xdr:cxnSp macro="">
      <xdr:nvCxnSpPr>
        <xdr:cNvPr id="406" name="直線コネクタ 405"/>
        <xdr:cNvCxnSpPr/>
      </xdr:nvCxnSpPr>
      <xdr:spPr>
        <a:xfrm>
          <a:off x="7861300" y="13484702"/>
          <a:ext cx="889000" cy="1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161984</xdr:rowOff>
    </xdr:from>
    <xdr:to>
      <xdr:col>46</xdr:col>
      <xdr:colOff>38100</xdr:colOff>
      <xdr:row>78</xdr:row>
      <xdr:rowOff>92134</xdr:rowOff>
    </xdr:to>
    <xdr:sp macro="" textlink="">
      <xdr:nvSpPr>
        <xdr:cNvPr id="407" name="フローチャート: 判断 406"/>
        <xdr:cNvSpPr/>
      </xdr:nvSpPr>
      <xdr:spPr>
        <a:xfrm>
          <a:off x="8699500" y="133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108661</xdr:rowOff>
    </xdr:from>
    <xdr:ext cx="534377" cy="259045"/>
    <xdr:sp macro="" textlink="">
      <xdr:nvSpPr>
        <xdr:cNvPr id="408" name="テキスト ボックス 407"/>
        <xdr:cNvSpPr txBox="1"/>
      </xdr:nvSpPr>
      <xdr:spPr>
        <a:xfrm>
          <a:off x="8483111" y="131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108158</xdr:rowOff>
    </xdr:from>
    <xdr:to>
      <xdr:col>41</xdr:col>
      <xdr:colOff>50800</xdr:colOff>
      <xdr:row>78</xdr:row>
      <xdr:rowOff>111602</xdr:rowOff>
    </xdr:to>
    <xdr:cxnSp macro="">
      <xdr:nvCxnSpPr>
        <xdr:cNvPr id="409" name="直線コネクタ 408"/>
        <xdr:cNvCxnSpPr/>
      </xdr:nvCxnSpPr>
      <xdr:spPr>
        <a:xfrm>
          <a:off x="6972300" y="13481258"/>
          <a:ext cx="8890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135930</xdr:rowOff>
    </xdr:from>
    <xdr:to>
      <xdr:col>41</xdr:col>
      <xdr:colOff>101600</xdr:colOff>
      <xdr:row>78</xdr:row>
      <xdr:rowOff>66080</xdr:rowOff>
    </xdr:to>
    <xdr:sp macro="" textlink="">
      <xdr:nvSpPr>
        <xdr:cNvPr id="410" name="フローチャート: 判断 409"/>
        <xdr:cNvSpPr/>
      </xdr:nvSpPr>
      <xdr:spPr>
        <a:xfrm>
          <a:off x="7810500" y="133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82607</xdr:rowOff>
    </xdr:from>
    <xdr:ext cx="534377" cy="259045"/>
    <xdr:sp macro="" textlink="">
      <xdr:nvSpPr>
        <xdr:cNvPr id="411" name="テキスト ボックス 410"/>
        <xdr:cNvSpPr txBox="1"/>
      </xdr:nvSpPr>
      <xdr:spPr>
        <a:xfrm>
          <a:off x="7594111" y="1311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137043</xdr:rowOff>
    </xdr:from>
    <xdr:to>
      <xdr:col>36</xdr:col>
      <xdr:colOff>165100</xdr:colOff>
      <xdr:row>78</xdr:row>
      <xdr:rowOff>67193</xdr:rowOff>
    </xdr:to>
    <xdr:sp macro="" textlink="">
      <xdr:nvSpPr>
        <xdr:cNvPr id="412" name="フローチャート: 判断 411"/>
        <xdr:cNvSpPr/>
      </xdr:nvSpPr>
      <xdr:spPr>
        <a:xfrm>
          <a:off x="6921500" y="1333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83720</xdr:rowOff>
    </xdr:from>
    <xdr:ext cx="534377" cy="259045"/>
    <xdr:sp macro="" textlink="">
      <xdr:nvSpPr>
        <xdr:cNvPr id="413" name="テキスト ボックス 412"/>
        <xdr:cNvSpPr txBox="1"/>
      </xdr:nvSpPr>
      <xdr:spPr>
        <a:xfrm>
          <a:off x="6705111" y="1311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87272</xdr:rowOff>
    </xdr:from>
    <xdr:to>
      <xdr:col>55</xdr:col>
      <xdr:colOff>50800</xdr:colOff>
      <xdr:row>79</xdr:row>
      <xdr:rowOff>17422</xdr:rowOff>
    </xdr:to>
    <xdr:sp macro="" textlink="">
      <xdr:nvSpPr>
        <xdr:cNvPr id="419" name="楕円 418"/>
        <xdr:cNvSpPr/>
      </xdr:nvSpPr>
      <xdr:spPr>
        <a:xfrm>
          <a:off x="10426700" y="1346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2199</xdr:rowOff>
    </xdr:from>
    <xdr:ext cx="378565" cy="259045"/>
    <xdr:sp macro="" textlink="">
      <xdr:nvSpPr>
        <xdr:cNvPr id="420" name="普通建設事業費 （ うち新規整備　）該当値テキスト"/>
        <xdr:cNvSpPr txBox="1"/>
      </xdr:nvSpPr>
      <xdr:spPr>
        <a:xfrm>
          <a:off x="10528300" y="13375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79987</xdr:rowOff>
    </xdr:from>
    <xdr:to>
      <xdr:col>50</xdr:col>
      <xdr:colOff>165100</xdr:colOff>
      <xdr:row>79</xdr:row>
      <xdr:rowOff>10137</xdr:rowOff>
    </xdr:to>
    <xdr:sp macro="" textlink="">
      <xdr:nvSpPr>
        <xdr:cNvPr id="421" name="楕円 420"/>
        <xdr:cNvSpPr/>
      </xdr:nvSpPr>
      <xdr:spPr>
        <a:xfrm>
          <a:off x="9588500" y="1345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1264</xdr:rowOff>
    </xdr:from>
    <xdr:ext cx="469744" cy="259045"/>
    <xdr:sp macro="" textlink="">
      <xdr:nvSpPr>
        <xdr:cNvPr id="422" name="テキスト ボックス 421"/>
        <xdr:cNvSpPr txBox="1"/>
      </xdr:nvSpPr>
      <xdr:spPr>
        <a:xfrm>
          <a:off x="9404428" y="1354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76386</xdr:rowOff>
    </xdr:from>
    <xdr:to>
      <xdr:col>46</xdr:col>
      <xdr:colOff>38100</xdr:colOff>
      <xdr:row>79</xdr:row>
      <xdr:rowOff>6536</xdr:rowOff>
    </xdr:to>
    <xdr:sp macro="" textlink="">
      <xdr:nvSpPr>
        <xdr:cNvPr id="423" name="楕円 422"/>
        <xdr:cNvSpPr/>
      </xdr:nvSpPr>
      <xdr:spPr>
        <a:xfrm>
          <a:off x="8699500" y="1344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169113</xdr:rowOff>
    </xdr:from>
    <xdr:ext cx="469744" cy="259045"/>
    <xdr:sp macro="" textlink="">
      <xdr:nvSpPr>
        <xdr:cNvPr id="424" name="テキスト ボックス 423"/>
        <xdr:cNvSpPr txBox="1"/>
      </xdr:nvSpPr>
      <xdr:spPr>
        <a:xfrm>
          <a:off x="8515428" y="1354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60802</xdr:rowOff>
    </xdr:from>
    <xdr:to>
      <xdr:col>41</xdr:col>
      <xdr:colOff>101600</xdr:colOff>
      <xdr:row>78</xdr:row>
      <xdr:rowOff>162402</xdr:rowOff>
    </xdr:to>
    <xdr:sp macro="" textlink="">
      <xdr:nvSpPr>
        <xdr:cNvPr id="425" name="楕円 424"/>
        <xdr:cNvSpPr/>
      </xdr:nvSpPr>
      <xdr:spPr>
        <a:xfrm>
          <a:off x="7810500" y="1343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153529</xdr:rowOff>
    </xdr:from>
    <xdr:ext cx="534377" cy="259045"/>
    <xdr:sp macro="" textlink="">
      <xdr:nvSpPr>
        <xdr:cNvPr id="426" name="テキスト ボックス 425"/>
        <xdr:cNvSpPr txBox="1"/>
      </xdr:nvSpPr>
      <xdr:spPr>
        <a:xfrm>
          <a:off x="7594111" y="1352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57358</xdr:rowOff>
    </xdr:from>
    <xdr:to>
      <xdr:col>36</xdr:col>
      <xdr:colOff>165100</xdr:colOff>
      <xdr:row>78</xdr:row>
      <xdr:rowOff>158958</xdr:rowOff>
    </xdr:to>
    <xdr:sp macro="" textlink="">
      <xdr:nvSpPr>
        <xdr:cNvPr id="427" name="楕円 426"/>
        <xdr:cNvSpPr/>
      </xdr:nvSpPr>
      <xdr:spPr>
        <a:xfrm>
          <a:off x="6921500" y="1343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150085</xdr:rowOff>
    </xdr:from>
    <xdr:ext cx="534377" cy="259045"/>
    <xdr:sp macro="" textlink="">
      <xdr:nvSpPr>
        <xdr:cNvPr id="428" name="テキスト ボックス 427"/>
        <xdr:cNvSpPr txBox="1"/>
      </xdr:nvSpPr>
      <xdr:spPr>
        <a:xfrm>
          <a:off x="6705111" y="1352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18021</xdr:rowOff>
    </xdr:from>
    <xdr:to>
      <xdr:col>54</xdr:col>
      <xdr:colOff>189865</xdr:colOff>
      <xdr:row>98</xdr:row>
      <xdr:rowOff>165951</xdr:rowOff>
    </xdr:to>
    <xdr:cxnSp macro="">
      <xdr:nvCxnSpPr>
        <xdr:cNvPr id="452" name="直線コネクタ 451"/>
        <xdr:cNvCxnSpPr/>
      </xdr:nvCxnSpPr>
      <xdr:spPr>
        <a:xfrm flipV="1">
          <a:off x="10475595" y="15619971"/>
          <a:ext cx="1270" cy="1348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169778</xdr:rowOff>
    </xdr:from>
    <xdr:ext cx="534377" cy="259045"/>
    <xdr:sp macro="" textlink="">
      <xdr:nvSpPr>
        <xdr:cNvPr id="453" name="普通建設事業費 （ うち更新整備　）最小値テキスト"/>
        <xdr:cNvSpPr txBox="1"/>
      </xdr:nvSpPr>
      <xdr:spPr>
        <a:xfrm>
          <a:off x="10528300" y="1697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165951</xdr:rowOff>
    </xdr:from>
    <xdr:to>
      <xdr:col>55</xdr:col>
      <xdr:colOff>88900</xdr:colOff>
      <xdr:row>98</xdr:row>
      <xdr:rowOff>165951</xdr:rowOff>
    </xdr:to>
    <xdr:cxnSp macro="">
      <xdr:nvCxnSpPr>
        <xdr:cNvPr id="454" name="直線コネクタ 453"/>
        <xdr:cNvCxnSpPr/>
      </xdr:nvCxnSpPr>
      <xdr:spPr>
        <a:xfrm>
          <a:off x="10388600" y="1696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136148</xdr:rowOff>
    </xdr:from>
    <xdr:ext cx="599010" cy="259045"/>
    <xdr:sp macro="" textlink="">
      <xdr:nvSpPr>
        <xdr:cNvPr id="455" name="普通建設事業費 （ うち更新整備　）最大値テキスト"/>
        <xdr:cNvSpPr txBox="1"/>
      </xdr:nvSpPr>
      <xdr:spPr>
        <a:xfrm>
          <a:off x="10528300" y="15395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18021</xdr:rowOff>
    </xdr:from>
    <xdr:to>
      <xdr:col>55</xdr:col>
      <xdr:colOff>88900</xdr:colOff>
      <xdr:row>91</xdr:row>
      <xdr:rowOff>18021</xdr:rowOff>
    </xdr:to>
    <xdr:cxnSp macro="">
      <xdr:nvCxnSpPr>
        <xdr:cNvPr id="456" name="直線コネクタ 455"/>
        <xdr:cNvCxnSpPr/>
      </xdr:nvCxnSpPr>
      <xdr:spPr>
        <a:xfrm>
          <a:off x="10388600" y="15619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28090</xdr:rowOff>
    </xdr:from>
    <xdr:to>
      <xdr:col>55</xdr:col>
      <xdr:colOff>0</xdr:colOff>
      <xdr:row>98</xdr:row>
      <xdr:rowOff>121419</xdr:rowOff>
    </xdr:to>
    <xdr:cxnSp macro="">
      <xdr:nvCxnSpPr>
        <xdr:cNvPr id="457" name="直線コネクタ 456"/>
        <xdr:cNvCxnSpPr/>
      </xdr:nvCxnSpPr>
      <xdr:spPr>
        <a:xfrm flipV="1">
          <a:off x="9639300" y="16658740"/>
          <a:ext cx="838200" cy="26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62640</xdr:rowOff>
    </xdr:from>
    <xdr:ext cx="534377" cy="259045"/>
    <xdr:sp macro="" textlink="">
      <xdr:nvSpPr>
        <xdr:cNvPr id="458" name="普通建設事業費 （ うち更新整備　）平均値テキスト"/>
        <xdr:cNvSpPr txBox="1"/>
      </xdr:nvSpPr>
      <xdr:spPr>
        <a:xfrm>
          <a:off x="10528300" y="16693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84213</xdr:rowOff>
    </xdr:from>
    <xdr:to>
      <xdr:col>55</xdr:col>
      <xdr:colOff>50800</xdr:colOff>
      <xdr:row>98</xdr:row>
      <xdr:rowOff>14363</xdr:rowOff>
    </xdr:to>
    <xdr:sp macro="" textlink="">
      <xdr:nvSpPr>
        <xdr:cNvPr id="459" name="フローチャート: 判断 458"/>
        <xdr:cNvSpPr/>
      </xdr:nvSpPr>
      <xdr:spPr>
        <a:xfrm>
          <a:off x="10426700" y="167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67149</xdr:rowOff>
    </xdr:from>
    <xdr:to>
      <xdr:col>50</xdr:col>
      <xdr:colOff>114300</xdr:colOff>
      <xdr:row>98</xdr:row>
      <xdr:rowOff>121419</xdr:rowOff>
    </xdr:to>
    <xdr:cxnSp macro="">
      <xdr:nvCxnSpPr>
        <xdr:cNvPr id="460" name="直線コネクタ 459"/>
        <xdr:cNvCxnSpPr/>
      </xdr:nvCxnSpPr>
      <xdr:spPr>
        <a:xfrm>
          <a:off x="8750300" y="16697799"/>
          <a:ext cx="889000" cy="22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112297</xdr:rowOff>
    </xdr:from>
    <xdr:to>
      <xdr:col>50</xdr:col>
      <xdr:colOff>165100</xdr:colOff>
      <xdr:row>98</xdr:row>
      <xdr:rowOff>42447</xdr:rowOff>
    </xdr:to>
    <xdr:sp macro="" textlink="">
      <xdr:nvSpPr>
        <xdr:cNvPr id="461" name="フローチャート: 判断 460"/>
        <xdr:cNvSpPr/>
      </xdr:nvSpPr>
      <xdr:spPr>
        <a:xfrm>
          <a:off x="9588500" y="1674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58974</xdr:rowOff>
    </xdr:from>
    <xdr:ext cx="534377" cy="259045"/>
    <xdr:sp macro="" textlink="">
      <xdr:nvSpPr>
        <xdr:cNvPr id="462" name="テキスト ボックス 461"/>
        <xdr:cNvSpPr txBox="1"/>
      </xdr:nvSpPr>
      <xdr:spPr>
        <a:xfrm>
          <a:off x="9372111" y="1651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67149</xdr:rowOff>
    </xdr:from>
    <xdr:to>
      <xdr:col>45</xdr:col>
      <xdr:colOff>177800</xdr:colOff>
      <xdr:row>98</xdr:row>
      <xdr:rowOff>5462</xdr:rowOff>
    </xdr:to>
    <xdr:cxnSp macro="">
      <xdr:nvCxnSpPr>
        <xdr:cNvPr id="463" name="直線コネクタ 462"/>
        <xdr:cNvCxnSpPr/>
      </xdr:nvCxnSpPr>
      <xdr:spPr>
        <a:xfrm flipV="1">
          <a:off x="7861300" y="16697799"/>
          <a:ext cx="889000" cy="10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105397</xdr:rowOff>
    </xdr:from>
    <xdr:to>
      <xdr:col>46</xdr:col>
      <xdr:colOff>38100</xdr:colOff>
      <xdr:row>98</xdr:row>
      <xdr:rowOff>35547</xdr:rowOff>
    </xdr:to>
    <xdr:sp macro="" textlink="">
      <xdr:nvSpPr>
        <xdr:cNvPr id="464" name="フローチャート: 判断 463"/>
        <xdr:cNvSpPr/>
      </xdr:nvSpPr>
      <xdr:spPr>
        <a:xfrm>
          <a:off x="8699500" y="1673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26674</xdr:rowOff>
    </xdr:from>
    <xdr:ext cx="534377" cy="259045"/>
    <xdr:sp macro="" textlink="">
      <xdr:nvSpPr>
        <xdr:cNvPr id="465" name="テキスト ボックス 464"/>
        <xdr:cNvSpPr txBox="1"/>
      </xdr:nvSpPr>
      <xdr:spPr>
        <a:xfrm>
          <a:off x="8483111" y="1682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5462</xdr:rowOff>
    </xdr:from>
    <xdr:to>
      <xdr:col>41</xdr:col>
      <xdr:colOff>50800</xdr:colOff>
      <xdr:row>98</xdr:row>
      <xdr:rowOff>131184</xdr:rowOff>
    </xdr:to>
    <xdr:cxnSp macro="">
      <xdr:nvCxnSpPr>
        <xdr:cNvPr id="466" name="直線コネクタ 465"/>
        <xdr:cNvCxnSpPr/>
      </xdr:nvCxnSpPr>
      <xdr:spPr>
        <a:xfrm flipV="1">
          <a:off x="6972300" y="16807562"/>
          <a:ext cx="889000" cy="12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170796</xdr:rowOff>
    </xdr:from>
    <xdr:to>
      <xdr:col>41</xdr:col>
      <xdr:colOff>101600</xdr:colOff>
      <xdr:row>98</xdr:row>
      <xdr:rowOff>100946</xdr:rowOff>
    </xdr:to>
    <xdr:sp macro="" textlink="">
      <xdr:nvSpPr>
        <xdr:cNvPr id="467" name="フローチャート: 判断 466"/>
        <xdr:cNvSpPr/>
      </xdr:nvSpPr>
      <xdr:spPr>
        <a:xfrm>
          <a:off x="7810500" y="16801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92073</xdr:rowOff>
    </xdr:from>
    <xdr:ext cx="534377" cy="259045"/>
    <xdr:sp macro="" textlink="">
      <xdr:nvSpPr>
        <xdr:cNvPr id="468" name="テキスト ボックス 467"/>
        <xdr:cNvSpPr txBox="1"/>
      </xdr:nvSpPr>
      <xdr:spPr>
        <a:xfrm>
          <a:off x="7594111" y="1689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149974</xdr:rowOff>
    </xdr:from>
    <xdr:to>
      <xdr:col>36</xdr:col>
      <xdr:colOff>165100</xdr:colOff>
      <xdr:row>98</xdr:row>
      <xdr:rowOff>80124</xdr:rowOff>
    </xdr:to>
    <xdr:sp macro="" textlink="">
      <xdr:nvSpPr>
        <xdr:cNvPr id="469" name="フローチャート: 判断 468"/>
        <xdr:cNvSpPr/>
      </xdr:nvSpPr>
      <xdr:spPr>
        <a:xfrm>
          <a:off x="6921500" y="167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96651</xdr:rowOff>
    </xdr:from>
    <xdr:ext cx="534377" cy="259045"/>
    <xdr:sp macro="" textlink="">
      <xdr:nvSpPr>
        <xdr:cNvPr id="470" name="テキスト ボックス 469"/>
        <xdr:cNvSpPr txBox="1"/>
      </xdr:nvSpPr>
      <xdr:spPr>
        <a:xfrm>
          <a:off x="6705111" y="1655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148740</xdr:rowOff>
    </xdr:from>
    <xdr:to>
      <xdr:col>55</xdr:col>
      <xdr:colOff>50800</xdr:colOff>
      <xdr:row>97</xdr:row>
      <xdr:rowOff>78890</xdr:rowOff>
    </xdr:to>
    <xdr:sp macro="" textlink="">
      <xdr:nvSpPr>
        <xdr:cNvPr id="476" name="楕円 475"/>
        <xdr:cNvSpPr/>
      </xdr:nvSpPr>
      <xdr:spPr>
        <a:xfrm>
          <a:off x="10426700" y="1660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xdr:rowOff>
    </xdr:from>
    <xdr:ext cx="534377" cy="259045"/>
    <xdr:sp macro="" textlink="">
      <xdr:nvSpPr>
        <xdr:cNvPr id="477" name="普通建設事業費 （ うち更新整備　）該当値テキスト"/>
        <xdr:cNvSpPr txBox="1"/>
      </xdr:nvSpPr>
      <xdr:spPr>
        <a:xfrm>
          <a:off x="10528300" y="1645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70619</xdr:rowOff>
    </xdr:from>
    <xdr:to>
      <xdr:col>50</xdr:col>
      <xdr:colOff>165100</xdr:colOff>
      <xdr:row>99</xdr:row>
      <xdr:rowOff>769</xdr:rowOff>
    </xdr:to>
    <xdr:sp macro="" textlink="">
      <xdr:nvSpPr>
        <xdr:cNvPr id="478" name="楕円 477"/>
        <xdr:cNvSpPr/>
      </xdr:nvSpPr>
      <xdr:spPr>
        <a:xfrm>
          <a:off x="9588500" y="1687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163346</xdr:rowOff>
    </xdr:from>
    <xdr:ext cx="534377" cy="259045"/>
    <xdr:sp macro="" textlink="">
      <xdr:nvSpPr>
        <xdr:cNvPr id="479" name="テキスト ボックス 478"/>
        <xdr:cNvSpPr txBox="1"/>
      </xdr:nvSpPr>
      <xdr:spPr>
        <a:xfrm>
          <a:off x="9372111" y="1696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16349</xdr:rowOff>
    </xdr:from>
    <xdr:to>
      <xdr:col>46</xdr:col>
      <xdr:colOff>38100</xdr:colOff>
      <xdr:row>97</xdr:row>
      <xdr:rowOff>117949</xdr:rowOff>
    </xdr:to>
    <xdr:sp macro="" textlink="">
      <xdr:nvSpPr>
        <xdr:cNvPr id="480" name="楕円 479"/>
        <xdr:cNvSpPr/>
      </xdr:nvSpPr>
      <xdr:spPr>
        <a:xfrm>
          <a:off x="8699500" y="1664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134476</xdr:rowOff>
    </xdr:from>
    <xdr:ext cx="534377" cy="259045"/>
    <xdr:sp macro="" textlink="">
      <xdr:nvSpPr>
        <xdr:cNvPr id="481" name="テキスト ボックス 480"/>
        <xdr:cNvSpPr txBox="1"/>
      </xdr:nvSpPr>
      <xdr:spPr>
        <a:xfrm>
          <a:off x="8483111" y="16422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126112</xdr:rowOff>
    </xdr:from>
    <xdr:to>
      <xdr:col>41</xdr:col>
      <xdr:colOff>101600</xdr:colOff>
      <xdr:row>98</xdr:row>
      <xdr:rowOff>56262</xdr:rowOff>
    </xdr:to>
    <xdr:sp macro="" textlink="">
      <xdr:nvSpPr>
        <xdr:cNvPr id="482" name="楕円 481"/>
        <xdr:cNvSpPr/>
      </xdr:nvSpPr>
      <xdr:spPr>
        <a:xfrm>
          <a:off x="7810500" y="16756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72789</xdr:rowOff>
    </xdr:from>
    <xdr:ext cx="534377" cy="259045"/>
    <xdr:sp macro="" textlink="">
      <xdr:nvSpPr>
        <xdr:cNvPr id="483" name="テキスト ボックス 482"/>
        <xdr:cNvSpPr txBox="1"/>
      </xdr:nvSpPr>
      <xdr:spPr>
        <a:xfrm>
          <a:off x="7594111" y="1653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80384</xdr:rowOff>
    </xdr:from>
    <xdr:to>
      <xdr:col>36</xdr:col>
      <xdr:colOff>165100</xdr:colOff>
      <xdr:row>99</xdr:row>
      <xdr:rowOff>10534</xdr:rowOff>
    </xdr:to>
    <xdr:sp macro="" textlink="">
      <xdr:nvSpPr>
        <xdr:cNvPr id="484" name="楕円 483"/>
        <xdr:cNvSpPr/>
      </xdr:nvSpPr>
      <xdr:spPr>
        <a:xfrm>
          <a:off x="6921500" y="1688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1661</xdr:rowOff>
    </xdr:from>
    <xdr:ext cx="534377" cy="259045"/>
    <xdr:sp macro="" textlink="">
      <xdr:nvSpPr>
        <xdr:cNvPr id="485" name="テキスト ボックス 484"/>
        <xdr:cNvSpPr txBox="1"/>
      </xdr:nvSpPr>
      <xdr:spPr>
        <a:xfrm>
          <a:off x="6705111" y="1697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160198</xdr:rowOff>
    </xdr:from>
    <xdr:to>
      <xdr:col>85</xdr:col>
      <xdr:colOff>126364</xdr:colOff>
      <xdr:row>39</xdr:row>
      <xdr:rowOff>44450</xdr:rowOff>
    </xdr:to>
    <xdr:cxnSp macro="">
      <xdr:nvCxnSpPr>
        <xdr:cNvPr id="509" name="直線コネクタ 508"/>
        <xdr:cNvCxnSpPr/>
      </xdr:nvCxnSpPr>
      <xdr:spPr>
        <a:xfrm flipV="1">
          <a:off x="16317595" y="5132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106875</xdr:rowOff>
    </xdr:from>
    <xdr:ext cx="534377" cy="259045"/>
    <xdr:sp macro="" textlink="">
      <xdr:nvSpPr>
        <xdr:cNvPr id="512" name="災害復旧事業費最大値テキスト"/>
        <xdr:cNvSpPr txBox="1"/>
      </xdr:nvSpPr>
      <xdr:spPr>
        <a:xfrm>
          <a:off x="16370300" y="4907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160198</xdr:rowOff>
    </xdr:from>
    <xdr:to>
      <xdr:col>86</xdr:col>
      <xdr:colOff>25400</xdr:colOff>
      <xdr:row>29</xdr:row>
      <xdr:rowOff>160198</xdr:rowOff>
    </xdr:to>
    <xdr:cxnSp macro="">
      <xdr:nvCxnSpPr>
        <xdr:cNvPr id="513" name="直線コネクタ 512"/>
        <xdr:cNvCxnSpPr/>
      </xdr:nvCxnSpPr>
      <xdr:spPr>
        <a:xfrm>
          <a:off x="16230600" y="5132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37364</xdr:rowOff>
    </xdr:from>
    <xdr:to>
      <xdr:col>85</xdr:col>
      <xdr:colOff>127000</xdr:colOff>
      <xdr:row>39</xdr:row>
      <xdr:rowOff>44450</xdr:rowOff>
    </xdr:to>
    <xdr:cxnSp macro="">
      <xdr:nvCxnSpPr>
        <xdr:cNvPr id="514" name="直線コネクタ 513"/>
        <xdr:cNvCxnSpPr/>
      </xdr:nvCxnSpPr>
      <xdr:spPr>
        <a:xfrm flipV="1">
          <a:off x="15481300" y="6723914"/>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118959</xdr:rowOff>
    </xdr:from>
    <xdr:ext cx="534377" cy="259045"/>
    <xdr:sp macro="" textlink="">
      <xdr:nvSpPr>
        <xdr:cNvPr id="515" name="災害復旧事業費平均値テキスト"/>
        <xdr:cNvSpPr txBox="1"/>
      </xdr:nvSpPr>
      <xdr:spPr>
        <a:xfrm>
          <a:off x="16370300" y="6291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96082</xdr:rowOff>
    </xdr:from>
    <xdr:to>
      <xdr:col>85</xdr:col>
      <xdr:colOff>177800</xdr:colOff>
      <xdr:row>38</xdr:row>
      <xdr:rowOff>26232</xdr:rowOff>
    </xdr:to>
    <xdr:sp macro="" textlink="">
      <xdr:nvSpPr>
        <xdr:cNvPr id="516" name="フローチャート: 判断 515"/>
        <xdr:cNvSpPr/>
      </xdr:nvSpPr>
      <xdr:spPr>
        <a:xfrm>
          <a:off x="162687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129458</xdr:rowOff>
    </xdr:from>
    <xdr:to>
      <xdr:col>81</xdr:col>
      <xdr:colOff>101600</xdr:colOff>
      <xdr:row>38</xdr:row>
      <xdr:rowOff>59607</xdr:rowOff>
    </xdr:to>
    <xdr:sp macro="" textlink="">
      <xdr:nvSpPr>
        <xdr:cNvPr id="518" name="フローチャート: 判断 517"/>
        <xdr:cNvSpPr/>
      </xdr:nvSpPr>
      <xdr:spPr>
        <a:xfrm>
          <a:off x="15430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76135</xdr:rowOff>
    </xdr:from>
    <xdr:ext cx="534377" cy="259045"/>
    <xdr:sp macro="" textlink="">
      <xdr:nvSpPr>
        <xdr:cNvPr id="519" name="テキスト ボックス 518"/>
        <xdr:cNvSpPr txBox="1"/>
      </xdr:nvSpPr>
      <xdr:spPr>
        <a:xfrm>
          <a:off x="15214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20409</xdr:rowOff>
    </xdr:from>
    <xdr:to>
      <xdr:col>76</xdr:col>
      <xdr:colOff>114300</xdr:colOff>
      <xdr:row>39</xdr:row>
      <xdr:rowOff>44450</xdr:rowOff>
    </xdr:to>
    <xdr:cxnSp macro="">
      <xdr:nvCxnSpPr>
        <xdr:cNvPr id="520" name="直線コネクタ 519"/>
        <xdr:cNvCxnSpPr/>
      </xdr:nvCxnSpPr>
      <xdr:spPr>
        <a:xfrm>
          <a:off x="13703300" y="6706959"/>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91053</xdr:rowOff>
    </xdr:from>
    <xdr:to>
      <xdr:col>76</xdr:col>
      <xdr:colOff>165100</xdr:colOff>
      <xdr:row>38</xdr:row>
      <xdr:rowOff>21203</xdr:rowOff>
    </xdr:to>
    <xdr:sp macro="" textlink="">
      <xdr:nvSpPr>
        <xdr:cNvPr id="521" name="フローチャート: 判断 520"/>
        <xdr:cNvSpPr/>
      </xdr:nvSpPr>
      <xdr:spPr>
        <a:xfrm>
          <a:off x="14541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37730</xdr:rowOff>
    </xdr:from>
    <xdr:ext cx="534377" cy="259045"/>
    <xdr:sp macro="" textlink="">
      <xdr:nvSpPr>
        <xdr:cNvPr id="522" name="テキスト ボックス 521"/>
        <xdr:cNvSpPr txBox="1"/>
      </xdr:nvSpPr>
      <xdr:spPr>
        <a:xfrm>
          <a:off x="14325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20409</xdr:rowOff>
    </xdr:from>
    <xdr:to>
      <xdr:col>71</xdr:col>
      <xdr:colOff>177800</xdr:colOff>
      <xdr:row>39</xdr:row>
      <xdr:rowOff>44450</xdr:rowOff>
    </xdr:to>
    <xdr:cxnSp macro="">
      <xdr:nvCxnSpPr>
        <xdr:cNvPr id="523" name="直線コネクタ 522"/>
        <xdr:cNvCxnSpPr/>
      </xdr:nvCxnSpPr>
      <xdr:spPr>
        <a:xfrm flipV="1">
          <a:off x="12814300" y="6706959"/>
          <a:ext cx="8890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152698</xdr:rowOff>
    </xdr:from>
    <xdr:to>
      <xdr:col>72</xdr:col>
      <xdr:colOff>38100</xdr:colOff>
      <xdr:row>38</xdr:row>
      <xdr:rowOff>82848</xdr:rowOff>
    </xdr:to>
    <xdr:sp macro="" textlink="">
      <xdr:nvSpPr>
        <xdr:cNvPr id="524" name="フローチャート: 判断 523"/>
        <xdr:cNvSpPr/>
      </xdr:nvSpPr>
      <xdr:spPr>
        <a:xfrm>
          <a:off x="13652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99375</xdr:rowOff>
    </xdr:from>
    <xdr:ext cx="469744" cy="259045"/>
    <xdr:sp macro="" textlink="">
      <xdr:nvSpPr>
        <xdr:cNvPr id="525" name="テキスト ボックス 524"/>
        <xdr:cNvSpPr txBox="1"/>
      </xdr:nvSpPr>
      <xdr:spPr>
        <a:xfrm>
          <a:off x="13468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102863</xdr:rowOff>
    </xdr:from>
    <xdr:to>
      <xdr:col>67</xdr:col>
      <xdr:colOff>101600</xdr:colOff>
      <xdr:row>38</xdr:row>
      <xdr:rowOff>33013</xdr:rowOff>
    </xdr:to>
    <xdr:sp macro="" textlink="">
      <xdr:nvSpPr>
        <xdr:cNvPr id="526" name="フローチャート: 判断 525"/>
        <xdr:cNvSpPr/>
      </xdr:nvSpPr>
      <xdr:spPr>
        <a:xfrm>
          <a:off x="12763500" y="644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49540</xdr:rowOff>
    </xdr:from>
    <xdr:ext cx="534377" cy="259045"/>
    <xdr:sp macro="" textlink="">
      <xdr:nvSpPr>
        <xdr:cNvPr id="527" name="テキスト ボックス 526"/>
        <xdr:cNvSpPr txBox="1"/>
      </xdr:nvSpPr>
      <xdr:spPr>
        <a:xfrm>
          <a:off x="12547111" y="62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158014</xdr:rowOff>
    </xdr:from>
    <xdr:to>
      <xdr:col>85</xdr:col>
      <xdr:colOff>177800</xdr:colOff>
      <xdr:row>39</xdr:row>
      <xdr:rowOff>88164</xdr:rowOff>
    </xdr:to>
    <xdr:sp macro="" textlink="">
      <xdr:nvSpPr>
        <xdr:cNvPr id="533" name="楕円 532"/>
        <xdr:cNvSpPr/>
      </xdr:nvSpPr>
      <xdr:spPr>
        <a:xfrm>
          <a:off x="16268700" y="66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72941</xdr:rowOff>
    </xdr:from>
    <xdr:ext cx="378565" cy="259045"/>
    <xdr:sp macro="" textlink="">
      <xdr:nvSpPr>
        <xdr:cNvPr id="534" name="災害復旧事業費該当値テキスト"/>
        <xdr:cNvSpPr txBox="1"/>
      </xdr:nvSpPr>
      <xdr:spPr>
        <a:xfrm>
          <a:off x="16370300" y="6588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8" name="テキスト ボックス 537"/>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141059</xdr:rowOff>
    </xdr:from>
    <xdr:to>
      <xdr:col>72</xdr:col>
      <xdr:colOff>38100</xdr:colOff>
      <xdr:row>39</xdr:row>
      <xdr:rowOff>71209</xdr:rowOff>
    </xdr:to>
    <xdr:sp macro="" textlink="">
      <xdr:nvSpPr>
        <xdr:cNvPr id="539" name="楕円 538"/>
        <xdr:cNvSpPr/>
      </xdr:nvSpPr>
      <xdr:spPr>
        <a:xfrm>
          <a:off x="13652500" y="665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62336</xdr:rowOff>
    </xdr:from>
    <xdr:ext cx="469744" cy="259045"/>
    <xdr:sp macro="" textlink="">
      <xdr:nvSpPr>
        <xdr:cNvPr id="540" name="テキスト ボックス 539"/>
        <xdr:cNvSpPr txBox="1"/>
      </xdr:nvSpPr>
      <xdr:spPr>
        <a:xfrm>
          <a:off x="13468428" y="6748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2" name="テキスト ボックス 541"/>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73557</xdr:rowOff>
    </xdr:from>
    <xdr:to>
      <xdr:col>85</xdr:col>
      <xdr:colOff>126364</xdr:colOff>
      <xdr:row>78</xdr:row>
      <xdr:rowOff>99251</xdr:rowOff>
    </xdr:to>
    <xdr:cxnSp macro="">
      <xdr:nvCxnSpPr>
        <xdr:cNvPr id="613" name="直線コネクタ 612"/>
        <xdr:cNvCxnSpPr/>
      </xdr:nvCxnSpPr>
      <xdr:spPr>
        <a:xfrm flipV="1">
          <a:off x="16317595" y="12246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103078</xdr:rowOff>
    </xdr:from>
    <xdr:ext cx="469744" cy="259045"/>
    <xdr:sp macro="" textlink="">
      <xdr:nvSpPr>
        <xdr:cNvPr id="614" name="公債費最小値テキスト"/>
        <xdr:cNvSpPr txBox="1"/>
      </xdr:nvSpPr>
      <xdr:spPr>
        <a:xfrm>
          <a:off x="16370300" y="13476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99251</xdr:rowOff>
    </xdr:from>
    <xdr:to>
      <xdr:col>86</xdr:col>
      <xdr:colOff>25400</xdr:colOff>
      <xdr:row>78</xdr:row>
      <xdr:rowOff>99251</xdr:rowOff>
    </xdr:to>
    <xdr:cxnSp macro="">
      <xdr:nvCxnSpPr>
        <xdr:cNvPr id="615" name="直線コネクタ 614"/>
        <xdr:cNvCxnSpPr/>
      </xdr:nvCxnSpPr>
      <xdr:spPr>
        <a:xfrm>
          <a:off x="16230600" y="13472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20234</xdr:rowOff>
    </xdr:from>
    <xdr:ext cx="599010" cy="259045"/>
    <xdr:sp macro="" textlink="">
      <xdr:nvSpPr>
        <xdr:cNvPr id="616" name="公債費最大値テキスト"/>
        <xdr:cNvSpPr txBox="1"/>
      </xdr:nvSpPr>
      <xdr:spPr>
        <a:xfrm>
          <a:off x="16370300" y="1202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73557</xdr:rowOff>
    </xdr:from>
    <xdr:to>
      <xdr:col>86</xdr:col>
      <xdr:colOff>25400</xdr:colOff>
      <xdr:row>71</xdr:row>
      <xdr:rowOff>73557</xdr:rowOff>
    </xdr:to>
    <xdr:cxnSp macro="">
      <xdr:nvCxnSpPr>
        <xdr:cNvPr id="617" name="直線コネクタ 616"/>
        <xdr:cNvCxnSpPr/>
      </xdr:nvCxnSpPr>
      <xdr:spPr>
        <a:xfrm>
          <a:off x="16230600" y="12246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76977</xdr:rowOff>
    </xdr:from>
    <xdr:to>
      <xdr:col>85</xdr:col>
      <xdr:colOff>127000</xdr:colOff>
      <xdr:row>77</xdr:row>
      <xdr:rowOff>99045</xdr:rowOff>
    </xdr:to>
    <xdr:cxnSp macro="">
      <xdr:nvCxnSpPr>
        <xdr:cNvPr id="618" name="直線コネクタ 617"/>
        <xdr:cNvCxnSpPr/>
      </xdr:nvCxnSpPr>
      <xdr:spPr>
        <a:xfrm>
          <a:off x="15481300" y="13278627"/>
          <a:ext cx="838200" cy="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111750</xdr:rowOff>
    </xdr:from>
    <xdr:ext cx="534377" cy="259045"/>
    <xdr:sp macro="" textlink="">
      <xdr:nvSpPr>
        <xdr:cNvPr id="619" name="公債費平均値テキスト"/>
        <xdr:cNvSpPr txBox="1"/>
      </xdr:nvSpPr>
      <xdr:spPr>
        <a:xfrm>
          <a:off x="16370300" y="12970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88872</xdr:rowOff>
    </xdr:from>
    <xdr:to>
      <xdr:col>85</xdr:col>
      <xdr:colOff>177800</xdr:colOff>
      <xdr:row>77</xdr:row>
      <xdr:rowOff>19022</xdr:rowOff>
    </xdr:to>
    <xdr:sp macro="" textlink="">
      <xdr:nvSpPr>
        <xdr:cNvPr id="620" name="フローチャート: 判断 619"/>
        <xdr:cNvSpPr/>
      </xdr:nvSpPr>
      <xdr:spPr>
        <a:xfrm>
          <a:off x="162687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76977</xdr:rowOff>
    </xdr:from>
    <xdr:to>
      <xdr:col>81</xdr:col>
      <xdr:colOff>50800</xdr:colOff>
      <xdr:row>77</xdr:row>
      <xdr:rowOff>92261</xdr:rowOff>
    </xdr:to>
    <xdr:cxnSp macro="">
      <xdr:nvCxnSpPr>
        <xdr:cNvPr id="621" name="直線コネクタ 620"/>
        <xdr:cNvCxnSpPr/>
      </xdr:nvCxnSpPr>
      <xdr:spPr>
        <a:xfrm flipV="1">
          <a:off x="14592300" y="13278627"/>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88081</xdr:rowOff>
    </xdr:from>
    <xdr:to>
      <xdr:col>81</xdr:col>
      <xdr:colOff>101600</xdr:colOff>
      <xdr:row>77</xdr:row>
      <xdr:rowOff>18231</xdr:rowOff>
    </xdr:to>
    <xdr:sp macro="" textlink="">
      <xdr:nvSpPr>
        <xdr:cNvPr id="622" name="フローチャート: 判断 621"/>
        <xdr:cNvSpPr/>
      </xdr:nvSpPr>
      <xdr:spPr>
        <a:xfrm>
          <a:off x="15430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34758</xdr:rowOff>
    </xdr:from>
    <xdr:ext cx="534377" cy="259045"/>
    <xdr:sp macro="" textlink="">
      <xdr:nvSpPr>
        <xdr:cNvPr id="623" name="テキスト ボックス 622"/>
        <xdr:cNvSpPr txBox="1"/>
      </xdr:nvSpPr>
      <xdr:spPr>
        <a:xfrm>
          <a:off x="15214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92261</xdr:rowOff>
    </xdr:from>
    <xdr:to>
      <xdr:col>76</xdr:col>
      <xdr:colOff>114300</xdr:colOff>
      <xdr:row>77</xdr:row>
      <xdr:rowOff>93467</xdr:rowOff>
    </xdr:to>
    <xdr:cxnSp macro="">
      <xdr:nvCxnSpPr>
        <xdr:cNvPr id="624" name="直線コネクタ 623"/>
        <xdr:cNvCxnSpPr/>
      </xdr:nvCxnSpPr>
      <xdr:spPr>
        <a:xfrm flipV="1">
          <a:off x="13703300" y="1329391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102904</xdr:rowOff>
    </xdr:from>
    <xdr:to>
      <xdr:col>76</xdr:col>
      <xdr:colOff>165100</xdr:colOff>
      <xdr:row>77</xdr:row>
      <xdr:rowOff>33054</xdr:rowOff>
    </xdr:to>
    <xdr:sp macro="" textlink="">
      <xdr:nvSpPr>
        <xdr:cNvPr id="625" name="フローチャート: 判断 624"/>
        <xdr:cNvSpPr/>
      </xdr:nvSpPr>
      <xdr:spPr>
        <a:xfrm>
          <a:off x="14541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49581</xdr:rowOff>
    </xdr:from>
    <xdr:ext cx="534377" cy="259045"/>
    <xdr:sp macro="" textlink="">
      <xdr:nvSpPr>
        <xdr:cNvPr id="626" name="テキスト ボックス 625"/>
        <xdr:cNvSpPr txBox="1"/>
      </xdr:nvSpPr>
      <xdr:spPr>
        <a:xfrm>
          <a:off x="14325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84607</xdr:rowOff>
    </xdr:from>
    <xdr:to>
      <xdr:col>71</xdr:col>
      <xdr:colOff>177800</xdr:colOff>
      <xdr:row>77</xdr:row>
      <xdr:rowOff>93467</xdr:rowOff>
    </xdr:to>
    <xdr:cxnSp macro="">
      <xdr:nvCxnSpPr>
        <xdr:cNvPr id="627" name="直線コネクタ 626"/>
        <xdr:cNvCxnSpPr/>
      </xdr:nvCxnSpPr>
      <xdr:spPr>
        <a:xfrm>
          <a:off x="12814300" y="13286257"/>
          <a:ext cx="8890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122816</xdr:rowOff>
    </xdr:from>
    <xdr:to>
      <xdr:col>72</xdr:col>
      <xdr:colOff>38100</xdr:colOff>
      <xdr:row>77</xdr:row>
      <xdr:rowOff>52966</xdr:rowOff>
    </xdr:to>
    <xdr:sp macro="" textlink="">
      <xdr:nvSpPr>
        <xdr:cNvPr id="628" name="フローチャート: 判断 627"/>
        <xdr:cNvSpPr/>
      </xdr:nvSpPr>
      <xdr:spPr>
        <a:xfrm>
          <a:off x="13652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69492</xdr:rowOff>
    </xdr:from>
    <xdr:ext cx="534377" cy="259045"/>
    <xdr:sp macro="" textlink="">
      <xdr:nvSpPr>
        <xdr:cNvPr id="629" name="テキスト ボックス 628"/>
        <xdr:cNvSpPr txBox="1"/>
      </xdr:nvSpPr>
      <xdr:spPr>
        <a:xfrm>
          <a:off x="13436111" y="1292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106607</xdr:rowOff>
    </xdr:from>
    <xdr:to>
      <xdr:col>67</xdr:col>
      <xdr:colOff>101600</xdr:colOff>
      <xdr:row>77</xdr:row>
      <xdr:rowOff>36757</xdr:rowOff>
    </xdr:to>
    <xdr:sp macro="" textlink="">
      <xdr:nvSpPr>
        <xdr:cNvPr id="630" name="フローチャート: 判断 629"/>
        <xdr:cNvSpPr/>
      </xdr:nvSpPr>
      <xdr:spPr>
        <a:xfrm>
          <a:off x="12763500" y="1313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53284</xdr:rowOff>
    </xdr:from>
    <xdr:ext cx="534377" cy="259045"/>
    <xdr:sp macro="" textlink="">
      <xdr:nvSpPr>
        <xdr:cNvPr id="631" name="テキスト ボックス 630"/>
        <xdr:cNvSpPr txBox="1"/>
      </xdr:nvSpPr>
      <xdr:spPr>
        <a:xfrm>
          <a:off x="12547111" y="1291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48245</xdr:rowOff>
    </xdr:from>
    <xdr:to>
      <xdr:col>85</xdr:col>
      <xdr:colOff>177800</xdr:colOff>
      <xdr:row>77</xdr:row>
      <xdr:rowOff>149845</xdr:rowOff>
    </xdr:to>
    <xdr:sp macro="" textlink="">
      <xdr:nvSpPr>
        <xdr:cNvPr id="637" name="楕円 636"/>
        <xdr:cNvSpPr/>
      </xdr:nvSpPr>
      <xdr:spPr>
        <a:xfrm>
          <a:off x="16268700" y="132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26672</xdr:rowOff>
    </xdr:from>
    <xdr:ext cx="534377" cy="259045"/>
    <xdr:sp macro="" textlink="">
      <xdr:nvSpPr>
        <xdr:cNvPr id="638" name="公債費該当値テキスト"/>
        <xdr:cNvSpPr txBox="1"/>
      </xdr:nvSpPr>
      <xdr:spPr>
        <a:xfrm>
          <a:off x="16370300" y="1322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26177</xdr:rowOff>
    </xdr:from>
    <xdr:to>
      <xdr:col>81</xdr:col>
      <xdr:colOff>101600</xdr:colOff>
      <xdr:row>77</xdr:row>
      <xdr:rowOff>127777</xdr:rowOff>
    </xdr:to>
    <xdr:sp macro="" textlink="">
      <xdr:nvSpPr>
        <xdr:cNvPr id="639" name="楕円 638"/>
        <xdr:cNvSpPr/>
      </xdr:nvSpPr>
      <xdr:spPr>
        <a:xfrm>
          <a:off x="15430500" y="1322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118904</xdr:rowOff>
    </xdr:from>
    <xdr:ext cx="534377" cy="259045"/>
    <xdr:sp macro="" textlink="">
      <xdr:nvSpPr>
        <xdr:cNvPr id="640" name="テキスト ボックス 639"/>
        <xdr:cNvSpPr txBox="1"/>
      </xdr:nvSpPr>
      <xdr:spPr>
        <a:xfrm>
          <a:off x="15214111" y="133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41461</xdr:rowOff>
    </xdr:from>
    <xdr:to>
      <xdr:col>76</xdr:col>
      <xdr:colOff>165100</xdr:colOff>
      <xdr:row>77</xdr:row>
      <xdr:rowOff>143061</xdr:rowOff>
    </xdr:to>
    <xdr:sp macro="" textlink="">
      <xdr:nvSpPr>
        <xdr:cNvPr id="641" name="楕円 640"/>
        <xdr:cNvSpPr/>
      </xdr:nvSpPr>
      <xdr:spPr>
        <a:xfrm>
          <a:off x="14541500" y="132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134188</xdr:rowOff>
    </xdr:from>
    <xdr:ext cx="534377" cy="259045"/>
    <xdr:sp macro="" textlink="">
      <xdr:nvSpPr>
        <xdr:cNvPr id="642" name="テキスト ボックス 641"/>
        <xdr:cNvSpPr txBox="1"/>
      </xdr:nvSpPr>
      <xdr:spPr>
        <a:xfrm>
          <a:off x="14325111" y="1333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42667</xdr:rowOff>
    </xdr:from>
    <xdr:to>
      <xdr:col>72</xdr:col>
      <xdr:colOff>38100</xdr:colOff>
      <xdr:row>77</xdr:row>
      <xdr:rowOff>144267</xdr:rowOff>
    </xdr:to>
    <xdr:sp macro="" textlink="">
      <xdr:nvSpPr>
        <xdr:cNvPr id="643" name="楕円 642"/>
        <xdr:cNvSpPr/>
      </xdr:nvSpPr>
      <xdr:spPr>
        <a:xfrm>
          <a:off x="13652500" y="1324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135394</xdr:rowOff>
    </xdr:from>
    <xdr:ext cx="534377" cy="259045"/>
    <xdr:sp macro="" textlink="">
      <xdr:nvSpPr>
        <xdr:cNvPr id="644" name="テキスト ボックス 643"/>
        <xdr:cNvSpPr txBox="1"/>
      </xdr:nvSpPr>
      <xdr:spPr>
        <a:xfrm>
          <a:off x="13436111" y="133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33807</xdr:rowOff>
    </xdr:from>
    <xdr:to>
      <xdr:col>67</xdr:col>
      <xdr:colOff>101600</xdr:colOff>
      <xdr:row>77</xdr:row>
      <xdr:rowOff>135407</xdr:rowOff>
    </xdr:to>
    <xdr:sp macro="" textlink="">
      <xdr:nvSpPr>
        <xdr:cNvPr id="645" name="楕円 644"/>
        <xdr:cNvSpPr/>
      </xdr:nvSpPr>
      <xdr:spPr>
        <a:xfrm>
          <a:off x="12763500" y="1323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126534</xdr:rowOff>
    </xdr:from>
    <xdr:ext cx="534377" cy="259045"/>
    <xdr:sp macro="" textlink="">
      <xdr:nvSpPr>
        <xdr:cNvPr id="646" name="テキスト ボックス 645"/>
        <xdr:cNvSpPr txBox="1"/>
      </xdr:nvSpPr>
      <xdr:spPr>
        <a:xfrm>
          <a:off x="12547111" y="133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2" name="テキスト ボックス 66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4" name="テキスト ボックス 66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10230</xdr:rowOff>
    </xdr:from>
    <xdr:to>
      <xdr:col>85</xdr:col>
      <xdr:colOff>126364</xdr:colOff>
      <xdr:row>98</xdr:row>
      <xdr:rowOff>138771</xdr:rowOff>
    </xdr:to>
    <xdr:cxnSp macro="">
      <xdr:nvCxnSpPr>
        <xdr:cNvPr id="668" name="直線コネクタ 667"/>
        <xdr:cNvCxnSpPr/>
      </xdr:nvCxnSpPr>
      <xdr:spPr>
        <a:xfrm flipV="1">
          <a:off x="16317595" y="15612180"/>
          <a:ext cx="1269" cy="132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142598</xdr:rowOff>
    </xdr:from>
    <xdr:ext cx="378565" cy="259045"/>
    <xdr:sp macro="" textlink="">
      <xdr:nvSpPr>
        <xdr:cNvPr id="669" name="積立金最小値テキスト"/>
        <xdr:cNvSpPr txBox="1"/>
      </xdr:nvSpPr>
      <xdr:spPr>
        <a:xfrm>
          <a:off x="16370300" y="16944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138771</xdr:rowOff>
    </xdr:from>
    <xdr:to>
      <xdr:col>86</xdr:col>
      <xdr:colOff>25400</xdr:colOff>
      <xdr:row>98</xdr:row>
      <xdr:rowOff>138771</xdr:rowOff>
    </xdr:to>
    <xdr:cxnSp macro="">
      <xdr:nvCxnSpPr>
        <xdr:cNvPr id="670" name="直線コネクタ 669"/>
        <xdr:cNvCxnSpPr/>
      </xdr:nvCxnSpPr>
      <xdr:spPr>
        <a:xfrm>
          <a:off x="16230600" y="16940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128357</xdr:rowOff>
    </xdr:from>
    <xdr:ext cx="599010" cy="259045"/>
    <xdr:sp macro="" textlink="">
      <xdr:nvSpPr>
        <xdr:cNvPr id="671" name="積立金最大値テキスト"/>
        <xdr:cNvSpPr txBox="1"/>
      </xdr:nvSpPr>
      <xdr:spPr>
        <a:xfrm>
          <a:off x="16370300" y="1538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10230</xdr:rowOff>
    </xdr:from>
    <xdr:to>
      <xdr:col>86</xdr:col>
      <xdr:colOff>25400</xdr:colOff>
      <xdr:row>91</xdr:row>
      <xdr:rowOff>10230</xdr:rowOff>
    </xdr:to>
    <xdr:cxnSp macro="">
      <xdr:nvCxnSpPr>
        <xdr:cNvPr id="672" name="直線コネクタ 671"/>
        <xdr:cNvCxnSpPr/>
      </xdr:nvCxnSpPr>
      <xdr:spPr>
        <a:xfrm>
          <a:off x="16230600" y="15612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84837</xdr:rowOff>
    </xdr:from>
    <xdr:to>
      <xdr:col>85</xdr:col>
      <xdr:colOff>127000</xdr:colOff>
      <xdr:row>98</xdr:row>
      <xdr:rowOff>118593</xdr:rowOff>
    </xdr:to>
    <xdr:cxnSp macro="">
      <xdr:nvCxnSpPr>
        <xdr:cNvPr id="673" name="直線コネクタ 672"/>
        <xdr:cNvCxnSpPr/>
      </xdr:nvCxnSpPr>
      <xdr:spPr>
        <a:xfrm flipV="1">
          <a:off x="15481300" y="16886937"/>
          <a:ext cx="838200" cy="3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171316</xdr:rowOff>
    </xdr:from>
    <xdr:ext cx="534377" cy="259045"/>
    <xdr:sp macro="" textlink="">
      <xdr:nvSpPr>
        <xdr:cNvPr id="674" name="積立金平均値テキスト"/>
        <xdr:cNvSpPr txBox="1"/>
      </xdr:nvSpPr>
      <xdr:spPr>
        <a:xfrm>
          <a:off x="16370300" y="16630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148439</xdr:rowOff>
    </xdr:from>
    <xdr:to>
      <xdr:col>85</xdr:col>
      <xdr:colOff>177800</xdr:colOff>
      <xdr:row>98</xdr:row>
      <xdr:rowOff>78589</xdr:rowOff>
    </xdr:to>
    <xdr:sp macro="" textlink="">
      <xdr:nvSpPr>
        <xdr:cNvPr id="675" name="フローチャート: 判断 674"/>
        <xdr:cNvSpPr/>
      </xdr:nvSpPr>
      <xdr:spPr>
        <a:xfrm>
          <a:off x="162687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160863</xdr:rowOff>
    </xdr:from>
    <xdr:to>
      <xdr:col>81</xdr:col>
      <xdr:colOff>50800</xdr:colOff>
      <xdr:row>98</xdr:row>
      <xdr:rowOff>118593</xdr:rowOff>
    </xdr:to>
    <xdr:cxnSp macro="">
      <xdr:nvCxnSpPr>
        <xdr:cNvPr id="676" name="直線コネクタ 675"/>
        <xdr:cNvCxnSpPr/>
      </xdr:nvCxnSpPr>
      <xdr:spPr>
        <a:xfrm>
          <a:off x="14592300" y="16791513"/>
          <a:ext cx="889000" cy="129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135896</xdr:rowOff>
    </xdr:from>
    <xdr:to>
      <xdr:col>81</xdr:col>
      <xdr:colOff>101600</xdr:colOff>
      <xdr:row>98</xdr:row>
      <xdr:rowOff>66046</xdr:rowOff>
    </xdr:to>
    <xdr:sp macro="" textlink="">
      <xdr:nvSpPr>
        <xdr:cNvPr id="677" name="フローチャート: 判断 676"/>
        <xdr:cNvSpPr/>
      </xdr:nvSpPr>
      <xdr:spPr>
        <a:xfrm>
          <a:off x="15430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82573</xdr:rowOff>
    </xdr:from>
    <xdr:ext cx="534377" cy="259045"/>
    <xdr:sp macro="" textlink="">
      <xdr:nvSpPr>
        <xdr:cNvPr id="678" name="テキスト ボックス 677"/>
        <xdr:cNvSpPr txBox="1"/>
      </xdr:nvSpPr>
      <xdr:spPr>
        <a:xfrm>
          <a:off x="15214111" y="16541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160863</xdr:rowOff>
    </xdr:from>
    <xdr:to>
      <xdr:col>76</xdr:col>
      <xdr:colOff>114300</xdr:colOff>
      <xdr:row>98</xdr:row>
      <xdr:rowOff>125696</xdr:rowOff>
    </xdr:to>
    <xdr:cxnSp macro="">
      <xdr:nvCxnSpPr>
        <xdr:cNvPr id="679" name="直線コネクタ 678"/>
        <xdr:cNvCxnSpPr/>
      </xdr:nvCxnSpPr>
      <xdr:spPr>
        <a:xfrm flipV="1">
          <a:off x="13703300" y="16791513"/>
          <a:ext cx="889000" cy="136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147070</xdr:rowOff>
    </xdr:from>
    <xdr:to>
      <xdr:col>76</xdr:col>
      <xdr:colOff>165100</xdr:colOff>
      <xdr:row>98</xdr:row>
      <xdr:rowOff>77220</xdr:rowOff>
    </xdr:to>
    <xdr:sp macro="" textlink="">
      <xdr:nvSpPr>
        <xdr:cNvPr id="680" name="フローチャート: 判断 679"/>
        <xdr:cNvSpPr/>
      </xdr:nvSpPr>
      <xdr:spPr>
        <a:xfrm>
          <a:off x="14541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68347</xdr:rowOff>
    </xdr:from>
    <xdr:ext cx="534377" cy="259045"/>
    <xdr:sp macro="" textlink="">
      <xdr:nvSpPr>
        <xdr:cNvPr id="681" name="テキスト ボックス 680"/>
        <xdr:cNvSpPr txBox="1"/>
      </xdr:nvSpPr>
      <xdr:spPr>
        <a:xfrm>
          <a:off x="14325111" y="168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125696</xdr:rowOff>
    </xdr:from>
    <xdr:to>
      <xdr:col>71</xdr:col>
      <xdr:colOff>177800</xdr:colOff>
      <xdr:row>98</xdr:row>
      <xdr:rowOff>126270</xdr:rowOff>
    </xdr:to>
    <xdr:cxnSp macro="">
      <xdr:nvCxnSpPr>
        <xdr:cNvPr id="682" name="直線コネクタ 681"/>
        <xdr:cNvCxnSpPr/>
      </xdr:nvCxnSpPr>
      <xdr:spPr>
        <a:xfrm flipV="1">
          <a:off x="12814300" y="16927796"/>
          <a:ext cx="889000" cy="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154967</xdr:rowOff>
    </xdr:from>
    <xdr:to>
      <xdr:col>72</xdr:col>
      <xdr:colOff>38100</xdr:colOff>
      <xdr:row>98</xdr:row>
      <xdr:rowOff>85117</xdr:rowOff>
    </xdr:to>
    <xdr:sp macro="" textlink="">
      <xdr:nvSpPr>
        <xdr:cNvPr id="683" name="フローチャート: 判断 682"/>
        <xdr:cNvSpPr/>
      </xdr:nvSpPr>
      <xdr:spPr>
        <a:xfrm>
          <a:off x="13652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101644</xdr:rowOff>
    </xdr:from>
    <xdr:ext cx="534377" cy="259045"/>
    <xdr:sp macro="" textlink="">
      <xdr:nvSpPr>
        <xdr:cNvPr id="684" name="テキスト ボックス 683"/>
        <xdr:cNvSpPr txBox="1"/>
      </xdr:nvSpPr>
      <xdr:spPr>
        <a:xfrm>
          <a:off x="13436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27043</xdr:rowOff>
    </xdr:from>
    <xdr:to>
      <xdr:col>67</xdr:col>
      <xdr:colOff>101600</xdr:colOff>
      <xdr:row>97</xdr:row>
      <xdr:rowOff>128643</xdr:rowOff>
    </xdr:to>
    <xdr:sp macro="" textlink="">
      <xdr:nvSpPr>
        <xdr:cNvPr id="685" name="フローチャート: 判断 684"/>
        <xdr:cNvSpPr/>
      </xdr:nvSpPr>
      <xdr:spPr>
        <a:xfrm>
          <a:off x="12763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145170</xdr:rowOff>
    </xdr:from>
    <xdr:ext cx="599010" cy="259045"/>
    <xdr:sp macro="" textlink="">
      <xdr:nvSpPr>
        <xdr:cNvPr id="686" name="テキスト ボックス 685"/>
        <xdr:cNvSpPr txBox="1"/>
      </xdr:nvSpPr>
      <xdr:spPr>
        <a:xfrm>
          <a:off x="12514795"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34037</xdr:rowOff>
    </xdr:from>
    <xdr:to>
      <xdr:col>85</xdr:col>
      <xdr:colOff>177800</xdr:colOff>
      <xdr:row>98</xdr:row>
      <xdr:rowOff>135637</xdr:rowOff>
    </xdr:to>
    <xdr:sp macro="" textlink="">
      <xdr:nvSpPr>
        <xdr:cNvPr id="692" name="楕円 691"/>
        <xdr:cNvSpPr/>
      </xdr:nvSpPr>
      <xdr:spPr>
        <a:xfrm>
          <a:off x="16268700" y="16836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126867</xdr:rowOff>
    </xdr:from>
    <xdr:ext cx="534377" cy="259045"/>
    <xdr:sp macro="" textlink="">
      <xdr:nvSpPr>
        <xdr:cNvPr id="693" name="積立金該当値テキスト"/>
        <xdr:cNvSpPr txBox="1"/>
      </xdr:nvSpPr>
      <xdr:spPr>
        <a:xfrm>
          <a:off x="16370300" y="167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67793</xdr:rowOff>
    </xdr:from>
    <xdr:to>
      <xdr:col>81</xdr:col>
      <xdr:colOff>101600</xdr:colOff>
      <xdr:row>98</xdr:row>
      <xdr:rowOff>169393</xdr:rowOff>
    </xdr:to>
    <xdr:sp macro="" textlink="">
      <xdr:nvSpPr>
        <xdr:cNvPr id="694" name="楕円 693"/>
        <xdr:cNvSpPr/>
      </xdr:nvSpPr>
      <xdr:spPr>
        <a:xfrm>
          <a:off x="15430500" y="1686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160520</xdr:rowOff>
    </xdr:from>
    <xdr:ext cx="469744" cy="259045"/>
    <xdr:sp macro="" textlink="">
      <xdr:nvSpPr>
        <xdr:cNvPr id="695" name="テキスト ボックス 694"/>
        <xdr:cNvSpPr txBox="1"/>
      </xdr:nvSpPr>
      <xdr:spPr>
        <a:xfrm>
          <a:off x="15246428" y="1696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110063</xdr:rowOff>
    </xdr:from>
    <xdr:to>
      <xdr:col>76</xdr:col>
      <xdr:colOff>165100</xdr:colOff>
      <xdr:row>98</xdr:row>
      <xdr:rowOff>40213</xdr:rowOff>
    </xdr:to>
    <xdr:sp macro="" textlink="">
      <xdr:nvSpPr>
        <xdr:cNvPr id="696" name="楕円 695"/>
        <xdr:cNvSpPr/>
      </xdr:nvSpPr>
      <xdr:spPr>
        <a:xfrm>
          <a:off x="14541500" y="167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56740</xdr:rowOff>
    </xdr:from>
    <xdr:ext cx="534377" cy="259045"/>
    <xdr:sp macro="" textlink="">
      <xdr:nvSpPr>
        <xdr:cNvPr id="697" name="テキスト ボックス 696"/>
        <xdr:cNvSpPr txBox="1"/>
      </xdr:nvSpPr>
      <xdr:spPr>
        <a:xfrm>
          <a:off x="14325111" y="1651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74896</xdr:rowOff>
    </xdr:from>
    <xdr:to>
      <xdr:col>72</xdr:col>
      <xdr:colOff>38100</xdr:colOff>
      <xdr:row>99</xdr:row>
      <xdr:rowOff>5046</xdr:rowOff>
    </xdr:to>
    <xdr:sp macro="" textlink="">
      <xdr:nvSpPr>
        <xdr:cNvPr id="698" name="楕円 697"/>
        <xdr:cNvSpPr/>
      </xdr:nvSpPr>
      <xdr:spPr>
        <a:xfrm>
          <a:off x="13652500" y="1687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167623</xdr:rowOff>
    </xdr:from>
    <xdr:ext cx="469744" cy="259045"/>
    <xdr:sp macro="" textlink="">
      <xdr:nvSpPr>
        <xdr:cNvPr id="699" name="テキスト ボックス 698"/>
        <xdr:cNvSpPr txBox="1"/>
      </xdr:nvSpPr>
      <xdr:spPr>
        <a:xfrm>
          <a:off x="13468428" y="1696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75470</xdr:rowOff>
    </xdr:from>
    <xdr:to>
      <xdr:col>67</xdr:col>
      <xdr:colOff>101600</xdr:colOff>
      <xdr:row>99</xdr:row>
      <xdr:rowOff>5620</xdr:rowOff>
    </xdr:to>
    <xdr:sp macro="" textlink="">
      <xdr:nvSpPr>
        <xdr:cNvPr id="700" name="楕円 699"/>
        <xdr:cNvSpPr/>
      </xdr:nvSpPr>
      <xdr:spPr>
        <a:xfrm>
          <a:off x="12763500" y="168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168197</xdr:rowOff>
    </xdr:from>
    <xdr:ext cx="469744" cy="259045"/>
    <xdr:sp macro="" textlink="">
      <xdr:nvSpPr>
        <xdr:cNvPr id="701" name="テキスト ボックス 700"/>
        <xdr:cNvSpPr txBox="1"/>
      </xdr:nvSpPr>
      <xdr:spPr>
        <a:xfrm>
          <a:off x="12579428" y="1697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41539</xdr:rowOff>
    </xdr:from>
    <xdr:to>
      <xdr:col>116</xdr:col>
      <xdr:colOff>62864</xdr:colOff>
      <xdr:row>38</xdr:row>
      <xdr:rowOff>139700</xdr:rowOff>
    </xdr:to>
    <xdr:cxnSp macro="">
      <xdr:nvCxnSpPr>
        <xdr:cNvPr id="723" name="直線コネクタ 722"/>
        <xdr:cNvCxnSpPr/>
      </xdr:nvCxnSpPr>
      <xdr:spPr>
        <a:xfrm flipV="1">
          <a:off x="22159595" y="5185039"/>
          <a:ext cx="1269" cy="1469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159666</xdr:rowOff>
    </xdr:from>
    <xdr:ext cx="534377" cy="259045"/>
    <xdr:sp macro="" textlink="">
      <xdr:nvSpPr>
        <xdr:cNvPr id="726" name="投資及び出資金最大値テキスト"/>
        <xdr:cNvSpPr txBox="1"/>
      </xdr:nvSpPr>
      <xdr:spPr>
        <a:xfrm>
          <a:off x="22212300" y="49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41539</xdr:rowOff>
    </xdr:from>
    <xdr:to>
      <xdr:col>116</xdr:col>
      <xdr:colOff>152400</xdr:colOff>
      <xdr:row>30</xdr:row>
      <xdr:rowOff>41539</xdr:rowOff>
    </xdr:to>
    <xdr:cxnSp macro="">
      <xdr:nvCxnSpPr>
        <xdr:cNvPr id="727" name="直線コネクタ 726"/>
        <xdr:cNvCxnSpPr/>
      </xdr:nvCxnSpPr>
      <xdr:spPr>
        <a:xfrm>
          <a:off x="22072600" y="5185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139105</xdr:rowOff>
    </xdr:from>
    <xdr:to>
      <xdr:col>116</xdr:col>
      <xdr:colOff>63500</xdr:colOff>
      <xdr:row>38</xdr:row>
      <xdr:rowOff>139700</xdr:rowOff>
    </xdr:to>
    <xdr:cxnSp macro="">
      <xdr:nvCxnSpPr>
        <xdr:cNvPr id="728" name="直線コネクタ 727"/>
        <xdr:cNvCxnSpPr/>
      </xdr:nvCxnSpPr>
      <xdr:spPr>
        <a:xfrm>
          <a:off x="21323300" y="6482755"/>
          <a:ext cx="838200" cy="17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26966</xdr:rowOff>
    </xdr:from>
    <xdr:ext cx="469744" cy="259045"/>
    <xdr:sp macro="" textlink="">
      <xdr:nvSpPr>
        <xdr:cNvPr id="729" name="投資及び出資金平均値テキスト"/>
        <xdr:cNvSpPr txBox="1"/>
      </xdr:nvSpPr>
      <xdr:spPr>
        <a:xfrm>
          <a:off x="22212300" y="6370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4090</xdr:rowOff>
    </xdr:from>
    <xdr:to>
      <xdr:col>116</xdr:col>
      <xdr:colOff>114300</xdr:colOff>
      <xdr:row>38</xdr:row>
      <xdr:rowOff>105690</xdr:rowOff>
    </xdr:to>
    <xdr:sp macro="" textlink="">
      <xdr:nvSpPr>
        <xdr:cNvPr id="730" name="フローチャート: 判断 729"/>
        <xdr:cNvSpPr/>
      </xdr:nvSpPr>
      <xdr:spPr>
        <a:xfrm>
          <a:off x="221107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104587</xdr:rowOff>
    </xdr:from>
    <xdr:to>
      <xdr:col>111</xdr:col>
      <xdr:colOff>177800</xdr:colOff>
      <xdr:row>37</xdr:row>
      <xdr:rowOff>139105</xdr:rowOff>
    </xdr:to>
    <xdr:cxnSp macro="">
      <xdr:nvCxnSpPr>
        <xdr:cNvPr id="731" name="直線コネクタ 730"/>
        <xdr:cNvCxnSpPr/>
      </xdr:nvCxnSpPr>
      <xdr:spPr>
        <a:xfrm>
          <a:off x="20434300" y="6105337"/>
          <a:ext cx="889000" cy="3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11405</xdr:rowOff>
    </xdr:from>
    <xdr:to>
      <xdr:col>112</xdr:col>
      <xdr:colOff>38100</xdr:colOff>
      <xdr:row>38</xdr:row>
      <xdr:rowOff>113005</xdr:rowOff>
    </xdr:to>
    <xdr:sp macro="" textlink="">
      <xdr:nvSpPr>
        <xdr:cNvPr id="732" name="フローチャート: 判断 731"/>
        <xdr:cNvSpPr/>
      </xdr:nvSpPr>
      <xdr:spPr>
        <a:xfrm>
          <a:off x="21272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104132</xdr:rowOff>
    </xdr:from>
    <xdr:ext cx="469744" cy="259045"/>
    <xdr:sp macro="" textlink="">
      <xdr:nvSpPr>
        <xdr:cNvPr id="733" name="テキスト ボックス 732"/>
        <xdr:cNvSpPr txBox="1"/>
      </xdr:nvSpPr>
      <xdr:spPr>
        <a:xfrm>
          <a:off x="21088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104587</xdr:rowOff>
    </xdr:from>
    <xdr:to>
      <xdr:col>107</xdr:col>
      <xdr:colOff>50800</xdr:colOff>
      <xdr:row>36</xdr:row>
      <xdr:rowOff>98232</xdr:rowOff>
    </xdr:to>
    <xdr:cxnSp macro="">
      <xdr:nvCxnSpPr>
        <xdr:cNvPr id="734" name="直線コネクタ 733"/>
        <xdr:cNvCxnSpPr/>
      </xdr:nvCxnSpPr>
      <xdr:spPr>
        <a:xfrm flipV="1">
          <a:off x="19545300" y="6105337"/>
          <a:ext cx="889000" cy="16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42174</xdr:rowOff>
    </xdr:from>
    <xdr:to>
      <xdr:col>107</xdr:col>
      <xdr:colOff>101600</xdr:colOff>
      <xdr:row>38</xdr:row>
      <xdr:rowOff>143774</xdr:rowOff>
    </xdr:to>
    <xdr:sp macro="" textlink="">
      <xdr:nvSpPr>
        <xdr:cNvPr id="735" name="フローチャート: 判断 734"/>
        <xdr:cNvSpPr/>
      </xdr:nvSpPr>
      <xdr:spPr>
        <a:xfrm>
          <a:off x="20383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134901</xdr:rowOff>
    </xdr:from>
    <xdr:ext cx="469744" cy="259045"/>
    <xdr:sp macro="" textlink="">
      <xdr:nvSpPr>
        <xdr:cNvPr id="736" name="テキスト ボックス 735"/>
        <xdr:cNvSpPr txBox="1"/>
      </xdr:nvSpPr>
      <xdr:spPr>
        <a:xfrm>
          <a:off x="20199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98232</xdr:rowOff>
    </xdr:from>
    <xdr:to>
      <xdr:col>102</xdr:col>
      <xdr:colOff>114300</xdr:colOff>
      <xdr:row>38</xdr:row>
      <xdr:rowOff>18451</xdr:rowOff>
    </xdr:to>
    <xdr:cxnSp macro="">
      <xdr:nvCxnSpPr>
        <xdr:cNvPr id="737" name="直線コネクタ 736"/>
        <xdr:cNvCxnSpPr/>
      </xdr:nvCxnSpPr>
      <xdr:spPr>
        <a:xfrm flipV="1">
          <a:off x="18656300" y="6270432"/>
          <a:ext cx="889000" cy="26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47661</xdr:rowOff>
    </xdr:from>
    <xdr:to>
      <xdr:col>102</xdr:col>
      <xdr:colOff>165100</xdr:colOff>
      <xdr:row>38</xdr:row>
      <xdr:rowOff>149261</xdr:rowOff>
    </xdr:to>
    <xdr:sp macro="" textlink="">
      <xdr:nvSpPr>
        <xdr:cNvPr id="738" name="フローチャート: 判断 737"/>
        <xdr:cNvSpPr/>
      </xdr:nvSpPr>
      <xdr:spPr>
        <a:xfrm>
          <a:off x="19494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140388</xdr:rowOff>
    </xdr:from>
    <xdr:ext cx="378565" cy="259045"/>
    <xdr:sp macro="" textlink="">
      <xdr:nvSpPr>
        <xdr:cNvPr id="739" name="テキスト ボックス 738"/>
        <xdr:cNvSpPr txBox="1"/>
      </xdr:nvSpPr>
      <xdr:spPr>
        <a:xfrm>
          <a:off x="19356017" y="6655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38151</xdr:rowOff>
    </xdr:from>
    <xdr:to>
      <xdr:col>98</xdr:col>
      <xdr:colOff>38100</xdr:colOff>
      <xdr:row>38</xdr:row>
      <xdr:rowOff>139751</xdr:rowOff>
    </xdr:to>
    <xdr:sp macro="" textlink="">
      <xdr:nvSpPr>
        <xdr:cNvPr id="740" name="フローチャート: 判断 739"/>
        <xdr:cNvSpPr/>
      </xdr:nvSpPr>
      <xdr:spPr>
        <a:xfrm>
          <a:off x="18605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130878</xdr:rowOff>
    </xdr:from>
    <xdr:ext cx="469744" cy="259045"/>
    <xdr:sp macro="" textlink="">
      <xdr:nvSpPr>
        <xdr:cNvPr id="741" name="テキスト ボックス 740"/>
        <xdr:cNvSpPr txBox="1"/>
      </xdr:nvSpPr>
      <xdr:spPr>
        <a:xfrm>
          <a:off x="18421428" y="6645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88305</xdr:rowOff>
    </xdr:from>
    <xdr:to>
      <xdr:col>112</xdr:col>
      <xdr:colOff>38100</xdr:colOff>
      <xdr:row>38</xdr:row>
      <xdr:rowOff>18455</xdr:rowOff>
    </xdr:to>
    <xdr:sp macro="" textlink="">
      <xdr:nvSpPr>
        <xdr:cNvPr id="749" name="楕円 748"/>
        <xdr:cNvSpPr/>
      </xdr:nvSpPr>
      <xdr:spPr>
        <a:xfrm>
          <a:off x="21272500" y="6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34982</xdr:rowOff>
    </xdr:from>
    <xdr:ext cx="469744" cy="259045"/>
    <xdr:sp macro="" textlink="">
      <xdr:nvSpPr>
        <xdr:cNvPr id="750" name="テキスト ボックス 749"/>
        <xdr:cNvSpPr txBox="1"/>
      </xdr:nvSpPr>
      <xdr:spPr>
        <a:xfrm>
          <a:off x="21088428" y="620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53787</xdr:rowOff>
    </xdr:from>
    <xdr:to>
      <xdr:col>107</xdr:col>
      <xdr:colOff>101600</xdr:colOff>
      <xdr:row>35</xdr:row>
      <xdr:rowOff>155387</xdr:rowOff>
    </xdr:to>
    <xdr:sp macro="" textlink="">
      <xdr:nvSpPr>
        <xdr:cNvPr id="751" name="楕円 750"/>
        <xdr:cNvSpPr/>
      </xdr:nvSpPr>
      <xdr:spPr>
        <a:xfrm>
          <a:off x="20383500" y="605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464</xdr:rowOff>
    </xdr:from>
    <xdr:ext cx="534377" cy="259045"/>
    <xdr:sp macro="" textlink="">
      <xdr:nvSpPr>
        <xdr:cNvPr id="752" name="テキスト ボックス 751"/>
        <xdr:cNvSpPr txBox="1"/>
      </xdr:nvSpPr>
      <xdr:spPr>
        <a:xfrm>
          <a:off x="20167111" y="58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47432</xdr:rowOff>
    </xdr:from>
    <xdr:to>
      <xdr:col>102</xdr:col>
      <xdr:colOff>165100</xdr:colOff>
      <xdr:row>36</xdr:row>
      <xdr:rowOff>149032</xdr:rowOff>
    </xdr:to>
    <xdr:sp macro="" textlink="">
      <xdr:nvSpPr>
        <xdr:cNvPr id="753" name="楕円 752"/>
        <xdr:cNvSpPr/>
      </xdr:nvSpPr>
      <xdr:spPr>
        <a:xfrm>
          <a:off x="19494500" y="62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165559</xdr:rowOff>
    </xdr:from>
    <xdr:ext cx="469744" cy="259045"/>
    <xdr:sp macro="" textlink="">
      <xdr:nvSpPr>
        <xdr:cNvPr id="754" name="テキスト ボックス 753"/>
        <xdr:cNvSpPr txBox="1"/>
      </xdr:nvSpPr>
      <xdr:spPr>
        <a:xfrm>
          <a:off x="19310428" y="5994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139100</xdr:rowOff>
    </xdr:from>
    <xdr:to>
      <xdr:col>98</xdr:col>
      <xdr:colOff>38100</xdr:colOff>
      <xdr:row>38</xdr:row>
      <xdr:rowOff>69250</xdr:rowOff>
    </xdr:to>
    <xdr:sp macro="" textlink="">
      <xdr:nvSpPr>
        <xdr:cNvPr id="755" name="楕円 754"/>
        <xdr:cNvSpPr/>
      </xdr:nvSpPr>
      <xdr:spPr>
        <a:xfrm>
          <a:off x="18605500" y="648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85777</xdr:rowOff>
    </xdr:from>
    <xdr:ext cx="469744" cy="259045"/>
    <xdr:sp macro="" textlink="">
      <xdr:nvSpPr>
        <xdr:cNvPr id="756" name="テキスト ボックス 755"/>
        <xdr:cNvSpPr txBox="1"/>
      </xdr:nvSpPr>
      <xdr:spPr>
        <a:xfrm>
          <a:off x="18421428" y="625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0" name="テキスト ボックス 76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2" name="テキスト ボックス 77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4" name="テキスト ボックス 77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6" name="テキスト ボックス 77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40625</xdr:rowOff>
    </xdr:from>
    <xdr:to>
      <xdr:col>116</xdr:col>
      <xdr:colOff>62864</xdr:colOff>
      <xdr:row>58</xdr:row>
      <xdr:rowOff>139700</xdr:rowOff>
    </xdr:to>
    <xdr:cxnSp macro="">
      <xdr:nvCxnSpPr>
        <xdr:cNvPr id="778" name="直線コネクタ 777"/>
        <xdr:cNvCxnSpPr/>
      </xdr:nvCxnSpPr>
      <xdr:spPr>
        <a:xfrm flipV="1">
          <a:off x="22159595" y="9298925"/>
          <a:ext cx="1269" cy="78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158752</xdr:rowOff>
    </xdr:from>
    <xdr:ext cx="534377" cy="259045"/>
    <xdr:sp macro="" textlink="">
      <xdr:nvSpPr>
        <xdr:cNvPr id="781" name="貸付金最大値テキスト"/>
        <xdr:cNvSpPr txBox="1"/>
      </xdr:nvSpPr>
      <xdr:spPr>
        <a:xfrm>
          <a:off x="22212300" y="907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40625</xdr:rowOff>
    </xdr:from>
    <xdr:to>
      <xdr:col>116</xdr:col>
      <xdr:colOff>152400</xdr:colOff>
      <xdr:row>54</xdr:row>
      <xdr:rowOff>40625</xdr:rowOff>
    </xdr:to>
    <xdr:cxnSp macro="">
      <xdr:nvCxnSpPr>
        <xdr:cNvPr id="782" name="直線コネクタ 781"/>
        <xdr:cNvCxnSpPr/>
      </xdr:nvCxnSpPr>
      <xdr:spPr>
        <a:xfrm>
          <a:off x="22072600" y="9298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96632</xdr:rowOff>
    </xdr:from>
    <xdr:to>
      <xdr:col>116</xdr:col>
      <xdr:colOff>63500</xdr:colOff>
      <xdr:row>58</xdr:row>
      <xdr:rowOff>139700</xdr:rowOff>
    </xdr:to>
    <xdr:cxnSp macro="">
      <xdr:nvCxnSpPr>
        <xdr:cNvPr id="783" name="直線コネクタ 782"/>
        <xdr:cNvCxnSpPr/>
      </xdr:nvCxnSpPr>
      <xdr:spPr>
        <a:xfrm>
          <a:off x="21323300" y="8840582"/>
          <a:ext cx="838200" cy="124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6941</xdr:rowOff>
    </xdr:from>
    <xdr:ext cx="469744" cy="259045"/>
    <xdr:sp macro="" textlink="">
      <xdr:nvSpPr>
        <xdr:cNvPr id="784" name="貸付金平均値テキスト"/>
        <xdr:cNvSpPr txBox="1"/>
      </xdr:nvSpPr>
      <xdr:spPr>
        <a:xfrm>
          <a:off x="22212300" y="97795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155514</xdr:rowOff>
    </xdr:from>
    <xdr:to>
      <xdr:col>116</xdr:col>
      <xdr:colOff>114300</xdr:colOff>
      <xdr:row>58</xdr:row>
      <xdr:rowOff>85664</xdr:rowOff>
    </xdr:to>
    <xdr:sp macro="" textlink="">
      <xdr:nvSpPr>
        <xdr:cNvPr id="785" name="フローチャート: 判断 784"/>
        <xdr:cNvSpPr/>
      </xdr:nvSpPr>
      <xdr:spPr>
        <a:xfrm>
          <a:off x="22110700" y="992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96632</xdr:rowOff>
    </xdr:from>
    <xdr:to>
      <xdr:col>111</xdr:col>
      <xdr:colOff>177800</xdr:colOff>
      <xdr:row>58</xdr:row>
      <xdr:rowOff>137917</xdr:rowOff>
    </xdr:to>
    <xdr:cxnSp macro="">
      <xdr:nvCxnSpPr>
        <xdr:cNvPr id="786" name="直線コネクタ 785"/>
        <xdr:cNvCxnSpPr/>
      </xdr:nvCxnSpPr>
      <xdr:spPr>
        <a:xfrm flipV="1">
          <a:off x="20434300" y="8840582"/>
          <a:ext cx="889000" cy="124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154600</xdr:rowOff>
    </xdr:from>
    <xdr:to>
      <xdr:col>112</xdr:col>
      <xdr:colOff>38100</xdr:colOff>
      <xdr:row>58</xdr:row>
      <xdr:rowOff>84750</xdr:rowOff>
    </xdr:to>
    <xdr:sp macro="" textlink="">
      <xdr:nvSpPr>
        <xdr:cNvPr id="787" name="フローチャート: 判断 786"/>
        <xdr:cNvSpPr/>
      </xdr:nvSpPr>
      <xdr:spPr>
        <a:xfrm>
          <a:off x="21272500" y="992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75877</xdr:rowOff>
    </xdr:from>
    <xdr:ext cx="469744" cy="259045"/>
    <xdr:sp macro="" textlink="">
      <xdr:nvSpPr>
        <xdr:cNvPr id="788" name="テキスト ボックス 787"/>
        <xdr:cNvSpPr txBox="1"/>
      </xdr:nvSpPr>
      <xdr:spPr>
        <a:xfrm>
          <a:off x="21088428" y="1001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137460</xdr:rowOff>
    </xdr:from>
    <xdr:to>
      <xdr:col>107</xdr:col>
      <xdr:colOff>50800</xdr:colOff>
      <xdr:row>58</xdr:row>
      <xdr:rowOff>137917</xdr:rowOff>
    </xdr:to>
    <xdr:cxnSp macro="">
      <xdr:nvCxnSpPr>
        <xdr:cNvPr id="789" name="直線コネクタ 788"/>
        <xdr:cNvCxnSpPr/>
      </xdr:nvCxnSpPr>
      <xdr:spPr>
        <a:xfrm>
          <a:off x="19545300" y="1008156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142484</xdr:rowOff>
    </xdr:from>
    <xdr:to>
      <xdr:col>107</xdr:col>
      <xdr:colOff>101600</xdr:colOff>
      <xdr:row>58</xdr:row>
      <xdr:rowOff>72634</xdr:rowOff>
    </xdr:to>
    <xdr:sp macro="" textlink="">
      <xdr:nvSpPr>
        <xdr:cNvPr id="790" name="フローチャート: 判断 789"/>
        <xdr:cNvSpPr/>
      </xdr:nvSpPr>
      <xdr:spPr>
        <a:xfrm>
          <a:off x="20383500" y="991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89161</xdr:rowOff>
    </xdr:from>
    <xdr:ext cx="469744" cy="259045"/>
    <xdr:sp macro="" textlink="">
      <xdr:nvSpPr>
        <xdr:cNvPr id="791" name="テキスト ボックス 790"/>
        <xdr:cNvSpPr txBox="1"/>
      </xdr:nvSpPr>
      <xdr:spPr>
        <a:xfrm>
          <a:off x="20199428" y="969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137460</xdr:rowOff>
    </xdr:from>
    <xdr:to>
      <xdr:col>102</xdr:col>
      <xdr:colOff>114300</xdr:colOff>
      <xdr:row>58</xdr:row>
      <xdr:rowOff>139700</xdr:rowOff>
    </xdr:to>
    <xdr:cxnSp macro="">
      <xdr:nvCxnSpPr>
        <xdr:cNvPr id="792" name="直線コネクタ 791"/>
        <xdr:cNvCxnSpPr/>
      </xdr:nvCxnSpPr>
      <xdr:spPr>
        <a:xfrm flipV="1">
          <a:off x="18656300" y="10081560"/>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156337</xdr:rowOff>
    </xdr:from>
    <xdr:to>
      <xdr:col>102</xdr:col>
      <xdr:colOff>165100</xdr:colOff>
      <xdr:row>58</xdr:row>
      <xdr:rowOff>86487</xdr:rowOff>
    </xdr:to>
    <xdr:sp macro="" textlink="">
      <xdr:nvSpPr>
        <xdr:cNvPr id="793" name="フローチャート: 判断 792"/>
        <xdr:cNvSpPr/>
      </xdr:nvSpPr>
      <xdr:spPr>
        <a:xfrm>
          <a:off x="19494500" y="99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103014</xdr:rowOff>
    </xdr:from>
    <xdr:ext cx="469744" cy="259045"/>
    <xdr:sp macro="" textlink="">
      <xdr:nvSpPr>
        <xdr:cNvPr id="794" name="テキスト ボックス 793"/>
        <xdr:cNvSpPr txBox="1"/>
      </xdr:nvSpPr>
      <xdr:spPr>
        <a:xfrm>
          <a:off x="19310428" y="97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127533</xdr:rowOff>
    </xdr:from>
    <xdr:to>
      <xdr:col>98</xdr:col>
      <xdr:colOff>38100</xdr:colOff>
      <xdr:row>58</xdr:row>
      <xdr:rowOff>57683</xdr:rowOff>
    </xdr:to>
    <xdr:sp macro="" textlink="">
      <xdr:nvSpPr>
        <xdr:cNvPr id="795" name="フローチャート: 判断 794"/>
        <xdr:cNvSpPr/>
      </xdr:nvSpPr>
      <xdr:spPr>
        <a:xfrm>
          <a:off x="18605500" y="990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74210</xdr:rowOff>
    </xdr:from>
    <xdr:ext cx="469744" cy="259045"/>
    <xdr:sp macro="" textlink="">
      <xdr:nvSpPr>
        <xdr:cNvPr id="796" name="テキスト ボックス 795"/>
        <xdr:cNvSpPr txBox="1"/>
      </xdr:nvSpPr>
      <xdr:spPr>
        <a:xfrm>
          <a:off x="18421428" y="967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楕円 80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3"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45832</xdr:rowOff>
    </xdr:from>
    <xdr:to>
      <xdr:col>112</xdr:col>
      <xdr:colOff>38100</xdr:colOff>
      <xdr:row>51</xdr:row>
      <xdr:rowOff>147432</xdr:rowOff>
    </xdr:to>
    <xdr:sp macro="" textlink="">
      <xdr:nvSpPr>
        <xdr:cNvPr id="804" name="楕円 803"/>
        <xdr:cNvSpPr/>
      </xdr:nvSpPr>
      <xdr:spPr>
        <a:xfrm>
          <a:off x="21272500" y="8789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49</xdr:row>
      <xdr:rowOff>163959</xdr:rowOff>
    </xdr:from>
    <xdr:ext cx="534377" cy="259045"/>
    <xdr:sp macro="" textlink="">
      <xdr:nvSpPr>
        <xdr:cNvPr id="805" name="テキスト ボックス 804"/>
        <xdr:cNvSpPr txBox="1"/>
      </xdr:nvSpPr>
      <xdr:spPr>
        <a:xfrm>
          <a:off x="21056111" y="856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87117</xdr:rowOff>
    </xdr:from>
    <xdr:to>
      <xdr:col>107</xdr:col>
      <xdr:colOff>101600</xdr:colOff>
      <xdr:row>59</xdr:row>
      <xdr:rowOff>17267</xdr:rowOff>
    </xdr:to>
    <xdr:sp macro="" textlink="">
      <xdr:nvSpPr>
        <xdr:cNvPr id="806" name="楕円 805"/>
        <xdr:cNvSpPr/>
      </xdr:nvSpPr>
      <xdr:spPr>
        <a:xfrm>
          <a:off x="20383500" y="100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8394</xdr:rowOff>
    </xdr:from>
    <xdr:ext cx="313932" cy="259045"/>
    <xdr:sp macro="" textlink="">
      <xdr:nvSpPr>
        <xdr:cNvPr id="807" name="テキスト ボックス 806"/>
        <xdr:cNvSpPr txBox="1"/>
      </xdr:nvSpPr>
      <xdr:spPr>
        <a:xfrm>
          <a:off x="20277333" y="101239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86660</xdr:rowOff>
    </xdr:from>
    <xdr:to>
      <xdr:col>102</xdr:col>
      <xdr:colOff>165100</xdr:colOff>
      <xdr:row>59</xdr:row>
      <xdr:rowOff>16810</xdr:rowOff>
    </xdr:to>
    <xdr:sp macro="" textlink="">
      <xdr:nvSpPr>
        <xdr:cNvPr id="808" name="楕円 807"/>
        <xdr:cNvSpPr/>
      </xdr:nvSpPr>
      <xdr:spPr>
        <a:xfrm>
          <a:off x="19494500" y="100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7937</xdr:rowOff>
    </xdr:from>
    <xdr:ext cx="313932" cy="259045"/>
    <xdr:sp macro="" textlink="">
      <xdr:nvSpPr>
        <xdr:cNvPr id="809" name="テキスト ボックス 808"/>
        <xdr:cNvSpPr txBox="1"/>
      </xdr:nvSpPr>
      <xdr:spPr>
        <a:xfrm>
          <a:off x="19388333" y="10123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0" name="楕円 80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1" name="テキスト ボックス 810"/>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0" name="テキスト ボックス 829"/>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119202</xdr:rowOff>
    </xdr:from>
    <xdr:to>
      <xdr:col>116</xdr:col>
      <xdr:colOff>62864</xdr:colOff>
      <xdr:row>79</xdr:row>
      <xdr:rowOff>47693</xdr:rowOff>
    </xdr:to>
    <xdr:cxnSp macro="">
      <xdr:nvCxnSpPr>
        <xdr:cNvPr id="838" name="直線コネクタ 837"/>
        <xdr:cNvCxnSpPr/>
      </xdr:nvCxnSpPr>
      <xdr:spPr>
        <a:xfrm flipV="1">
          <a:off x="22159595" y="12120702"/>
          <a:ext cx="1269" cy="1471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51520</xdr:rowOff>
    </xdr:from>
    <xdr:ext cx="534377" cy="259045"/>
    <xdr:sp macro="" textlink="">
      <xdr:nvSpPr>
        <xdr:cNvPr id="839" name="繰出金最小値テキスト"/>
        <xdr:cNvSpPr txBox="1"/>
      </xdr:nvSpPr>
      <xdr:spPr>
        <a:xfrm>
          <a:off x="22212300" y="1359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47693</xdr:rowOff>
    </xdr:from>
    <xdr:to>
      <xdr:col>116</xdr:col>
      <xdr:colOff>152400</xdr:colOff>
      <xdr:row>79</xdr:row>
      <xdr:rowOff>47693</xdr:rowOff>
    </xdr:to>
    <xdr:cxnSp macro="">
      <xdr:nvCxnSpPr>
        <xdr:cNvPr id="840" name="直線コネクタ 839"/>
        <xdr:cNvCxnSpPr/>
      </xdr:nvCxnSpPr>
      <xdr:spPr>
        <a:xfrm>
          <a:off x="22072600" y="1359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65879</xdr:rowOff>
    </xdr:from>
    <xdr:ext cx="599010" cy="259045"/>
    <xdr:sp macro="" textlink="">
      <xdr:nvSpPr>
        <xdr:cNvPr id="841" name="繰出金最大値テキスト"/>
        <xdr:cNvSpPr txBox="1"/>
      </xdr:nvSpPr>
      <xdr:spPr>
        <a:xfrm>
          <a:off x="22212300" y="1189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119202</xdr:rowOff>
    </xdr:from>
    <xdr:to>
      <xdr:col>116</xdr:col>
      <xdr:colOff>152400</xdr:colOff>
      <xdr:row>70</xdr:row>
      <xdr:rowOff>119202</xdr:rowOff>
    </xdr:to>
    <xdr:cxnSp macro="">
      <xdr:nvCxnSpPr>
        <xdr:cNvPr id="842" name="直線コネクタ 841"/>
        <xdr:cNvCxnSpPr/>
      </xdr:nvCxnSpPr>
      <xdr:spPr>
        <a:xfrm>
          <a:off x="22072600" y="1212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3573</xdr:rowOff>
    </xdr:from>
    <xdr:to>
      <xdr:col>116</xdr:col>
      <xdr:colOff>63500</xdr:colOff>
      <xdr:row>78</xdr:row>
      <xdr:rowOff>57317</xdr:rowOff>
    </xdr:to>
    <xdr:cxnSp macro="">
      <xdr:nvCxnSpPr>
        <xdr:cNvPr id="843" name="直線コネクタ 842"/>
        <xdr:cNvCxnSpPr/>
      </xdr:nvCxnSpPr>
      <xdr:spPr>
        <a:xfrm flipV="1">
          <a:off x="21323300" y="13376673"/>
          <a:ext cx="838200" cy="5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104473</xdr:rowOff>
    </xdr:from>
    <xdr:ext cx="534377" cy="259045"/>
    <xdr:sp macro="" textlink="">
      <xdr:nvSpPr>
        <xdr:cNvPr id="844" name="繰出金平均値テキスト"/>
        <xdr:cNvSpPr txBox="1"/>
      </xdr:nvSpPr>
      <xdr:spPr>
        <a:xfrm>
          <a:off x="22212300" y="12963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81595</xdr:rowOff>
    </xdr:from>
    <xdr:to>
      <xdr:col>116</xdr:col>
      <xdr:colOff>114300</xdr:colOff>
      <xdr:row>77</xdr:row>
      <xdr:rowOff>11745</xdr:rowOff>
    </xdr:to>
    <xdr:sp macro="" textlink="">
      <xdr:nvSpPr>
        <xdr:cNvPr id="845" name="フローチャート: 判断 844"/>
        <xdr:cNvSpPr/>
      </xdr:nvSpPr>
      <xdr:spPr>
        <a:xfrm>
          <a:off x="221107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46388</xdr:rowOff>
    </xdr:from>
    <xdr:to>
      <xdr:col>111</xdr:col>
      <xdr:colOff>177800</xdr:colOff>
      <xdr:row>78</xdr:row>
      <xdr:rowOff>57317</xdr:rowOff>
    </xdr:to>
    <xdr:cxnSp macro="">
      <xdr:nvCxnSpPr>
        <xdr:cNvPr id="846" name="直線コネクタ 845"/>
        <xdr:cNvCxnSpPr/>
      </xdr:nvCxnSpPr>
      <xdr:spPr>
        <a:xfrm>
          <a:off x="20434300" y="13419488"/>
          <a:ext cx="8890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89074</xdr:rowOff>
    </xdr:from>
    <xdr:to>
      <xdr:col>112</xdr:col>
      <xdr:colOff>38100</xdr:colOff>
      <xdr:row>77</xdr:row>
      <xdr:rowOff>19224</xdr:rowOff>
    </xdr:to>
    <xdr:sp macro="" textlink="">
      <xdr:nvSpPr>
        <xdr:cNvPr id="847" name="フローチャート: 判断 846"/>
        <xdr:cNvSpPr/>
      </xdr:nvSpPr>
      <xdr:spPr>
        <a:xfrm>
          <a:off x="21272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35751</xdr:rowOff>
    </xdr:from>
    <xdr:ext cx="534377" cy="259045"/>
    <xdr:sp macro="" textlink="">
      <xdr:nvSpPr>
        <xdr:cNvPr id="848" name="テキスト ボックス 847"/>
        <xdr:cNvSpPr txBox="1"/>
      </xdr:nvSpPr>
      <xdr:spPr>
        <a:xfrm>
          <a:off x="21056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46388</xdr:rowOff>
    </xdr:from>
    <xdr:to>
      <xdr:col>107</xdr:col>
      <xdr:colOff>50800</xdr:colOff>
      <xdr:row>78</xdr:row>
      <xdr:rowOff>49795</xdr:rowOff>
    </xdr:to>
    <xdr:cxnSp macro="">
      <xdr:nvCxnSpPr>
        <xdr:cNvPr id="849" name="直線コネクタ 848"/>
        <xdr:cNvCxnSpPr/>
      </xdr:nvCxnSpPr>
      <xdr:spPr>
        <a:xfrm flipV="1">
          <a:off x="19545300" y="13419488"/>
          <a:ext cx="889000" cy="3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76208</xdr:rowOff>
    </xdr:from>
    <xdr:to>
      <xdr:col>107</xdr:col>
      <xdr:colOff>101600</xdr:colOff>
      <xdr:row>77</xdr:row>
      <xdr:rowOff>6358</xdr:rowOff>
    </xdr:to>
    <xdr:sp macro="" textlink="">
      <xdr:nvSpPr>
        <xdr:cNvPr id="850" name="フローチャート: 判断 849"/>
        <xdr:cNvSpPr/>
      </xdr:nvSpPr>
      <xdr:spPr>
        <a:xfrm>
          <a:off x="20383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22884</xdr:rowOff>
    </xdr:from>
    <xdr:ext cx="534377" cy="259045"/>
    <xdr:sp macro="" textlink="">
      <xdr:nvSpPr>
        <xdr:cNvPr id="851" name="テキスト ボックス 850"/>
        <xdr:cNvSpPr txBox="1"/>
      </xdr:nvSpPr>
      <xdr:spPr>
        <a:xfrm>
          <a:off x="20167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49795</xdr:rowOff>
    </xdr:from>
    <xdr:to>
      <xdr:col>102</xdr:col>
      <xdr:colOff>114300</xdr:colOff>
      <xdr:row>78</xdr:row>
      <xdr:rowOff>71696</xdr:rowOff>
    </xdr:to>
    <xdr:cxnSp macro="">
      <xdr:nvCxnSpPr>
        <xdr:cNvPr id="852" name="直線コネクタ 851"/>
        <xdr:cNvCxnSpPr/>
      </xdr:nvCxnSpPr>
      <xdr:spPr>
        <a:xfrm flipV="1">
          <a:off x="18656300" y="13422895"/>
          <a:ext cx="889000" cy="2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86134</xdr:rowOff>
    </xdr:from>
    <xdr:to>
      <xdr:col>102</xdr:col>
      <xdr:colOff>165100</xdr:colOff>
      <xdr:row>77</xdr:row>
      <xdr:rowOff>16284</xdr:rowOff>
    </xdr:to>
    <xdr:sp macro="" textlink="">
      <xdr:nvSpPr>
        <xdr:cNvPr id="853" name="フローチャート: 判断 852"/>
        <xdr:cNvSpPr/>
      </xdr:nvSpPr>
      <xdr:spPr>
        <a:xfrm>
          <a:off x="19494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32812</xdr:rowOff>
    </xdr:from>
    <xdr:ext cx="534377" cy="259045"/>
    <xdr:sp macro="" textlink="">
      <xdr:nvSpPr>
        <xdr:cNvPr id="854" name="テキスト ボックス 853"/>
        <xdr:cNvSpPr txBox="1"/>
      </xdr:nvSpPr>
      <xdr:spPr>
        <a:xfrm>
          <a:off x="19278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125149</xdr:rowOff>
    </xdr:from>
    <xdr:to>
      <xdr:col>98</xdr:col>
      <xdr:colOff>38100</xdr:colOff>
      <xdr:row>77</xdr:row>
      <xdr:rowOff>55299</xdr:rowOff>
    </xdr:to>
    <xdr:sp macro="" textlink="">
      <xdr:nvSpPr>
        <xdr:cNvPr id="855" name="フローチャート: 判断 854"/>
        <xdr:cNvSpPr/>
      </xdr:nvSpPr>
      <xdr:spPr>
        <a:xfrm>
          <a:off x="18605500" y="1315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71827</xdr:rowOff>
    </xdr:from>
    <xdr:ext cx="534377" cy="259045"/>
    <xdr:sp macro="" textlink="">
      <xdr:nvSpPr>
        <xdr:cNvPr id="856" name="テキスト ボックス 855"/>
        <xdr:cNvSpPr txBox="1"/>
      </xdr:nvSpPr>
      <xdr:spPr>
        <a:xfrm>
          <a:off x="18389111" y="129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124223</xdr:rowOff>
    </xdr:from>
    <xdr:to>
      <xdr:col>116</xdr:col>
      <xdr:colOff>114300</xdr:colOff>
      <xdr:row>78</xdr:row>
      <xdr:rowOff>54373</xdr:rowOff>
    </xdr:to>
    <xdr:sp macro="" textlink="">
      <xdr:nvSpPr>
        <xdr:cNvPr id="862" name="楕円 861"/>
        <xdr:cNvSpPr/>
      </xdr:nvSpPr>
      <xdr:spPr>
        <a:xfrm>
          <a:off x="22110700" y="1332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102650</xdr:rowOff>
    </xdr:from>
    <xdr:ext cx="534377" cy="259045"/>
    <xdr:sp macro="" textlink="">
      <xdr:nvSpPr>
        <xdr:cNvPr id="863" name="繰出金該当値テキスト"/>
        <xdr:cNvSpPr txBox="1"/>
      </xdr:nvSpPr>
      <xdr:spPr>
        <a:xfrm>
          <a:off x="22212300" y="1330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6517</xdr:rowOff>
    </xdr:from>
    <xdr:to>
      <xdr:col>112</xdr:col>
      <xdr:colOff>38100</xdr:colOff>
      <xdr:row>78</xdr:row>
      <xdr:rowOff>108117</xdr:rowOff>
    </xdr:to>
    <xdr:sp macro="" textlink="">
      <xdr:nvSpPr>
        <xdr:cNvPr id="864" name="楕円 863"/>
        <xdr:cNvSpPr/>
      </xdr:nvSpPr>
      <xdr:spPr>
        <a:xfrm>
          <a:off x="21272500" y="1337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99244</xdr:rowOff>
    </xdr:from>
    <xdr:ext cx="534377" cy="259045"/>
    <xdr:sp macro="" textlink="">
      <xdr:nvSpPr>
        <xdr:cNvPr id="865" name="テキスト ボックス 864"/>
        <xdr:cNvSpPr txBox="1"/>
      </xdr:nvSpPr>
      <xdr:spPr>
        <a:xfrm>
          <a:off x="21056111" y="134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167038</xdr:rowOff>
    </xdr:from>
    <xdr:to>
      <xdr:col>107</xdr:col>
      <xdr:colOff>101600</xdr:colOff>
      <xdr:row>78</xdr:row>
      <xdr:rowOff>97188</xdr:rowOff>
    </xdr:to>
    <xdr:sp macro="" textlink="">
      <xdr:nvSpPr>
        <xdr:cNvPr id="866" name="楕円 865"/>
        <xdr:cNvSpPr/>
      </xdr:nvSpPr>
      <xdr:spPr>
        <a:xfrm>
          <a:off x="20383500" y="1336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88315</xdr:rowOff>
    </xdr:from>
    <xdr:ext cx="534377" cy="259045"/>
    <xdr:sp macro="" textlink="">
      <xdr:nvSpPr>
        <xdr:cNvPr id="867" name="テキスト ボックス 866"/>
        <xdr:cNvSpPr txBox="1"/>
      </xdr:nvSpPr>
      <xdr:spPr>
        <a:xfrm>
          <a:off x="20167111" y="1346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170445</xdr:rowOff>
    </xdr:from>
    <xdr:to>
      <xdr:col>102</xdr:col>
      <xdr:colOff>165100</xdr:colOff>
      <xdr:row>78</xdr:row>
      <xdr:rowOff>100595</xdr:rowOff>
    </xdr:to>
    <xdr:sp macro="" textlink="">
      <xdr:nvSpPr>
        <xdr:cNvPr id="868" name="楕円 867"/>
        <xdr:cNvSpPr/>
      </xdr:nvSpPr>
      <xdr:spPr>
        <a:xfrm>
          <a:off x="19494500" y="1337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91722</xdr:rowOff>
    </xdr:from>
    <xdr:ext cx="534377" cy="259045"/>
    <xdr:sp macro="" textlink="">
      <xdr:nvSpPr>
        <xdr:cNvPr id="869" name="テキスト ボックス 868"/>
        <xdr:cNvSpPr txBox="1"/>
      </xdr:nvSpPr>
      <xdr:spPr>
        <a:xfrm>
          <a:off x="19278111" y="1346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20896</xdr:rowOff>
    </xdr:from>
    <xdr:to>
      <xdr:col>98</xdr:col>
      <xdr:colOff>38100</xdr:colOff>
      <xdr:row>78</xdr:row>
      <xdr:rowOff>122496</xdr:rowOff>
    </xdr:to>
    <xdr:sp macro="" textlink="">
      <xdr:nvSpPr>
        <xdr:cNvPr id="870" name="楕円 869"/>
        <xdr:cNvSpPr/>
      </xdr:nvSpPr>
      <xdr:spPr>
        <a:xfrm>
          <a:off x="18605500" y="1339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113623</xdr:rowOff>
    </xdr:from>
    <xdr:ext cx="534377" cy="259045"/>
    <xdr:sp macro="" textlink="">
      <xdr:nvSpPr>
        <xdr:cNvPr id="871" name="テキスト ボックス 870"/>
        <xdr:cNvSpPr txBox="1"/>
      </xdr:nvSpPr>
      <xdr:spPr>
        <a:xfrm>
          <a:off x="18389111" y="1348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589,846</a:t>
          </a:r>
          <a:r>
            <a:rPr kumimoji="1" lang="ja-JP" altLang="ja-JP" sz="1100">
              <a:solidFill>
                <a:sysClr val="windowText" lastClr="000000"/>
              </a:solidFill>
              <a:effectLst/>
              <a:latin typeface="+mn-lt"/>
              <a:ea typeface="+mn-ea"/>
              <a:cs typeface="+mn-cs"/>
            </a:rPr>
            <a:t>円となっている。主な構成項目である扶助費は、</a:t>
          </a:r>
          <a:r>
            <a:rPr kumimoji="1" lang="ja-JP" altLang="ja-JP" sz="1100" b="0" i="0" baseline="0">
              <a:solidFill>
                <a:sysClr val="windowText" lastClr="000000"/>
              </a:solidFill>
              <a:effectLst/>
              <a:latin typeface="+mn-lt"/>
              <a:ea typeface="+mn-ea"/>
              <a:cs typeface="+mn-cs"/>
            </a:rPr>
            <a:t>住民一人当たり</a:t>
          </a:r>
          <a:r>
            <a:rPr kumimoji="1" lang="en-US" altLang="ja-JP" sz="1100" b="0" i="0" baseline="0">
              <a:solidFill>
                <a:sysClr val="windowText" lastClr="000000"/>
              </a:solidFill>
              <a:effectLst/>
              <a:latin typeface="+mn-lt"/>
              <a:ea typeface="+mn-ea"/>
              <a:cs typeface="+mn-cs"/>
            </a:rPr>
            <a:t>107,963</a:t>
          </a:r>
          <a:r>
            <a:rPr kumimoji="1" lang="ja-JP" altLang="ja-JP" sz="1100" b="0" i="0" baseline="0">
              <a:solidFill>
                <a:sysClr val="windowText" lastClr="000000"/>
              </a:solidFill>
              <a:effectLst/>
              <a:latin typeface="+mn-lt"/>
              <a:ea typeface="+mn-ea"/>
              <a:cs typeface="+mn-cs"/>
            </a:rPr>
            <a:t>円で、年々増加しており、これは、障害者自立支援給付費等の増加によるもので、削減は難しいため、</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改善策としては、町民の健康増進に努め、医療費の抑制につなげていく。</a:t>
          </a:r>
          <a:endParaRPr lang="ja-JP" altLang="ja-JP" sz="1400">
            <a:solidFill>
              <a:sysClr val="windowText" lastClr="000000"/>
            </a:solidFill>
            <a:effectLst/>
          </a:endParaRPr>
        </a:p>
        <a:p>
          <a:r>
            <a:rPr kumimoji="1" lang="ja-JP" altLang="ja-JP" sz="1100" b="0" i="0" baseline="0">
              <a:solidFill>
                <a:sysClr val="windowText" lastClr="000000"/>
              </a:solidFill>
              <a:effectLst/>
              <a:latin typeface="+mn-lt"/>
              <a:ea typeface="+mn-ea"/>
              <a:cs typeface="+mn-cs"/>
            </a:rPr>
            <a:t>普通建設事業費（うち更新整備）</a:t>
          </a:r>
          <a:r>
            <a:rPr kumimoji="1" lang="ja-JP" altLang="ja-JP" sz="1100">
              <a:solidFill>
                <a:sysClr val="windowText" lastClr="000000"/>
              </a:solidFill>
              <a:effectLst/>
              <a:latin typeface="+mn-lt"/>
              <a:ea typeface="+mn-ea"/>
              <a:cs typeface="+mn-cs"/>
            </a:rPr>
            <a:t>が</a:t>
          </a:r>
          <a:r>
            <a:rPr kumimoji="1" lang="ja-JP" altLang="ja-JP" sz="1100" b="0" i="0" baseline="0">
              <a:solidFill>
                <a:sysClr val="windowText" lastClr="000000"/>
              </a:solidFill>
              <a:effectLst/>
              <a:latin typeface="+mn-lt"/>
              <a:ea typeface="+mn-ea"/>
              <a:cs typeface="+mn-cs"/>
            </a:rPr>
            <a:t>町営住宅建替により年々増加して</a:t>
          </a:r>
          <a:r>
            <a:rPr kumimoji="1" lang="ja-JP" altLang="ja-JP" sz="1100" b="0" i="0" baseline="0">
              <a:solidFill>
                <a:schemeClr val="dk1"/>
              </a:solidFill>
              <a:effectLst/>
              <a:latin typeface="+mn-lt"/>
              <a:ea typeface="+mn-ea"/>
              <a:cs typeface="+mn-cs"/>
            </a:rPr>
            <a:t>していたが、</a:t>
          </a:r>
          <a:r>
            <a:rPr kumimoji="1" lang="ja-JP" altLang="en-US"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29</a:t>
          </a:r>
          <a:r>
            <a:rPr kumimoji="1" lang="ja-JP" altLang="en-US" sz="1100" b="0" i="0" baseline="0">
              <a:solidFill>
                <a:sysClr val="windowText" lastClr="000000"/>
              </a:solidFill>
              <a:effectLst/>
              <a:latin typeface="+mn-lt"/>
              <a:ea typeface="+mn-ea"/>
              <a:cs typeface="+mn-cs"/>
            </a:rPr>
            <a:t>年度は解体・造成事業のため、一時的に減少した。</a:t>
          </a: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30</a:t>
          </a:r>
          <a:r>
            <a:rPr kumimoji="1" lang="ja-JP" altLang="ja-JP" sz="1100" b="0" i="0" baseline="0">
              <a:solidFill>
                <a:sysClr val="windowText" lastClr="000000"/>
              </a:solidFill>
              <a:effectLst/>
              <a:latin typeface="+mn-lt"/>
              <a:ea typeface="+mn-ea"/>
              <a:cs typeface="+mn-cs"/>
            </a:rPr>
            <a:t>年度は</a:t>
          </a:r>
          <a:r>
            <a:rPr kumimoji="1" lang="ja-JP" altLang="ja-JP" sz="1100" b="0" i="0" baseline="0">
              <a:solidFill>
                <a:schemeClr val="dk1"/>
              </a:solidFill>
              <a:effectLst/>
              <a:latin typeface="+mn-lt"/>
              <a:ea typeface="+mn-ea"/>
              <a:cs typeface="+mn-cs"/>
            </a:rPr>
            <a:t>町営住宅建替</a:t>
          </a:r>
          <a:r>
            <a:rPr kumimoji="1" lang="ja-JP" altLang="en-US" sz="1100" b="0" i="0" baseline="0">
              <a:solidFill>
                <a:schemeClr val="dk1"/>
              </a:solidFill>
              <a:effectLst/>
              <a:latin typeface="+mn-lt"/>
              <a:ea typeface="+mn-ea"/>
              <a:cs typeface="+mn-cs"/>
            </a:rPr>
            <a:t>の建築と</a:t>
          </a:r>
          <a:r>
            <a:rPr kumimoji="1" lang="ja-JP" altLang="en-US" sz="1100" b="0" i="0" baseline="0">
              <a:solidFill>
                <a:sysClr val="windowText" lastClr="000000"/>
              </a:solidFill>
              <a:effectLst/>
              <a:latin typeface="+mn-lt"/>
              <a:ea typeface="+mn-ea"/>
              <a:cs typeface="+mn-cs"/>
            </a:rPr>
            <a:t>給食センターの建替を実施したため増加し、</a:t>
          </a:r>
          <a:r>
            <a:rPr kumimoji="1" lang="ja-JP" altLang="ja-JP" sz="1100" b="0" i="0" baseline="0">
              <a:solidFill>
                <a:sysClr val="windowText" lastClr="000000"/>
              </a:solidFill>
              <a:effectLst/>
              <a:latin typeface="+mn-lt"/>
              <a:ea typeface="+mn-ea"/>
              <a:cs typeface="+mn-cs"/>
            </a:rPr>
            <a:t>住民一人当たり</a:t>
          </a:r>
          <a:r>
            <a:rPr kumimoji="1" lang="en-US" altLang="ja-JP" sz="1100" b="0" i="0" baseline="0">
              <a:solidFill>
                <a:sysClr val="windowText" lastClr="000000"/>
              </a:solidFill>
              <a:effectLst/>
              <a:latin typeface="+mn-lt"/>
              <a:ea typeface="+mn-ea"/>
              <a:cs typeface="+mn-cs"/>
            </a:rPr>
            <a:t>94,294</a:t>
          </a:r>
          <a:r>
            <a:rPr kumimoji="1" lang="ja-JP" altLang="ja-JP" sz="1100" b="0" i="0" baseline="0">
              <a:solidFill>
                <a:sysClr val="windowText" lastClr="000000"/>
              </a:solidFill>
              <a:effectLst/>
              <a:latin typeface="+mn-lt"/>
              <a:ea typeface="+mn-ea"/>
              <a:cs typeface="+mn-cs"/>
            </a:rPr>
            <a:t>円となった</a:t>
          </a:r>
          <a:r>
            <a:rPr kumimoji="1" lang="ja-JP" altLang="en-US" sz="1100" b="0" i="0" baseline="0">
              <a:solidFill>
                <a:sysClr val="windowText" lastClr="000000"/>
              </a:solidFill>
              <a:effectLst/>
              <a:latin typeface="+mn-lt"/>
              <a:ea typeface="+mn-ea"/>
              <a:cs typeface="+mn-cs"/>
            </a:rPr>
            <a:t>。</a:t>
          </a:r>
          <a:endParaRPr kumimoji="1" lang="en-US" altLang="ja-JP" sz="1100" b="0" i="0" baseline="0">
            <a:solidFill>
              <a:sysClr val="windowText" lastClr="000000"/>
            </a:solidFill>
            <a:effectLst/>
            <a:latin typeface="+mn-lt"/>
            <a:ea typeface="+mn-ea"/>
            <a:cs typeface="+mn-cs"/>
          </a:endParaRPr>
        </a:p>
        <a:p>
          <a:r>
            <a:rPr kumimoji="1" lang="ja-JP" altLang="en-US" sz="1100" b="0" i="0" baseline="0">
              <a:solidFill>
                <a:schemeClr val="dk1"/>
              </a:solidFill>
              <a:effectLst/>
              <a:latin typeface="+mn-lt"/>
              <a:ea typeface="+mn-ea"/>
              <a:cs typeface="+mn-cs"/>
            </a:rPr>
            <a:t>積立</a:t>
          </a:r>
          <a:r>
            <a:rPr kumimoji="1" lang="ja-JP" altLang="ja-JP" sz="1100" b="0" i="0" baseline="0">
              <a:solidFill>
                <a:schemeClr val="dk1"/>
              </a:solidFill>
              <a:effectLst/>
              <a:latin typeface="+mn-lt"/>
              <a:ea typeface="+mn-ea"/>
              <a:cs typeface="+mn-cs"/>
            </a:rPr>
            <a:t>金が平成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年度に増加しているが、これは</a:t>
          </a:r>
          <a:r>
            <a:rPr kumimoji="1" lang="ja-JP" altLang="en-US" sz="1100" b="0" i="0" baseline="0">
              <a:solidFill>
                <a:schemeClr val="dk1"/>
              </a:solidFill>
              <a:effectLst/>
              <a:latin typeface="+mn-lt"/>
              <a:ea typeface="+mn-ea"/>
              <a:cs typeface="+mn-cs"/>
            </a:rPr>
            <a:t>ふるさと寄附金の積立金が増加したためである。</a:t>
          </a:r>
          <a:endParaRPr lang="ja-JP" altLang="ja-JP" sz="1400">
            <a:solidFill>
              <a:srgbClr val="FF0000"/>
            </a:solidFill>
            <a:effectLst/>
          </a:endParaRPr>
        </a:p>
        <a:p>
          <a:r>
            <a:rPr kumimoji="1" lang="ja-JP" altLang="en-US" sz="1100" b="0" i="0" baseline="0">
              <a:solidFill>
                <a:sysClr val="windowText" lastClr="000000"/>
              </a:solidFill>
              <a:effectLst/>
              <a:latin typeface="+mn-lt"/>
              <a:ea typeface="+mn-ea"/>
              <a:cs typeface="+mn-cs"/>
            </a:rPr>
            <a:t>貸付</a:t>
          </a:r>
          <a:r>
            <a:rPr kumimoji="1" lang="ja-JP" altLang="ja-JP" sz="1100" b="0" i="0" baseline="0">
              <a:solidFill>
                <a:sysClr val="windowText" lastClr="000000"/>
              </a:solidFill>
              <a:effectLst/>
              <a:latin typeface="+mn-lt"/>
              <a:ea typeface="+mn-ea"/>
              <a:cs typeface="+mn-cs"/>
            </a:rPr>
            <a:t>金が平成</a:t>
          </a:r>
          <a:r>
            <a:rPr kumimoji="1" lang="en-US" altLang="ja-JP" sz="1100" b="0" i="0" baseline="0">
              <a:solidFill>
                <a:sysClr val="windowText" lastClr="000000"/>
              </a:solidFill>
              <a:effectLst/>
              <a:latin typeface="+mn-lt"/>
              <a:ea typeface="+mn-ea"/>
              <a:cs typeface="+mn-cs"/>
            </a:rPr>
            <a:t>29</a:t>
          </a:r>
          <a:r>
            <a:rPr kumimoji="1" lang="ja-JP" altLang="ja-JP" sz="1100" b="0" i="0" baseline="0">
              <a:solidFill>
                <a:sysClr val="windowText" lastClr="000000"/>
              </a:solidFill>
              <a:effectLst/>
              <a:latin typeface="+mn-lt"/>
              <a:ea typeface="+mn-ea"/>
              <a:cs typeface="+mn-cs"/>
            </a:rPr>
            <a:t>年度に増加しているが、これは町立緑ヶ丘病院事業特別会計への貸付金（</a:t>
          </a:r>
          <a:r>
            <a:rPr kumimoji="1" lang="en-US" altLang="ja-JP" sz="1100" b="0" i="0" baseline="0">
              <a:solidFill>
                <a:sysClr val="windowText" lastClr="000000"/>
              </a:solidFill>
              <a:effectLst/>
              <a:latin typeface="+mn-lt"/>
              <a:ea typeface="+mn-ea"/>
              <a:cs typeface="+mn-cs"/>
            </a:rPr>
            <a:t>250,000</a:t>
          </a:r>
          <a:r>
            <a:rPr kumimoji="1" lang="ja-JP" altLang="ja-JP" sz="1100" b="0" i="0" baseline="0">
              <a:solidFill>
                <a:sysClr val="windowText" lastClr="000000"/>
              </a:solidFill>
              <a:effectLst/>
              <a:latin typeface="+mn-lt"/>
              <a:ea typeface="+mn-ea"/>
              <a:cs typeface="+mn-cs"/>
            </a:rPr>
            <a:t>千円）を実施したためであ</a:t>
          </a:r>
          <a:r>
            <a:rPr kumimoji="1" lang="ja-JP" altLang="en-US" sz="1100" b="0" i="0" baseline="0">
              <a:solidFill>
                <a:sysClr val="windowText" lastClr="000000"/>
              </a:solidFill>
              <a:effectLst/>
              <a:latin typeface="+mn-lt"/>
              <a:ea typeface="+mn-ea"/>
              <a:cs typeface="+mn-cs"/>
            </a:rPr>
            <a:t>り、平成</a:t>
          </a:r>
          <a:r>
            <a:rPr kumimoji="1" lang="en-US" altLang="ja-JP" sz="1100" b="0" i="0" baseline="0">
              <a:solidFill>
                <a:sysClr val="windowText" lastClr="000000"/>
              </a:solidFill>
              <a:effectLst/>
              <a:latin typeface="+mn-lt"/>
              <a:ea typeface="+mn-ea"/>
              <a:cs typeface="+mn-cs"/>
            </a:rPr>
            <a:t>30</a:t>
          </a:r>
          <a:r>
            <a:rPr kumimoji="1" lang="ja-JP" altLang="en-US" sz="1100" b="0" i="0" baseline="0">
              <a:solidFill>
                <a:sysClr val="windowText" lastClr="000000"/>
              </a:solidFill>
              <a:effectLst/>
              <a:latin typeface="+mn-lt"/>
              <a:ea typeface="+mn-ea"/>
              <a:cs typeface="+mn-cs"/>
            </a:rPr>
            <a:t>年度には例年並みとなった</a:t>
          </a:r>
          <a:r>
            <a:rPr kumimoji="1" lang="ja-JP" altLang="ja-JP" sz="1100" b="0" i="0" baseline="0">
              <a:solidFill>
                <a:sysClr val="windowText" lastClr="000000"/>
              </a:solidFill>
              <a:effectLst/>
              <a:latin typeface="+mn-lt"/>
              <a:ea typeface="+mn-ea"/>
              <a:cs typeface="+mn-cs"/>
            </a:rPr>
            <a:t>。</a:t>
          </a:r>
          <a:endParaRPr kumimoji="1" lang="en-US" altLang="ja-JP" sz="1100" b="0" i="0" baseline="0">
            <a:solidFill>
              <a:sysClr val="windowText" lastClr="000000"/>
            </a:solidFill>
            <a:effectLst/>
            <a:latin typeface="+mn-lt"/>
            <a:ea typeface="+mn-ea"/>
            <a:cs typeface="+mn-cs"/>
          </a:endParaRPr>
        </a:p>
        <a:p>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9,127
9,093
8.04
5,807,981
5,383,526
290,237
2,723,697
4,751,064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100203</xdr:rowOff>
    </xdr:from>
    <xdr:to>
      <xdr:col>24</xdr:col>
      <xdr:colOff>62865</xdr:colOff>
      <xdr:row>39</xdr:row>
      <xdr:rowOff>41021</xdr:rowOff>
    </xdr:to>
    <xdr:cxnSp macro="">
      <xdr:nvCxnSpPr>
        <xdr:cNvPr id="56" name="直線コネクタ 55"/>
        <xdr:cNvCxnSpPr/>
      </xdr:nvCxnSpPr>
      <xdr:spPr>
        <a:xfrm flipV="1">
          <a:off x="4633595" y="5243703"/>
          <a:ext cx="1270" cy="1483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44848</xdr:rowOff>
    </xdr:from>
    <xdr:ext cx="469744" cy="259045"/>
    <xdr:sp macro="" textlink="">
      <xdr:nvSpPr>
        <xdr:cNvPr id="57" name="議会費最小値テキスト"/>
        <xdr:cNvSpPr txBox="1"/>
      </xdr:nvSpPr>
      <xdr:spPr>
        <a:xfrm>
          <a:off x="4686300" y="6731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41021</xdr:rowOff>
    </xdr:from>
    <xdr:to>
      <xdr:col>24</xdr:col>
      <xdr:colOff>152400</xdr:colOff>
      <xdr:row>39</xdr:row>
      <xdr:rowOff>41021</xdr:rowOff>
    </xdr:to>
    <xdr:cxnSp macro="">
      <xdr:nvCxnSpPr>
        <xdr:cNvPr id="58" name="直線コネクタ 57"/>
        <xdr:cNvCxnSpPr/>
      </xdr:nvCxnSpPr>
      <xdr:spPr>
        <a:xfrm>
          <a:off x="4546600" y="672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46880</xdr:rowOff>
    </xdr:from>
    <xdr:ext cx="534377" cy="259045"/>
    <xdr:sp macro="" textlink="">
      <xdr:nvSpPr>
        <xdr:cNvPr id="59" name="議会費最大値テキスト"/>
        <xdr:cNvSpPr txBox="1"/>
      </xdr:nvSpPr>
      <xdr:spPr>
        <a:xfrm>
          <a:off x="4686300" y="501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100203</xdr:rowOff>
    </xdr:from>
    <xdr:to>
      <xdr:col>24</xdr:col>
      <xdr:colOff>152400</xdr:colOff>
      <xdr:row>30</xdr:row>
      <xdr:rowOff>100203</xdr:rowOff>
    </xdr:to>
    <xdr:cxnSp macro="">
      <xdr:nvCxnSpPr>
        <xdr:cNvPr id="60" name="直線コネクタ 59"/>
        <xdr:cNvCxnSpPr/>
      </xdr:nvCxnSpPr>
      <xdr:spPr>
        <a:xfrm>
          <a:off x="4546600" y="524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116967</xdr:rowOff>
    </xdr:from>
    <xdr:to>
      <xdr:col>24</xdr:col>
      <xdr:colOff>63500</xdr:colOff>
      <xdr:row>36</xdr:row>
      <xdr:rowOff>138938</xdr:rowOff>
    </xdr:to>
    <xdr:cxnSp macro="">
      <xdr:nvCxnSpPr>
        <xdr:cNvPr id="61" name="直線コネクタ 60"/>
        <xdr:cNvCxnSpPr/>
      </xdr:nvCxnSpPr>
      <xdr:spPr>
        <a:xfrm>
          <a:off x="3797300" y="6289167"/>
          <a:ext cx="838200" cy="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67962</xdr:rowOff>
    </xdr:from>
    <xdr:ext cx="469744" cy="259045"/>
    <xdr:sp macro="" textlink="">
      <xdr:nvSpPr>
        <xdr:cNvPr id="62" name="議会費平均値テキスト"/>
        <xdr:cNvSpPr txBox="1"/>
      </xdr:nvSpPr>
      <xdr:spPr>
        <a:xfrm>
          <a:off x="4686300" y="6068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45085</xdr:rowOff>
    </xdr:from>
    <xdr:to>
      <xdr:col>24</xdr:col>
      <xdr:colOff>114300</xdr:colOff>
      <xdr:row>36</xdr:row>
      <xdr:rowOff>146685</xdr:rowOff>
    </xdr:to>
    <xdr:sp macro="" textlink="">
      <xdr:nvSpPr>
        <xdr:cNvPr id="63" name="フローチャート: 判断 62"/>
        <xdr:cNvSpPr/>
      </xdr:nvSpPr>
      <xdr:spPr>
        <a:xfrm>
          <a:off x="45847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116967</xdr:rowOff>
    </xdr:from>
    <xdr:to>
      <xdr:col>19</xdr:col>
      <xdr:colOff>177800</xdr:colOff>
      <xdr:row>37</xdr:row>
      <xdr:rowOff>80518</xdr:rowOff>
    </xdr:to>
    <xdr:cxnSp macro="">
      <xdr:nvCxnSpPr>
        <xdr:cNvPr id="64" name="直線コネクタ 63"/>
        <xdr:cNvCxnSpPr/>
      </xdr:nvCxnSpPr>
      <xdr:spPr>
        <a:xfrm flipV="1">
          <a:off x="2908300" y="6289167"/>
          <a:ext cx="889000" cy="13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65532</xdr:rowOff>
    </xdr:from>
    <xdr:to>
      <xdr:col>20</xdr:col>
      <xdr:colOff>38100</xdr:colOff>
      <xdr:row>36</xdr:row>
      <xdr:rowOff>167132</xdr:rowOff>
    </xdr:to>
    <xdr:sp macro="" textlink="">
      <xdr:nvSpPr>
        <xdr:cNvPr id="65" name="フローチャート: 判断 64"/>
        <xdr:cNvSpPr/>
      </xdr:nvSpPr>
      <xdr:spPr>
        <a:xfrm>
          <a:off x="3746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12209</xdr:rowOff>
    </xdr:from>
    <xdr:ext cx="469744" cy="259045"/>
    <xdr:sp macro="" textlink="">
      <xdr:nvSpPr>
        <xdr:cNvPr id="66" name="テキスト ボックス 65"/>
        <xdr:cNvSpPr txBox="1"/>
      </xdr:nvSpPr>
      <xdr:spPr>
        <a:xfrm>
          <a:off x="3562428" y="601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1016</xdr:rowOff>
    </xdr:from>
    <xdr:to>
      <xdr:col>15</xdr:col>
      <xdr:colOff>50800</xdr:colOff>
      <xdr:row>37</xdr:row>
      <xdr:rowOff>80518</xdr:rowOff>
    </xdr:to>
    <xdr:cxnSp macro="">
      <xdr:nvCxnSpPr>
        <xdr:cNvPr id="67" name="直線コネクタ 66"/>
        <xdr:cNvCxnSpPr/>
      </xdr:nvCxnSpPr>
      <xdr:spPr>
        <a:xfrm>
          <a:off x="2019300" y="6344666"/>
          <a:ext cx="889000" cy="7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89662</xdr:rowOff>
    </xdr:from>
    <xdr:to>
      <xdr:col>15</xdr:col>
      <xdr:colOff>101600</xdr:colOff>
      <xdr:row>37</xdr:row>
      <xdr:rowOff>19812</xdr:rowOff>
    </xdr:to>
    <xdr:sp macro="" textlink="">
      <xdr:nvSpPr>
        <xdr:cNvPr id="68" name="フローチャート: 判断 67"/>
        <xdr:cNvSpPr/>
      </xdr:nvSpPr>
      <xdr:spPr>
        <a:xfrm>
          <a:off x="2857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36339</xdr:rowOff>
    </xdr:from>
    <xdr:ext cx="469744" cy="259045"/>
    <xdr:sp macro="" textlink="">
      <xdr:nvSpPr>
        <xdr:cNvPr id="69" name="テキスト ボックス 68"/>
        <xdr:cNvSpPr txBox="1"/>
      </xdr:nvSpPr>
      <xdr:spPr>
        <a:xfrm>
          <a:off x="2673428" y="6037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1016</xdr:rowOff>
    </xdr:from>
    <xdr:to>
      <xdr:col>10</xdr:col>
      <xdr:colOff>114300</xdr:colOff>
      <xdr:row>37</xdr:row>
      <xdr:rowOff>71755</xdr:rowOff>
    </xdr:to>
    <xdr:cxnSp macro="">
      <xdr:nvCxnSpPr>
        <xdr:cNvPr id="70" name="直線コネクタ 69"/>
        <xdr:cNvCxnSpPr/>
      </xdr:nvCxnSpPr>
      <xdr:spPr>
        <a:xfrm flipV="1">
          <a:off x="1130300" y="6344666"/>
          <a:ext cx="889000" cy="7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2794</xdr:rowOff>
    </xdr:from>
    <xdr:to>
      <xdr:col>10</xdr:col>
      <xdr:colOff>165100</xdr:colOff>
      <xdr:row>36</xdr:row>
      <xdr:rowOff>104394</xdr:rowOff>
    </xdr:to>
    <xdr:sp macro="" textlink="">
      <xdr:nvSpPr>
        <xdr:cNvPr id="71" name="フローチャート: 判断 70"/>
        <xdr:cNvSpPr/>
      </xdr:nvSpPr>
      <xdr:spPr>
        <a:xfrm>
          <a:off x="1968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120921</xdr:rowOff>
    </xdr:from>
    <xdr:ext cx="469744" cy="259045"/>
    <xdr:sp macro="" textlink="">
      <xdr:nvSpPr>
        <xdr:cNvPr id="72" name="テキスト ボックス 71"/>
        <xdr:cNvSpPr txBox="1"/>
      </xdr:nvSpPr>
      <xdr:spPr>
        <a:xfrm>
          <a:off x="1784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17145</xdr:rowOff>
    </xdr:from>
    <xdr:to>
      <xdr:col>6</xdr:col>
      <xdr:colOff>38100</xdr:colOff>
      <xdr:row>36</xdr:row>
      <xdr:rowOff>118745</xdr:rowOff>
    </xdr:to>
    <xdr:sp macro="" textlink="">
      <xdr:nvSpPr>
        <xdr:cNvPr id="73" name="フローチャート: 判断 72"/>
        <xdr:cNvSpPr/>
      </xdr:nvSpPr>
      <xdr:spPr>
        <a:xfrm>
          <a:off x="1079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135272</xdr:rowOff>
    </xdr:from>
    <xdr:ext cx="469744" cy="259045"/>
    <xdr:sp macro="" textlink="">
      <xdr:nvSpPr>
        <xdr:cNvPr id="74" name="テキスト ボックス 73"/>
        <xdr:cNvSpPr txBox="1"/>
      </xdr:nvSpPr>
      <xdr:spPr>
        <a:xfrm>
          <a:off x="895428" y="596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88138</xdr:rowOff>
    </xdr:from>
    <xdr:to>
      <xdr:col>24</xdr:col>
      <xdr:colOff>114300</xdr:colOff>
      <xdr:row>37</xdr:row>
      <xdr:rowOff>18288</xdr:rowOff>
    </xdr:to>
    <xdr:sp macro="" textlink="">
      <xdr:nvSpPr>
        <xdr:cNvPr id="80" name="楕円 79"/>
        <xdr:cNvSpPr/>
      </xdr:nvSpPr>
      <xdr:spPr>
        <a:xfrm>
          <a:off x="4584700" y="626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66565</xdr:rowOff>
    </xdr:from>
    <xdr:ext cx="469744" cy="259045"/>
    <xdr:sp macro="" textlink="">
      <xdr:nvSpPr>
        <xdr:cNvPr id="81" name="議会費該当値テキスト"/>
        <xdr:cNvSpPr txBox="1"/>
      </xdr:nvSpPr>
      <xdr:spPr>
        <a:xfrm>
          <a:off x="4686300" y="623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66167</xdr:rowOff>
    </xdr:from>
    <xdr:to>
      <xdr:col>20</xdr:col>
      <xdr:colOff>38100</xdr:colOff>
      <xdr:row>36</xdr:row>
      <xdr:rowOff>167767</xdr:rowOff>
    </xdr:to>
    <xdr:sp macro="" textlink="">
      <xdr:nvSpPr>
        <xdr:cNvPr id="82" name="楕円 81"/>
        <xdr:cNvSpPr/>
      </xdr:nvSpPr>
      <xdr:spPr>
        <a:xfrm>
          <a:off x="3746500" y="62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158894</xdr:rowOff>
    </xdr:from>
    <xdr:ext cx="469744" cy="259045"/>
    <xdr:sp macro="" textlink="">
      <xdr:nvSpPr>
        <xdr:cNvPr id="83" name="テキスト ボックス 82"/>
        <xdr:cNvSpPr txBox="1"/>
      </xdr:nvSpPr>
      <xdr:spPr>
        <a:xfrm>
          <a:off x="3562428" y="63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29718</xdr:rowOff>
    </xdr:from>
    <xdr:to>
      <xdr:col>15</xdr:col>
      <xdr:colOff>101600</xdr:colOff>
      <xdr:row>37</xdr:row>
      <xdr:rowOff>131318</xdr:rowOff>
    </xdr:to>
    <xdr:sp macro="" textlink="">
      <xdr:nvSpPr>
        <xdr:cNvPr id="84" name="楕円 83"/>
        <xdr:cNvSpPr/>
      </xdr:nvSpPr>
      <xdr:spPr>
        <a:xfrm>
          <a:off x="2857500" y="637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122445</xdr:rowOff>
    </xdr:from>
    <xdr:ext cx="469744" cy="259045"/>
    <xdr:sp macro="" textlink="">
      <xdr:nvSpPr>
        <xdr:cNvPr id="85" name="テキスト ボックス 84"/>
        <xdr:cNvSpPr txBox="1"/>
      </xdr:nvSpPr>
      <xdr:spPr>
        <a:xfrm>
          <a:off x="2673428" y="6466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121666</xdr:rowOff>
    </xdr:from>
    <xdr:to>
      <xdr:col>10</xdr:col>
      <xdr:colOff>165100</xdr:colOff>
      <xdr:row>37</xdr:row>
      <xdr:rowOff>51816</xdr:rowOff>
    </xdr:to>
    <xdr:sp macro="" textlink="">
      <xdr:nvSpPr>
        <xdr:cNvPr id="86" name="楕円 85"/>
        <xdr:cNvSpPr/>
      </xdr:nvSpPr>
      <xdr:spPr>
        <a:xfrm>
          <a:off x="1968500" y="629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42943</xdr:rowOff>
    </xdr:from>
    <xdr:ext cx="469744" cy="259045"/>
    <xdr:sp macro="" textlink="">
      <xdr:nvSpPr>
        <xdr:cNvPr id="87" name="テキスト ボックス 86"/>
        <xdr:cNvSpPr txBox="1"/>
      </xdr:nvSpPr>
      <xdr:spPr>
        <a:xfrm>
          <a:off x="1784428"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20955</xdr:rowOff>
    </xdr:from>
    <xdr:to>
      <xdr:col>6</xdr:col>
      <xdr:colOff>38100</xdr:colOff>
      <xdr:row>37</xdr:row>
      <xdr:rowOff>122555</xdr:rowOff>
    </xdr:to>
    <xdr:sp macro="" textlink="">
      <xdr:nvSpPr>
        <xdr:cNvPr id="88" name="楕円 87"/>
        <xdr:cNvSpPr/>
      </xdr:nvSpPr>
      <xdr:spPr>
        <a:xfrm>
          <a:off x="1079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113682</xdr:rowOff>
    </xdr:from>
    <xdr:ext cx="469744" cy="259045"/>
    <xdr:sp macro="" textlink="">
      <xdr:nvSpPr>
        <xdr:cNvPr id="89" name="テキスト ボックス 88"/>
        <xdr:cNvSpPr txBox="1"/>
      </xdr:nvSpPr>
      <xdr:spPr>
        <a:xfrm>
          <a:off x="895428" y="645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42775</xdr:rowOff>
    </xdr:from>
    <xdr:to>
      <xdr:col>24</xdr:col>
      <xdr:colOff>62865</xdr:colOff>
      <xdr:row>58</xdr:row>
      <xdr:rowOff>137140</xdr:rowOff>
    </xdr:to>
    <xdr:cxnSp macro="">
      <xdr:nvCxnSpPr>
        <xdr:cNvPr id="113" name="直線コネクタ 112"/>
        <xdr:cNvCxnSpPr/>
      </xdr:nvCxnSpPr>
      <xdr:spPr>
        <a:xfrm flipV="1">
          <a:off x="4633595" y="8786725"/>
          <a:ext cx="1270" cy="129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140967</xdr:rowOff>
    </xdr:from>
    <xdr:ext cx="534377" cy="259045"/>
    <xdr:sp macro="" textlink="">
      <xdr:nvSpPr>
        <xdr:cNvPr id="114" name="総務費最小値テキスト"/>
        <xdr:cNvSpPr txBox="1"/>
      </xdr:nvSpPr>
      <xdr:spPr>
        <a:xfrm>
          <a:off x="4686300" y="100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137140</xdr:rowOff>
    </xdr:from>
    <xdr:to>
      <xdr:col>24</xdr:col>
      <xdr:colOff>152400</xdr:colOff>
      <xdr:row>58</xdr:row>
      <xdr:rowOff>137140</xdr:rowOff>
    </xdr:to>
    <xdr:cxnSp macro="">
      <xdr:nvCxnSpPr>
        <xdr:cNvPr id="115" name="直線コネクタ 114"/>
        <xdr:cNvCxnSpPr/>
      </xdr:nvCxnSpPr>
      <xdr:spPr>
        <a:xfrm>
          <a:off x="4546600" y="1008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160902</xdr:rowOff>
    </xdr:from>
    <xdr:ext cx="690189" cy="259045"/>
    <xdr:sp macro="" textlink="">
      <xdr:nvSpPr>
        <xdr:cNvPr id="116" name="総務費最大値テキスト"/>
        <xdr:cNvSpPr txBox="1"/>
      </xdr:nvSpPr>
      <xdr:spPr>
        <a:xfrm>
          <a:off x="4686300" y="8561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42775</xdr:rowOff>
    </xdr:from>
    <xdr:to>
      <xdr:col>24</xdr:col>
      <xdr:colOff>152400</xdr:colOff>
      <xdr:row>51</xdr:row>
      <xdr:rowOff>42775</xdr:rowOff>
    </xdr:to>
    <xdr:cxnSp macro="">
      <xdr:nvCxnSpPr>
        <xdr:cNvPr id="117" name="直線コネクタ 116"/>
        <xdr:cNvCxnSpPr/>
      </xdr:nvCxnSpPr>
      <xdr:spPr>
        <a:xfrm>
          <a:off x="4546600" y="8786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120690</xdr:rowOff>
    </xdr:from>
    <xdr:to>
      <xdr:col>24</xdr:col>
      <xdr:colOff>63500</xdr:colOff>
      <xdr:row>58</xdr:row>
      <xdr:rowOff>142027</xdr:rowOff>
    </xdr:to>
    <xdr:cxnSp macro="">
      <xdr:nvCxnSpPr>
        <xdr:cNvPr id="118" name="直線コネクタ 117"/>
        <xdr:cNvCxnSpPr/>
      </xdr:nvCxnSpPr>
      <xdr:spPr>
        <a:xfrm flipV="1">
          <a:off x="3797300" y="10064790"/>
          <a:ext cx="838200" cy="21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150655</xdr:rowOff>
    </xdr:from>
    <xdr:ext cx="599010" cy="259045"/>
    <xdr:sp macro="" textlink="">
      <xdr:nvSpPr>
        <xdr:cNvPr id="119" name="総務費平均値テキスト"/>
        <xdr:cNvSpPr txBox="1"/>
      </xdr:nvSpPr>
      <xdr:spPr>
        <a:xfrm>
          <a:off x="4686300" y="9751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127778</xdr:rowOff>
    </xdr:from>
    <xdr:to>
      <xdr:col>24</xdr:col>
      <xdr:colOff>114300</xdr:colOff>
      <xdr:row>58</xdr:row>
      <xdr:rowOff>57928</xdr:rowOff>
    </xdr:to>
    <xdr:sp macro="" textlink="">
      <xdr:nvSpPr>
        <xdr:cNvPr id="120" name="フローチャート: 判断 119"/>
        <xdr:cNvSpPr/>
      </xdr:nvSpPr>
      <xdr:spPr>
        <a:xfrm>
          <a:off x="4584700" y="990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141864</xdr:rowOff>
    </xdr:from>
    <xdr:to>
      <xdr:col>19</xdr:col>
      <xdr:colOff>177800</xdr:colOff>
      <xdr:row>58</xdr:row>
      <xdr:rowOff>142027</xdr:rowOff>
    </xdr:to>
    <xdr:cxnSp macro="">
      <xdr:nvCxnSpPr>
        <xdr:cNvPr id="121" name="直線コネクタ 120"/>
        <xdr:cNvCxnSpPr/>
      </xdr:nvCxnSpPr>
      <xdr:spPr>
        <a:xfrm>
          <a:off x="2908300" y="10085964"/>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113971</xdr:rowOff>
    </xdr:from>
    <xdr:to>
      <xdr:col>20</xdr:col>
      <xdr:colOff>38100</xdr:colOff>
      <xdr:row>58</xdr:row>
      <xdr:rowOff>44121</xdr:rowOff>
    </xdr:to>
    <xdr:sp macro="" textlink="">
      <xdr:nvSpPr>
        <xdr:cNvPr id="122" name="フローチャート: 判断 121"/>
        <xdr:cNvSpPr/>
      </xdr:nvSpPr>
      <xdr:spPr>
        <a:xfrm>
          <a:off x="3746500" y="9886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60648</xdr:rowOff>
    </xdr:from>
    <xdr:ext cx="599010" cy="259045"/>
    <xdr:sp macro="" textlink="">
      <xdr:nvSpPr>
        <xdr:cNvPr id="123" name="テキスト ボックス 122"/>
        <xdr:cNvSpPr txBox="1"/>
      </xdr:nvSpPr>
      <xdr:spPr>
        <a:xfrm>
          <a:off x="3497795" y="966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141864</xdr:rowOff>
    </xdr:from>
    <xdr:to>
      <xdr:col>15</xdr:col>
      <xdr:colOff>50800</xdr:colOff>
      <xdr:row>58</xdr:row>
      <xdr:rowOff>149040</xdr:rowOff>
    </xdr:to>
    <xdr:cxnSp macro="">
      <xdr:nvCxnSpPr>
        <xdr:cNvPr id="124" name="直線コネクタ 123"/>
        <xdr:cNvCxnSpPr/>
      </xdr:nvCxnSpPr>
      <xdr:spPr>
        <a:xfrm flipV="1">
          <a:off x="2019300" y="10085964"/>
          <a:ext cx="889000" cy="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119426</xdr:rowOff>
    </xdr:from>
    <xdr:to>
      <xdr:col>15</xdr:col>
      <xdr:colOff>101600</xdr:colOff>
      <xdr:row>58</xdr:row>
      <xdr:rowOff>49576</xdr:rowOff>
    </xdr:to>
    <xdr:sp macro="" textlink="">
      <xdr:nvSpPr>
        <xdr:cNvPr id="125" name="フローチャート: 判断 124"/>
        <xdr:cNvSpPr/>
      </xdr:nvSpPr>
      <xdr:spPr>
        <a:xfrm>
          <a:off x="2857500" y="98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66103</xdr:rowOff>
    </xdr:from>
    <xdr:ext cx="599010" cy="259045"/>
    <xdr:sp macro="" textlink="">
      <xdr:nvSpPr>
        <xdr:cNvPr id="126" name="テキスト ボックス 125"/>
        <xdr:cNvSpPr txBox="1"/>
      </xdr:nvSpPr>
      <xdr:spPr>
        <a:xfrm>
          <a:off x="2608795" y="9667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149040</xdr:rowOff>
    </xdr:from>
    <xdr:to>
      <xdr:col>10</xdr:col>
      <xdr:colOff>114300</xdr:colOff>
      <xdr:row>58</xdr:row>
      <xdr:rowOff>155816</xdr:rowOff>
    </xdr:to>
    <xdr:cxnSp macro="">
      <xdr:nvCxnSpPr>
        <xdr:cNvPr id="127" name="直線コネクタ 126"/>
        <xdr:cNvCxnSpPr/>
      </xdr:nvCxnSpPr>
      <xdr:spPr>
        <a:xfrm flipV="1">
          <a:off x="1130300" y="10093140"/>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153708</xdr:rowOff>
    </xdr:from>
    <xdr:to>
      <xdr:col>10</xdr:col>
      <xdr:colOff>165100</xdr:colOff>
      <xdr:row>58</xdr:row>
      <xdr:rowOff>83858</xdr:rowOff>
    </xdr:to>
    <xdr:sp macro="" textlink="">
      <xdr:nvSpPr>
        <xdr:cNvPr id="128" name="フローチャート: 判断 127"/>
        <xdr:cNvSpPr/>
      </xdr:nvSpPr>
      <xdr:spPr>
        <a:xfrm>
          <a:off x="1968500" y="992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100385</xdr:rowOff>
    </xdr:from>
    <xdr:ext cx="599010" cy="259045"/>
    <xdr:sp macro="" textlink="">
      <xdr:nvSpPr>
        <xdr:cNvPr id="129" name="テキスト ボックス 128"/>
        <xdr:cNvSpPr txBox="1"/>
      </xdr:nvSpPr>
      <xdr:spPr>
        <a:xfrm>
          <a:off x="1719795" y="970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93621</xdr:rowOff>
    </xdr:from>
    <xdr:to>
      <xdr:col>6</xdr:col>
      <xdr:colOff>38100</xdr:colOff>
      <xdr:row>58</xdr:row>
      <xdr:rowOff>23771</xdr:rowOff>
    </xdr:to>
    <xdr:sp macro="" textlink="">
      <xdr:nvSpPr>
        <xdr:cNvPr id="130" name="フローチャート: 判断 129"/>
        <xdr:cNvSpPr/>
      </xdr:nvSpPr>
      <xdr:spPr>
        <a:xfrm>
          <a:off x="1079500" y="9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40298</xdr:rowOff>
    </xdr:from>
    <xdr:ext cx="599010" cy="259045"/>
    <xdr:sp macro="" textlink="">
      <xdr:nvSpPr>
        <xdr:cNvPr id="131" name="テキスト ボックス 130"/>
        <xdr:cNvSpPr txBox="1"/>
      </xdr:nvSpPr>
      <xdr:spPr>
        <a:xfrm>
          <a:off x="830795" y="964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69890</xdr:rowOff>
    </xdr:from>
    <xdr:to>
      <xdr:col>24</xdr:col>
      <xdr:colOff>114300</xdr:colOff>
      <xdr:row>59</xdr:row>
      <xdr:rowOff>40</xdr:rowOff>
    </xdr:to>
    <xdr:sp macro="" textlink="">
      <xdr:nvSpPr>
        <xdr:cNvPr id="137" name="楕円 136"/>
        <xdr:cNvSpPr/>
      </xdr:nvSpPr>
      <xdr:spPr>
        <a:xfrm>
          <a:off x="4584700" y="100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156267</xdr:rowOff>
    </xdr:from>
    <xdr:ext cx="534377" cy="259045"/>
    <xdr:sp macro="" textlink="">
      <xdr:nvSpPr>
        <xdr:cNvPr id="138" name="総務費該当値テキスト"/>
        <xdr:cNvSpPr txBox="1"/>
      </xdr:nvSpPr>
      <xdr:spPr>
        <a:xfrm>
          <a:off x="4686300" y="9928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91227</xdr:rowOff>
    </xdr:from>
    <xdr:to>
      <xdr:col>20</xdr:col>
      <xdr:colOff>38100</xdr:colOff>
      <xdr:row>59</xdr:row>
      <xdr:rowOff>21377</xdr:rowOff>
    </xdr:to>
    <xdr:sp macro="" textlink="">
      <xdr:nvSpPr>
        <xdr:cNvPr id="139" name="楕円 138"/>
        <xdr:cNvSpPr/>
      </xdr:nvSpPr>
      <xdr:spPr>
        <a:xfrm>
          <a:off x="3746500" y="1003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12504</xdr:rowOff>
    </xdr:from>
    <xdr:ext cx="534377" cy="259045"/>
    <xdr:sp macro="" textlink="">
      <xdr:nvSpPr>
        <xdr:cNvPr id="140" name="テキスト ボックス 139"/>
        <xdr:cNvSpPr txBox="1"/>
      </xdr:nvSpPr>
      <xdr:spPr>
        <a:xfrm>
          <a:off x="3530111" y="101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91064</xdr:rowOff>
    </xdr:from>
    <xdr:to>
      <xdr:col>15</xdr:col>
      <xdr:colOff>101600</xdr:colOff>
      <xdr:row>59</xdr:row>
      <xdr:rowOff>21214</xdr:rowOff>
    </xdr:to>
    <xdr:sp macro="" textlink="">
      <xdr:nvSpPr>
        <xdr:cNvPr id="141" name="楕円 140"/>
        <xdr:cNvSpPr/>
      </xdr:nvSpPr>
      <xdr:spPr>
        <a:xfrm>
          <a:off x="2857500" y="1003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12341</xdr:rowOff>
    </xdr:from>
    <xdr:ext cx="534377" cy="259045"/>
    <xdr:sp macro="" textlink="">
      <xdr:nvSpPr>
        <xdr:cNvPr id="142" name="テキスト ボックス 141"/>
        <xdr:cNvSpPr txBox="1"/>
      </xdr:nvSpPr>
      <xdr:spPr>
        <a:xfrm>
          <a:off x="2641111" y="101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98240</xdr:rowOff>
    </xdr:from>
    <xdr:to>
      <xdr:col>10</xdr:col>
      <xdr:colOff>165100</xdr:colOff>
      <xdr:row>59</xdr:row>
      <xdr:rowOff>28390</xdr:rowOff>
    </xdr:to>
    <xdr:sp macro="" textlink="">
      <xdr:nvSpPr>
        <xdr:cNvPr id="143" name="楕円 142"/>
        <xdr:cNvSpPr/>
      </xdr:nvSpPr>
      <xdr:spPr>
        <a:xfrm>
          <a:off x="1968500" y="1004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19517</xdr:rowOff>
    </xdr:from>
    <xdr:ext cx="534377" cy="259045"/>
    <xdr:sp macro="" textlink="">
      <xdr:nvSpPr>
        <xdr:cNvPr id="144" name="テキスト ボックス 143"/>
        <xdr:cNvSpPr txBox="1"/>
      </xdr:nvSpPr>
      <xdr:spPr>
        <a:xfrm>
          <a:off x="1752111" y="1013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105016</xdr:rowOff>
    </xdr:from>
    <xdr:to>
      <xdr:col>6</xdr:col>
      <xdr:colOff>38100</xdr:colOff>
      <xdr:row>59</xdr:row>
      <xdr:rowOff>35166</xdr:rowOff>
    </xdr:to>
    <xdr:sp macro="" textlink="">
      <xdr:nvSpPr>
        <xdr:cNvPr id="145" name="楕円 144"/>
        <xdr:cNvSpPr/>
      </xdr:nvSpPr>
      <xdr:spPr>
        <a:xfrm>
          <a:off x="1079500" y="100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26293</xdr:rowOff>
    </xdr:from>
    <xdr:ext cx="534377" cy="259045"/>
    <xdr:sp macro="" textlink="">
      <xdr:nvSpPr>
        <xdr:cNvPr id="146" name="テキスト ボックス 145"/>
        <xdr:cNvSpPr txBox="1"/>
      </xdr:nvSpPr>
      <xdr:spPr>
        <a:xfrm>
          <a:off x="863111" y="1014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167567</xdr:rowOff>
    </xdr:from>
    <xdr:to>
      <xdr:col>24</xdr:col>
      <xdr:colOff>62865</xdr:colOff>
      <xdr:row>78</xdr:row>
      <xdr:rowOff>73754</xdr:rowOff>
    </xdr:to>
    <xdr:cxnSp macro="">
      <xdr:nvCxnSpPr>
        <xdr:cNvPr id="173" name="直線コネクタ 172"/>
        <xdr:cNvCxnSpPr/>
      </xdr:nvCxnSpPr>
      <xdr:spPr>
        <a:xfrm flipV="1">
          <a:off x="4633595" y="11997617"/>
          <a:ext cx="1270" cy="1449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77581</xdr:rowOff>
    </xdr:from>
    <xdr:ext cx="599010" cy="259045"/>
    <xdr:sp macro="" textlink="">
      <xdr:nvSpPr>
        <xdr:cNvPr id="174" name="民生費最小値テキスト"/>
        <xdr:cNvSpPr txBox="1"/>
      </xdr:nvSpPr>
      <xdr:spPr>
        <a:xfrm>
          <a:off x="4686300" y="1345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73754</xdr:rowOff>
    </xdr:from>
    <xdr:to>
      <xdr:col>24</xdr:col>
      <xdr:colOff>152400</xdr:colOff>
      <xdr:row>78</xdr:row>
      <xdr:rowOff>73754</xdr:rowOff>
    </xdr:to>
    <xdr:cxnSp macro="">
      <xdr:nvCxnSpPr>
        <xdr:cNvPr id="175" name="直線コネクタ 174"/>
        <xdr:cNvCxnSpPr/>
      </xdr:nvCxnSpPr>
      <xdr:spPr>
        <a:xfrm>
          <a:off x="4546600" y="1344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114244</xdr:rowOff>
    </xdr:from>
    <xdr:ext cx="599010" cy="259045"/>
    <xdr:sp macro="" textlink="">
      <xdr:nvSpPr>
        <xdr:cNvPr id="176" name="民生費最大値テキスト"/>
        <xdr:cNvSpPr txBox="1"/>
      </xdr:nvSpPr>
      <xdr:spPr>
        <a:xfrm>
          <a:off x="4686300" y="1177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241,190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167567</xdr:rowOff>
    </xdr:from>
    <xdr:to>
      <xdr:col>24</xdr:col>
      <xdr:colOff>152400</xdr:colOff>
      <xdr:row>69</xdr:row>
      <xdr:rowOff>167567</xdr:rowOff>
    </xdr:to>
    <xdr:cxnSp macro="">
      <xdr:nvCxnSpPr>
        <xdr:cNvPr id="177" name="直線コネクタ 176"/>
        <xdr:cNvCxnSpPr/>
      </xdr:nvCxnSpPr>
      <xdr:spPr>
        <a:xfrm>
          <a:off x="4546600" y="11997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13295</xdr:rowOff>
    </xdr:from>
    <xdr:to>
      <xdr:col>24</xdr:col>
      <xdr:colOff>63500</xdr:colOff>
      <xdr:row>72</xdr:row>
      <xdr:rowOff>69019</xdr:rowOff>
    </xdr:to>
    <xdr:cxnSp macro="">
      <xdr:nvCxnSpPr>
        <xdr:cNvPr id="178" name="直線コネクタ 177"/>
        <xdr:cNvCxnSpPr/>
      </xdr:nvCxnSpPr>
      <xdr:spPr>
        <a:xfrm flipV="1">
          <a:off x="3797300" y="12357695"/>
          <a:ext cx="838200" cy="5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54416</xdr:rowOff>
    </xdr:from>
    <xdr:ext cx="599010" cy="259045"/>
    <xdr:sp macro="" textlink="">
      <xdr:nvSpPr>
        <xdr:cNvPr id="179" name="民生費平均値テキスト"/>
        <xdr:cNvSpPr txBox="1"/>
      </xdr:nvSpPr>
      <xdr:spPr>
        <a:xfrm>
          <a:off x="4686300" y="12741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75989</xdr:rowOff>
    </xdr:from>
    <xdr:to>
      <xdr:col>24</xdr:col>
      <xdr:colOff>114300</xdr:colOff>
      <xdr:row>75</xdr:row>
      <xdr:rowOff>6139</xdr:rowOff>
    </xdr:to>
    <xdr:sp macro="" textlink="">
      <xdr:nvSpPr>
        <xdr:cNvPr id="180" name="フローチャート: 判断 179"/>
        <xdr:cNvSpPr/>
      </xdr:nvSpPr>
      <xdr:spPr>
        <a:xfrm>
          <a:off x="4584700" y="1276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69019</xdr:rowOff>
    </xdr:from>
    <xdr:to>
      <xdr:col>19</xdr:col>
      <xdr:colOff>177800</xdr:colOff>
      <xdr:row>73</xdr:row>
      <xdr:rowOff>4118</xdr:rowOff>
    </xdr:to>
    <xdr:cxnSp macro="">
      <xdr:nvCxnSpPr>
        <xdr:cNvPr id="181" name="直線コネクタ 180"/>
        <xdr:cNvCxnSpPr/>
      </xdr:nvCxnSpPr>
      <xdr:spPr>
        <a:xfrm flipV="1">
          <a:off x="2908300" y="12413419"/>
          <a:ext cx="889000" cy="10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93744</xdr:rowOff>
    </xdr:from>
    <xdr:to>
      <xdr:col>20</xdr:col>
      <xdr:colOff>38100</xdr:colOff>
      <xdr:row>75</xdr:row>
      <xdr:rowOff>23894</xdr:rowOff>
    </xdr:to>
    <xdr:sp macro="" textlink="">
      <xdr:nvSpPr>
        <xdr:cNvPr id="182" name="フローチャート: 判断 181"/>
        <xdr:cNvSpPr/>
      </xdr:nvSpPr>
      <xdr:spPr>
        <a:xfrm>
          <a:off x="3746500" y="1278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15021</xdr:rowOff>
    </xdr:from>
    <xdr:ext cx="599010" cy="259045"/>
    <xdr:sp macro="" textlink="">
      <xdr:nvSpPr>
        <xdr:cNvPr id="183" name="テキスト ボックス 182"/>
        <xdr:cNvSpPr txBox="1"/>
      </xdr:nvSpPr>
      <xdr:spPr>
        <a:xfrm>
          <a:off x="3497795" y="12873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4118</xdr:rowOff>
    </xdr:from>
    <xdr:to>
      <xdr:col>15</xdr:col>
      <xdr:colOff>50800</xdr:colOff>
      <xdr:row>73</xdr:row>
      <xdr:rowOff>60854</xdr:rowOff>
    </xdr:to>
    <xdr:cxnSp macro="">
      <xdr:nvCxnSpPr>
        <xdr:cNvPr id="184" name="直線コネクタ 183"/>
        <xdr:cNvCxnSpPr/>
      </xdr:nvCxnSpPr>
      <xdr:spPr>
        <a:xfrm flipV="1">
          <a:off x="2019300" y="12519968"/>
          <a:ext cx="889000" cy="5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110628</xdr:rowOff>
    </xdr:from>
    <xdr:to>
      <xdr:col>15</xdr:col>
      <xdr:colOff>101600</xdr:colOff>
      <xdr:row>75</xdr:row>
      <xdr:rowOff>40778</xdr:rowOff>
    </xdr:to>
    <xdr:sp macro="" textlink="">
      <xdr:nvSpPr>
        <xdr:cNvPr id="185" name="フローチャート: 判断 184"/>
        <xdr:cNvSpPr/>
      </xdr:nvSpPr>
      <xdr:spPr>
        <a:xfrm>
          <a:off x="28575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31905</xdr:rowOff>
    </xdr:from>
    <xdr:ext cx="599010" cy="259045"/>
    <xdr:sp macro="" textlink="">
      <xdr:nvSpPr>
        <xdr:cNvPr id="186" name="テキスト ボックス 185"/>
        <xdr:cNvSpPr txBox="1"/>
      </xdr:nvSpPr>
      <xdr:spPr>
        <a:xfrm>
          <a:off x="2608795" y="128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60854</xdr:rowOff>
    </xdr:from>
    <xdr:to>
      <xdr:col>10</xdr:col>
      <xdr:colOff>114300</xdr:colOff>
      <xdr:row>73</xdr:row>
      <xdr:rowOff>124634</xdr:rowOff>
    </xdr:to>
    <xdr:cxnSp macro="">
      <xdr:nvCxnSpPr>
        <xdr:cNvPr id="187" name="直線コネクタ 186"/>
        <xdr:cNvCxnSpPr/>
      </xdr:nvCxnSpPr>
      <xdr:spPr>
        <a:xfrm flipV="1">
          <a:off x="1130300" y="12576704"/>
          <a:ext cx="889000" cy="6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40470</xdr:rowOff>
    </xdr:from>
    <xdr:to>
      <xdr:col>10</xdr:col>
      <xdr:colOff>165100</xdr:colOff>
      <xdr:row>75</xdr:row>
      <xdr:rowOff>142070</xdr:rowOff>
    </xdr:to>
    <xdr:sp macro="" textlink="">
      <xdr:nvSpPr>
        <xdr:cNvPr id="188" name="フローチャート: 判断 187"/>
        <xdr:cNvSpPr/>
      </xdr:nvSpPr>
      <xdr:spPr>
        <a:xfrm>
          <a:off x="1968500" y="1289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133196</xdr:rowOff>
    </xdr:from>
    <xdr:ext cx="599010" cy="259045"/>
    <xdr:sp macro="" textlink="">
      <xdr:nvSpPr>
        <xdr:cNvPr id="189" name="テキスト ボックス 188"/>
        <xdr:cNvSpPr txBox="1"/>
      </xdr:nvSpPr>
      <xdr:spPr>
        <a:xfrm>
          <a:off x="1719795" y="1299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55633</xdr:rowOff>
    </xdr:from>
    <xdr:to>
      <xdr:col>6</xdr:col>
      <xdr:colOff>38100</xdr:colOff>
      <xdr:row>75</xdr:row>
      <xdr:rowOff>157234</xdr:rowOff>
    </xdr:to>
    <xdr:sp macro="" textlink="">
      <xdr:nvSpPr>
        <xdr:cNvPr id="190" name="フローチャート: 判断 189"/>
        <xdr:cNvSpPr/>
      </xdr:nvSpPr>
      <xdr:spPr>
        <a:xfrm>
          <a:off x="1079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148361</xdr:rowOff>
    </xdr:from>
    <xdr:ext cx="599010" cy="259045"/>
    <xdr:sp macro="" textlink="">
      <xdr:nvSpPr>
        <xdr:cNvPr id="191" name="テキスト ボックス 190"/>
        <xdr:cNvSpPr txBox="1"/>
      </xdr:nvSpPr>
      <xdr:spPr>
        <a:xfrm>
          <a:off x="830795"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133945</xdr:rowOff>
    </xdr:from>
    <xdr:to>
      <xdr:col>24</xdr:col>
      <xdr:colOff>114300</xdr:colOff>
      <xdr:row>72</xdr:row>
      <xdr:rowOff>64095</xdr:rowOff>
    </xdr:to>
    <xdr:sp macro="" textlink="">
      <xdr:nvSpPr>
        <xdr:cNvPr id="197" name="楕円 196"/>
        <xdr:cNvSpPr/>
      </xdr:nvSpPr>
      <xdr:spPr>
        <a:xfrm>
          <a:off x="4584700" y="123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156822</xdr:rowOff>
    </xdr:from>
    <xdr:ext cx="599010" cy="259045"/>
    <xdr:sp macro="" textlink="">
      <xdr:nvSpPr>
        <xdr:cNvPr id="198" name="民生費該当値テキスト"/>
        <xdr:cNvSpPr txBox="1"/>
      </xdr:nvSpPr>
      <xdr:spPr>
        <a:xfrm>
          <a:off x="4686300" y="1215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18219</xdr:rowOff>
    </xdr:from>
    <xdr:to>
      <xdr:col>20</xdr:col>
      <xdr:colOff>38100</xdr:colOff>
      <xdr:row>72</xdr:row>
      <xdr:rowOff>119819</xdr:rowOff>
    </xdr:to>
    <xdr:sp macro="" textlink="">
      <xdr:nvSpPr>
        <xdr:cNvPr id="199" name="楕円 198"/>
        <xdr:cNvSpPr/>
      </xdr:nvSpPr>
      <xdr:spPr>
        <a:xfrm>
          <a:off x="3746500" y="1236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136346</xdr:rowOff>
    </xdr:from>
    <xdr:ext cx="599010" cy="259045"/>
    <xdr:sp macro="" textlink="">
      <xdr:nvSpPr>
        <xdr:cNvPr id="200" name="テキスト ボックス 199"/>
        <xdr:cNvSpPr txBox="1"/>
      </xdr:nvSpPr>
      <xdr:spPr>
        <a:xfrm>
          <a:off x="3497795" y="12137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124768</xdr:rowOff>
    </xdr:from>
    <xdr:to>
      <xdr:col>15</xdr:col>
      <xdr:colOff>101600</xdr:colOff>
      <xdr:row>73</xdr:row>
      <xdr:rowOff>54918</xdr:rowOff>
    </xdr:to>
    <xdr:sp macro="" textlink="">
      <xdr:nvSpPr>
        <xdr:cNvPr id="201" name="楕円 200"/>
        <xdr:cNvSpPr/>
      </xdr:nvSpPr>
      <xdr:spPr>
        <a:xfrm>
          <a:off x="2857500" y="1246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71445</xdr:rowOff>
    </xdr:from>
    <xdr:ext cx="599010" cy="259045"/>
    <xdr:sp macro="" textlink="">
      <xdr:nvSpPr>
        <xdr:cNvPr id="202" name="テキスト ボックス 201"/>
        <xdr:cNvSpPr txBox="1"/>
      </xdr:nvSpPr>
      <xdr:spPr>
        <a:xfrm>
          <a:off x="2608795" y="12244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10054</xdr:rowOff>
    </xdr:from>
    <xdr:to>
      <xdr:col>10</xdr:col>
      <xdr:colOff>165100</xdr:colOff>
      <xdr:row>73</xdr:row>
      <xdr:rowOff>111654</xdr:rowOff>
    </xdr:to>
    <xdr:sp macro="" textlink="">
      <xdr:nvSpPr>
        <xdr:cNvPr id="203" name="楕円 202"/>
        <xdr:cNvSpPr/>
      </xdr:nvSpPr>
      <xdr:spPr>
        <a:xfrm>
          <a:off x="1968500" y="1252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128181</xdr:rowOff>
    </xdr:from>
    <xdr:ext cx="599010" cy="259045"/>
    <xdr:sp macro="" textlink="">
      <xdr:nvSpPr>
        <xdr:cNvPr id="204" name="テキスト ボックス 203"/>
        <xdr:cNvSpPr txBox="1"/>
      </xdr:nvSpPr>
      <xdr:spPr>
        <a:xfrm>
          <a:off x="1719795" y="12301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73834</xdr:rowOff>
    </xdr:from>
    <xdr:to>
      <xdr:col>6</xdr:col>
      <xdr:colOff>38100</xdr:colOff>
      <xdr:row>74</xdr:row>
      <xdr:rowOff>3984</xdr:rowOff>
    </xdr:to>
    <xdr:sp macro="" textlink="">
      <xdr:nvSpPr>
        <xdr:cNvPr id="205" name="楕円 204"/>
        <xdr:cNvSpPr/>
      </xdr:nvSpPr>
      <xdr:spPr>
        <a:xfrm>
          <a:off x="1079500" y="125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20511</xdr:rowOff>
    </xdr:from>
    <xdr:ext cx="599010" cy="259045"/>
    <xdr:sp macro="" textlink="">
      <xdr:nvSpPr>
        <xdr:cNvPr id="206" name="テキスト ボックス 205"/>
        <xdr:cNvSpPr txBox="1"/>
      </xdr:nvSpPr>
      <xdr:spPr>
        <a:xfrm>
          <a:off x="830795" y="1236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157618</xdr:rowOff>
    </xdr:from>
    <xdr:to>
      <xdr:col>24</xdr:col>
      <xdr:colOff>62865</xdr:colOff>
      <xdr:row>98</xdr:row>
      <xdr:rowOff>166162</xdr:rowOff>
    </xdr:to>
    <xdr:cxnSp macro="">
      <xdr:nvCxnSpPr>
        <xdr:cNvPr id="230" name="直線コネクタ 229"/>
        <xdr:cNvCxnSpPr/>
      </xdr:nvCxnSpPr>
      <xdr:spPr>
        <a:xfrm flipV="1">
          <a:off x="4633595" y="15759568"/>
          <a:ext cx="1270" cy="1208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169989</xdr:rowOff>
    </xdr:from>
    <xdr:ext cx="534377" cy="259045"/>
    <xdr:sp macro="" textlink="">
      <xdr:nvSpPr>
        <xdr:cNvPr id="231" name="衛生費最小値テキスト"/>
        <xdr:cNvSpPr txBox="1"/>
      </xdr:nvSpPr>
      <xdr:spPr>
        <a:xfrm>
          <a:off x="4686300" y="169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166162</xdr:rowOff>
    </xdr:from>
    <xdr:to>
      <xdr:col>24</xdr:col>
      <xdr:colOff>152400</xdr:colOff>
      <xdr:row>98</xdr:row>
      <xdr:rowOff>166162</xdr:rowOff>
    </xdr:to>
    <xdr:cxnSp macro="">
      <xdr:nvCxnSpPr>
        <xdr:cNvPr id="232" name="直線コネクタ 231"/>
        <xdr:cNvCxnSpPr/>
      </xdr:nvCxnSpPr>
      <xdr:spPr>
        <a:xfrm>
          <a:off x="4546600" y="1696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104295</xdr:rowOff>
    </xdr:from>
    <xdr:ext cx="599010" cy="259045"/>
    <xdr:sp macro="" textlink="">
      <xdr:nvSpPr>
        <xdr:cNvPr id="233" name="衛生費最大値テキスト"/>
        <xdr:cNvSpPr txBox="1"/>
      </xdr:nvSpPr>
      <xdr:spPr>
        <a:xfrm>
          <a:off x="4686300" y="1553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660,594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157618</xdr:rowOff>
    </xdr:from>
    <xdr:to>
      <xdr:col>24</xdr:col>
      <xdr:colOff>152400</xdr:colOff>
      <xdr:row>91</xdr:row>
      <xdr:rowOff>157618</xdr:rowOff>
    </xdr:to>
    <xdr:cxnSp macro="">
      <xdr:nvCxnSpPr>
        <xdr:cNvPr id="234" name="直線コネクタ 233"/>
        <xdr:cNvCxnSpPr/>
      </xdr:nvCxnSpPr>
      <xdr:spPr>
        <a:xfrm>
          <a:off x="4546600" y="15759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48352</xdr:rowOff>
    </xdr:from>
    <xdr:to>
      <xdr:col>24</xdr:col>
      <xdr:colOff>63500</xdr:colOff>
      <xdr:row>98</xdr:row>
      <xdr:rowOff>104084</xdr:rowOff>
    </xdr:to>
    <xdr:cxnSp macro="">
      <xdr:nvCxnSpPr>
        <xdr:cNvPr id="235" name="直線コネクタ 234"/>
        <xdr:cNvCxnSpPr/>
      </xdr:nvCxnSpPr>
      <xdr:spPr>
        <a:xfrm>
          <a:off x="3797300" y="16850452"/>
          <a:ext cx="838200" cy="5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40231</xdr:rowOff>
    </xdr:from>
    <xdr:ext cx="534377" cy="259045"/>
    <xdr:sp macro="" textlink="">
      <xdr:nvSpPr>
        <xdr:cNvPr id="236" name="衛生費平均値テキスト"/>
        <xdr:cNvSpPr txBox="1"/>
      </xdr:nvSpPr>
      <xdr:spPr>
        <a:xfrm>
          <a:off x="4686300" y="1667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17354</xdr:rowOff>
    </xdr:from>
    <xdr:to>
      <xdr:col>24</xdr:col>
      <xdr:colOff>114300</xdr:colOff>
      <xdr:row>98</xdr:row>
      <xdr:rowOff>118954</xdr:rowOff>
    </xdr:to>
    <xdr:sp macro="" textlink="">
      <xdr:nvSpPr>
        <xdr:cNvPr id="237" name="フローチャート: 判断 236"/>
        <xdr:cNvSpPr/>
      </xdr:nvSpPr>
      <xdr:spPr>
        <a:xfrm>
          <a:off x="45847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48352</xdr:rowOff>
    </xdr:from>
    <xdr:to>
      <xdr:col>19</xdr:col>
      <xdr:colOff>177800</xdr:colOff>
      <xdr:row>98</xdr:row>
      <xdr:rowOff>88978</xdr:rowOff>
    </xdr:to>
    <xdr:cxnSp macro="">
      <xdr:nvCxnSpPr>
        <xdr:cNvPr id="238" name="直線コネクタ 237"/>
        <xdr:cNvCxnSpPr/>
      </xdr:nvCxnSpPr>
      <xdr:spPr>
        <a:xfrm flipV="1">
          <a:off x="2908300" y="16850452"/>
          <a:ext cx="889000" cy="4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19496</xdr:rowOff>
    </xdr:from>
    <xdr:to>
      <xdr:col>20</xdr:col>
      <xdr:colOff>38100</xdr:colOff>
      <xdr:row>98</xdr:row>
      <xdr:rowOff>121096</xdr:rowOff>
    </xdr:to>
    <xdr:sp macro="" textlink="">
      <xdr:nvSpPr>
        <xdr:cNvPr id="239" name="フローチャート: 判断 238"/>
        <xdr:cNvSpPr/>
      </xdr:nvSpPr>
      <xdr:spPr>
        <a:xfrm>
          <a:off x="3746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112223</xdr:rowOff>
    </xdr:from>
    <xdr:ext cx="534377" cy="259045"/>
    <xdr:sp macro="" textlink="">
      <xdr:nvSpPr>
        <xdr:cNvPr id="240" name="テキスト ボックス 239"/>
        <xdr:cNvSpPr txBox="1"/>
      </xdr:nvSpPr>
      <xdr:spPr>
        <a:xfrm>
          <a:off x="3530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87888</xdr:rowOff>
    </xdr:from>
    <xdr:to>
      <xdr:col>15</xdr:col>
      <xdr:colOff>50800</xdr:colOff>
      <xdr:row>98</xdr:row>
      <xdr:rowOff>88978</xdr:rowOff>
    </xdr:to>
    <xdr:cxnSp macro="">
      <xdr:nvCxnSpPr>
        <xdr:cNvPr id="241" name="直線コネクタ 240"/>
        <xdr:cNvCxnSpPr/>
      </xdr:nvCxnSpPr>
      <xdr:spPr>
        <a:xfrm>
          <a:off x="2019300" y="16889988"/>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16540</xdr:rowOff>
    </xdr:from>
    <xdr:to>
      <xdr:col>15</xdr:col>
      <xdr:colOff>101600</xdr:colOff>
      <xdr:row>98</xdr:row>
      <xdr:rowOff>118140</xdr:rowOff>
    </xdr:to>
    <xdr:sp macro="" textlink="">
      <xdr:nvSpPr>
        <xdr:cNvPr id="242" name="フローチャート: 判断 241"/>
        <xdr:cNvSpPr/>
      </xdr:nvSpPr>
      <xdr:spPr>
        <a:xfrm>
          <a:off x="2857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134667</xdr:rowOff>
    </xdr:from>
    <xdr:ext cx="534377" cy="259045"/>
    <xdr:sp macro="" textlink="">
      <xdr:nvSpPr>
        <xdr:cNvPr id="243" name="テキスト ボックス 242"/>
        <xdr:cNvSpPr txBox="1"/>
      </xdr:nvSpPr>
      <xdr:spPr>
        <a:xfrm>
          <a:off x="2641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87888</xdr:rowOff>
    </xdr:from>
    <xdr:to>
      <xdr:col>10</xdr:col>
      <xdr:colOff>114300</xdr:colOff>
      <xdr:row>98</xdr:row>
      <xdr:rowOff>112664</xdr:rowOff>
    </xdr:to>
    <xdr:cxnSp macro="">
      <xdr:nvCxnSpPr>
        <xdr:cNvPr id="244" name="直線コネクタ 243"/>
        <xdr:cNvCxnSpPr/>
      </xdr:nvCxnSpPr>
      <xdr:spPr>
        <a:xfrm flipV="1">
          <a:off x="1130300" y="16889988"/>
          <a:ext cx="889000" cy="24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30327</xdr:rowOff>
    </xdr:from>
    <xdr:to>
      <xdr:col>10</xdr:col>
      <xdr:colOff>165100</xdr:colOff>
      <xdr:row>98</xdr:row>
      <xdr:rowOff>131927</xdr:rowOff>
    </xdr:to>
    <xdr:sp macro="" textlink="">
      <xdr:nvSpPr>
        <xdr:cNvPr id="245" name="フローチャート: 判断 244"/>
        <xdr:cNvSpPr/>
      </xdr:nvSpPr>
      <xdr:spPr>
        <a:xfrm>
          <a:off x="1968500" y="1683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148454</xdr:rowOff>
    </xdr:from>
    <xdr:ext cx="534377" cy="259045"/>
    <xdr:sp macro="" textlink="">
      <xdr:nvSpPr>
        <xdr:cNvPr id="246" name="テキスト ボックス 245"/>
        <xdr:cNvSpPr txBox="1"/>
      </xdr:nvSpPr>
      <xdr:spPr>
        <a:xfrm>
          <a:off x="1752111" y="1660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29397</xdr:rowOff>
    </xdr:from>
    <xdr:to>
      <xdr:col>6</xdr:col>
      <xdr:colOff>38100</xdr:colOff>
      <xdr:row>98</xdr:row>
      <xdr:rowOff>130997</xdr:rowOff>
    </xdr:to>
    <xdr:sp macro="" textlink="">
      <xdr:nvSpPr>
        <xdr:cNvPr id="247" name="フローチャート: 判断 246"/>
        <xdr:cNvSpPr/>
      </xdr:nvSpPr>
      <xdr:spPr>
        <a:xfrm>
          <a:off x="1079500" y="1683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147524</xdr:rowOff>
    </xdr:from>
    <xdr:ext cx="534377" cy="259045"/>
    <xdr:sp macro="" textlink="">
      <xdr:nvSpPr>
        <xdr:cNvPr id="248" name="テキスト ボックス 247"/>
        <xdr:cNvSpPr txBox="1"/>
      </xdr:nvSpPr>
      <xdr:spPr>
        <a:xfrm>
          <a:off x="863111" y="166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53284</xdr:rowOff>
    </xdr:from>
    <xdr:to>
      <xdr:col>24</xdr:col>
      <xdr:colOff>114300</xdr:colOff>
      <xdr:row>98</xdr:row>
      <xdr:rowOff>154884</xdr:rowOff>
    </xdr:to>
    <xdr:sp macro="" textlink="">
      <xdr:nvSpPr>
        <xdr:cNvPr id="254" name="楕円 253"/>
        <xdr:cNvSpPr/>
      </xdr:nvSpPr>
      <xdr:spPr>
        <a:xfrm>
          <a:off x="4584700" y="168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167231</xdr:rowOff>
    </xdr:from>
    <xdr:ext cx="534377" cy="259045"/>
    <xdr:sp macro="" textlink="">
      <xdr:nvSpPr>
        <xdr:cNvPr id="255" name="衛生費該当値テキスト"/>
        <xdr:cNvSpPr txBox="1"/>
      </xdr:nvSpPr>
      <xdr:spPr>
        <a:xfrm>
          <a:off x="4686300" y="16797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169002</xdr:rowOff>
    </xdr:from>
    <xdr:to>
      <xdr:col>20</xdr:col>
      <xdr:colOff>38100</xdr:colOff>
      <xdr:row>98</xdr:row>
      <xdr:rowOff>99152</xdr:rowOff>
    </xdr:to>
    <xdr:sp macro="" textlink="">
      <xdr:nvSpPr>
        <xdr:cNvPr id="256" name="楕円 255"/>
        <xdr:cNvSpPr/>
      </xdr:nvSpPr>
      <xdr:spPr>
        <a:xfrm>
          <a:off x="3746500" y="167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115679</xdr:rowOff>
    </xdr:from>
    <xdr:ext cx="534377" cy="259045"/>
    <xdr:sp macro="" textlink="">
      <xdr:nvSpPr>
        <xdr:cNvPr id="257" name="テキスト ボックス 256"/>
        <xdr:cNvSpPr txBox="1"/>
      </xdr:nvSpPr>
      <xdr:spPr>
        <a:xfrm>
          <a:off x="3530111" y="1657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38178</xdr:rowOff>
    </xdr:from>
    <xdr:to>
      <xdr:col>15</xdr:col>
      <xdr:colOff>101600</xdr:colOff>
      <xdr:row>98</xdr:row>
      <xdr:rowOff>139778</xdr:rowOff>
    </xdr:to>
    <xdr:sp macro="" textlink="">
      <xdr:nvSpPr>
        <xdr:cNvPr id="258" name="楕円 257"/>
        <xdr:cNvSpPr/>
      </xdr:nvSpPr>
      <xdr:spPr>
        <a:xfrm>
          <a:off x="2857500" y="1684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130905</xdr:rowOff>
    </xdr:from>
    <xdr:ext cx="534377" cy="259045"/>
    <xdr:sp macro="" textlink="">
      <xdr:nvSpPr>
        <xdr:cNvPr id="259" name="テキスト ボックス 258"/>
        <xdr:cNvSpPr txBox="1"/>
      </xdr:nvSpPr>
      <xdr:spPr>
        <a:xfrm>
          <a:off x="2641111" y="1693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37088</xdr:rowOff>
    </xdr:from>
    <xdr:to>
      <xdr:col>10</xdr:col>
      <xdr:colOff>165100</xdr:colOff>
      <xdr:row>98</xdr:row>
      <xdr:rowOff>138688</xdr:rowOff>
    </xdr:to>
    <xdr:sp macro="" textlink="">
      <xdr:nvSpPr>
        <xdr:cNvPr id="260" name="楕円 259"/>
        <xdr:cNvSpPr/>
      </xdr:nvSpPr>
      <xdr:spPr>
        <a:xfrm>
          <a:off x="1968500" y="1683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129815</xdr:rowOff>
    </xdr:from>
    <xdr:ext cx="534377" cy="259045"/>
    <xdr:sp macro="" textlink="">
      <xdr:nvSpPr>
        <xdr:cNvPr id="261" name="テキスト ボックス 260"/>
        <xdr:cNvSpPr txBox="1"/>
      </xdr:nvSpPr>
      <xdr:spPr>
        <a:xfrm>
          <a:off x="1752111" y="1693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61864</xdr:rowOff>
    </xdr:from>
    <xdr:to>
      <xdr:col>6</xdr:col>
      <xdr:colOff>38100</xdr:colOff>
      <xdr:row>98</xdr:row>
      <xdr:rowOff>163464</xdr:rowOff>
    </xdr:to>
    <xdr:sp macro="" textlink="">
      <xdr:nvSpPr>
        <xdr:cNvPr id="262" name="楕円 261"/>
        <xdr:cNvSpPr/>
      </xdr:nvSpPr>
      <xdr:spPr>
        <a:xfrm>
          <a:off x="1079500" y="1686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154591</xdr:rowOff>
    </xdr:from>
    <xdr:ext cx="534377" cy="259045"/>
    <xdr:sp macro="" textlink="">
      <xdr:nvSpPr>
        <xdr:cNvPr id="263" name="テキスト ボックス 262"/>
        <xdr:cNvSpPr txBox="1"/>
      </xdr:nvSpPr>
      <xdr:spPr>
        <a:xfrm>
          <a:off x="863111" y="16956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126898</xdr:rowOff>
    </xdr:from>
    <xdr:to>
      <xdr:col>54</xdr:col>
      <xdr:colOff>189865</xdr:colOff>
      <xdr:row>39</xdr:row>
      <xdr:rowOff>44450</xdr:rowOff>
    </xdr:to>
    <xdr:cxnSp macro="">
      <xdr:nvCxnSpPr>
        <xdr:cNvPr id="287" name="直線コネクタ 286"/>
        <xdr:cNvCxnSpPr/>
      </xdr:nvCxnSpPr>
      <xdr:spPr>
        <a:xfrm flipV="1">
          <a:off x="10475595" y="5441848"/>
          <a:ext cx="1270" cy="1289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73575</xdr:rowOff>
    </xdr:from>
    <xdr:ext cx="534377" cy="259045"/>
    <xdr:sp macro="" textlink="">
      <xdr:nvSpPr>
        <xdr:cNvPr id="290" name="労働費最大値テキスト"/>
        <xdr:cNvSpPr txBox="1"/>
      </xdr:nvSpPr>
      <xdr:spPr>
        <a:xfrm>
          <a:off x="10528300" y="52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126898</xdr:rowOff>
    </xdr:from>
    <xdr:to>
      <xdr:col>55</xdr:col>
      <xdr:colOff>88900</xdr:colOff>
      <xdr:row>31</xdr:row>
      <xdr:rowOff>126898</xdr:rowOff>
    </xdr:to>
    <xdr:cxnSp macro="">
      <xdr:nvCxnSpPr>
        <xdr:cNvPr id="291" name="直線コネクタ 290"/>
        <xdr:cNvCxnSpPr/>
      </xdr:nvCxnSpPr>
      <xdr:spPr>
        <a:xfrm>
          <a:off x="10388600" y="544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26086</xdr:rowOff>
    </xdr:from>
    <xdr:to>
      <xdr:col>55</xdr:col>
      <xdr:colOff>0</xdr:colOff>
      <xdr:row>39</xdr:row>
      <xdr:rowOff>27000</xdr:rowOff>
    </xdr:to>
    <xdr:cxnSp macro="">
      <xdr:nvCxnSpPr>
        <xdr:cNvPr id="292" name="直線コネクタ 291"/>
        <xdr:cNvCxnSpPr/>
      </xdr:nvCxnSpPr>
      <xdr:spPr>
        <a:xfrm flipV="1">
          <a:off x="9639300" y="671263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94632</xdr:rowOff>
    </xdr:from>
    <xdr:ext cx="469744" cy="259045"/>
    <xdr:sp macro="" textlink="">
      <xdr:nvSpPr>
        <xdr:cNvPr id="293" name="労働費平均値テキスト"/>
        <xdr:cNvSpPr txBox="1"/>
      </xdr:nvSpPr>
      <xdr:spPr>
        <a:xfrm>
          <a:off x="10528300" y="6438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71755</xdr:rowOff>
    </xdr:from>
    <xdr:to>
      <xdr:col>55</xdr:col>
      <xdr:colOff>50800</xdr:colOff>
      <xdr:row>39</xdr:row>
      <xdr:rowOff>1905</xdr:rowOff>
    </xdr:to>
    <xdr:sp macro="" textlink="">
      <xdr:nvSpPr>
        <xdr:cNvPr id="294" name="フローチャート: 判断 293"/>
        <xdr:cNvSpPr/>
      </xdr:nvSpPr>
      <xdr:spPr>
        <a:xfrm>
          <a:off x="10426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27000</xdr:rowOff>
    </xdr:from>
    <xdr:to>
      <xdr:col>50</xdr:col>
      <xdr:colOff>114300</xdr:colOff>
      <xdr:row>39</xdr:row>
      <xdr:rowOff>27381</xdr:rowOff>
    </xdr:to>
    <xdr:cxnSp macro="">
      <xdr:nvCxnSpPr>
        <xdr:cNvPr id="295" name="直線コネクタ 294"/>
        <xdr:cNvCxnSpPr/>
      </xdr:nvCxnSpPr>
      <xdr:spPr>
        <a:xfrm flipV="1">
          <a:off x="8750300" y="671355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73737</xdr:rowOff>
    </xdr:from>
    <xdr:to>
      <xdr:col>50</xdr:col>
      <xdr:colOff>165100</xdr:colOff>
      <xdr:row>39</xdr:row>
      <xdr:rowOff>3887</xdr:rowOff>
    </xdr:to>
    <xdr:sp macro="" textlink="">
      <xdr:nvSpPr>
        <xdr:cNvPr id="296" name="フローチャート: 判断 295"/>
        <xdr:cNvSpPr/>
      </xdr:nvSpPr>
      <xdr:spPr>
        <a:xfrm>
          <a:off x="9588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20413</xdr:rowOff>
    </xdr:from>
    <xdr:ext cx="469744" cy="259045"/>
    <xdr:sp macro="" textlink="">
      <xdr:nvSpPr>
        <xdr:cNvPr id="297" name="テキスト ボックス 296"/>
        <xdr:cNvSpPr txBox="1"/>
      </xdr:nvSpPr>
      <xdr:spPr>
        <a:xfrm>
          <a:off x="9404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27305</xdr:rowOff>
    </xdr:from>
    <xdr:to>
      <xdr:col>45</xdr:col>
      <xdr:colOff>177800</xdr:colOff>
      <xdr:row>39</xdr:row>
      <xdr:rowOff>27381</xdr:rowOff>
    </xdr:to>
    <xdr:cxnSp macro="">
      <xdr:nvCxnSpPr>
        <xdr:cNvPr id="298" name="直線コネクタ 297"/>
        <xdr:cNvCxnSpPr/>
      </xdr:nvCxnSpPr>
      <xdr:spPr>
        <a:xfrm>
          <a:off x="7861300" y="671385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66954</xdr:rowOff>
    </xdr:from>
    <xdr:to>
      <xdr:col>46</xdr:col>
      <xdr:colOff>38100</xdr:colOff>
      <xdr:row>38</xdr:row>
      <xdr:rowOff>168554</xdr:rowOff>
    </xdr:to>
    <xdr:sp macro="" textlink="">
      <xdr:nvSpPr>
        <xdr:cNvPr id="299" name="フローチャート: 判断 298"/>
        <xdr:cNvSpPr/>
      </xdr:nvSpPr>
      <xdr:spPr>
        <a:xfrm>
          <a:off x="8699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13631</xdr:rowOff>
    </xdr:from>
    <xdr:ext cx="469744" cy="259045"/>
    <xdr:sp macro="" textlink="">
      <xdr:nvSpPr>
        <xdr:cNvPr id="300" name="テキスト ボックス 299"/>
        <xdr:cNvSpPr txBox="1"/>
      </xdr:nvSpPr>
      <xdr:spPr>
        <a:xfrm>
          <a:off x="8515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153721</xdr:rowOff>
    </xdr:from>
    <xdr:to>
      <xdr:col>41</xdr:col>
      <xdr:colOff>50800</xdr:colOff>
      <xdr:row>39</xdr:row>
      <xdr:rowOff>27305</xdr:rowOff>
    </xdr:to>
    <xdr:cxnSp macro="">
      <xdr:nvCxnSpPr>
        <xdr:cNvPr id="301" name="直線コネクタ 300"/>
        <xdr:cNvCxnSpPr/>
      </xdr:nvCxnSpPr>
      <xdr:spPr>
        <a:xfrm>
          <a:off x="6972300" y="6668821"/>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55372</xdr:rowOff>
    </xdr:from>
    <xdr:to>
      <xdr:col>41</xdr:col>
      <xdr:colOff>101600</xdr:colOff>
      <xdr:row>38</xdr:row>
      <xdr:rowOff>156972</xdr:rowOff>
    </xdr:to>
    <xdr:sp macro="" textlink="">
      <xdr:nvSpPr>
        <xdr:cNvPr id="302" name="フローチャート: 判断 301"/>
        <xdr:cNvSpPr/>
      </xdr:nvSpPr>
      <xdr:spPr>
        <a:xfrm>
          <a:off x="7810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2049</xdr:rowOff>
    </xdr:from>
    <xdr:ext cx="469744" cy="259045"/>
    <xdr:sp macro="" textlink="">
      <xdr:nvSpPr>
        <xdr:cNvPr id="303" name="テキスト ボックス 302"/>
        <xdr:cNvSpPr txBox="1"/>
      </xdr:nvSpPr>
      <xdr:spPr>
        <a:xfrm>
          <a:off x="7626428" y="634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141706</xdr:rowOff>
    </xdr:from>
    <xdr:to>
      <xdr:col>36</xdr:col>
      <xdr:colOff>165100</xdr:colOff>
      <xdr:row>38</xdr:row>
      <xdr:rowOff>71856</xdr:rowOff>
    </xdr:to>
    <xdr:sp macro="" textlink="">
      <xdr:nvSpPr>
        <xdr:cNvPr id="304" name="フローチャート: 判断 303"/>
        <xdr:cNvSpPr/>
      </xdr:nvSpPr>
      <xdr:spPr>
        <a:xfrm>
          <a:off x="6921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88383</xdr:rowOff>
    </xdr:from>
    <xdr:ext cx="469744" cy="259045"/>
    <xdr:sp macro="" textlink="">
      <xdr:nvSpPr>
        <xdr:cNvPr id="305" name="テキスト ボックス 304"/>
        <xdr:cNvSpPr txBox="1"/>
      </xdr:nvSpPr>
      <xdr:spPr>
        <a:xfrm>
          <a:off x="6737428" y="6260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146736</xdr:rowOff>
    </xdr:from>
    <xdr:to>
      <xdr:col>55</xdr:col>
      <xdr:colOff>50800</xdr:colOff>
      <xdr:row>39</xdr:row>
      <xdr:rowOff>76886</xdr:rowOff>
    </xdr:to>
    <xdr:sp macro="" textlink="">
      <xdr:nvSpPr>
        <xdr:cNvPr id="311" name="楕円 310"/>
        <xdr:cNvSpPr/>
      </xdr:nvSpPr>
      <xdr:spPr>
        <a:xfrm>
          <a:off x="10426700" y="666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61663</xdr:rowOff>
    </xdr:from>
    <xdr:ext cx="378565" cy="259045"/>
    <xdr:sp macro="" textlink="">
      <xdr:nvSpPr>
        <xdr:cNvPr id="312" name="労働費該当値テキスト"/>
        <xdr:cNvSpPr txBox="1"/>
      </xdr:nvSpPr>
      <xdr:spPr>
        <a:xfrm>
          <a:off x="10528300" y="6576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147650</xdr:rowOff>
    </xdr:from>
    <xdr:to>
      <xdr:col>50</xdr:col>
      <xdr:colOff>165100</xdr:colOff>
      <xdr:row>39</xdr:row>
      <xdr:rowOff>77800</xdr:rowOff>
    </xdr:to>
    <xdr:sp macro="" textlink="">
      <xdr:nvSpPr>
        <xdr:cNvPr id="313" name="楕円 312"/>
        <xdr:cNvSpPr/>
      </xdr:nvSpPr>
      <xdr:spPr>
        <a:xfrm>
          <a:off x="9588500" y="66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68927</xdr:rowOff>
    </xdr:from>
    <xdr:ext cx="378565" cy="259045"/>
    <xdr:sp macro="" textlink="">
      <xdr:nvSpPr>
        <xdr:cNvPr id="314" name="テキスト ボックス 313"/>
        <xdr:cNvSpPr txBox="1"/>
      </xdr:nvSpPr>
      <xdr:spPr>
        <a:xfrm>
          <a:off x="9450017" y="675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148031</xdr:rowOff>
    </xdr:from>
    <xdr:to>
      <xdr:col>46</xdr:col>
      <xdr:colOff>38100</xdr:colOff>
      <xdr:row>39</xdr:row>
      <xdr:rowOff>78181</xdr:rowOff>
    </xdr:to>
    <xdr:sp macro="" textlink="">
      <xdr:nvSpPr>
        <xdr:cNvPr id="315" name="楕円 314"/>
        <xdr:cNvSpPr/>
      </xdr:nvSpPr>
      <xdr:spPr>
        <a:xfrm>
          <a:off x="8699500" y="666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69308</xdr:rowOff>
    </xdr:from>
    <xdr:ext cx="378565" cy="259045"/>
    <xdr:sp macro="" textlink="">
      <xdr:nvSpPr>
        <xdr:cNvPr id="316" name="テキスト ボックス 315"/>
        <xdr:cNvSpPr txBox="1"/>
      </xdr:nvSpPr>
      <xdr:spPr>
        <a:xfrm>
          <a:off x="8561017" y="6755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147955</xdr:rowOff>
    </xdr:from>
    <xdr:to>
      <xdr:col>41</xdr:col>
      <xdr:colOff>101600</xdr:colOff>
      <xdr:row>39</xdr:row>
      <xdr:rowOff>78105</xdr:rowOff>
    </xdr:to>
    <xdr:sp macro="" textlink="">
      <xdr:nvSpPr>
        <xdr:cNvPr id="317" name="楕円 316"/>
        <xdr:cNvSpPr/>
      </xdr:nvSpPr>
      <xdr:spPr>
        <a:xfrm>
          <a:off x="7810500" y="666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69232</xdr:rowOff>
    </xdr:from>
    <xdr:ext cx="378565" cy="259045"/>
    <xdr:sp macro="" textlink="">
      <xdr:nvSpPr>
        <xdr:cNvPr id="318" name="テキスト ボックス 317"/>
        <xdr:cNvSpPr txBox="1"/>
      </xdr:nvSpPr>
      <xdr:spPr>
        <a:xfrm>
          <a:off x="7672017" y="6755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102921</xdr:rowOff>
    </xdr:from>
    <xdr:to>
      <xdr:col>36</xdr:col>
      <xdr:colOff>165100</xdr:colOff>
      <xdr:row>39</xdr:row>
      <xdr:rowOff>33071</xdr:rowOff>
    </xdr:to>
    <xdr:sp macro="" textlink="">
      <xdr:nvSpPr>
        <xdr:cNvPr id="319" name="楕円 318"/>
        <xdr:cNvSpPr/>
      </xdr:nvSpPr>
      <xdr:spPr>
        <a:xfrm>
          <a:off x="6921500" y="66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24198</xdr:rowOff>
    </xdr:from>
    <xdr:ext cx="378565" cy="259045"/>
    <xdr:sp macro="" textlink="">
      <xdr:nvSpPr>
        <xdr:cNvPr id="320" name="テキスト ボックス 319"/>
        <xdr:cNvSpPr txBox="1"/>
      </xdr:nvSpPr>
      <xdr:spPr>
        <a:xfrm>
          <a:off x="6783017" y="6710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169121</xdr:rowOff>
    </xdr:from>
    <xdr:to>
      <xdr:col>54</xdr:col>
      <xdr:colOff>189865</xdr:colOff>
      <xdr:row>57</xdr:row>
      <xdr:rowOff>169561</xdr:rowOff>
    </xdr:to>
    <xdr:cxnSp macro="">
      <xdr:nvCxnSpPr>
        <xdr:cNvPr id="340" name="直線コネクタ 339"/>
        <xdr:cNvCxnSpPr/>
      </xdr:nvCxnSpPr>
      <xdr:spPr>
        <a:xfrm flipV="1">
          <a:off x="10475595" y="8741621"/>
          <a:ext cx="1270" cy="1200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xdr:rowOff>
    </xdr:from>
    <xdr:ext cx="469744" cy="259045"/>
    <xdr:sp macro="" textlink="">
      <xdr:nvSpPr>
        <xdr:cNvPr id="341" name="農林水産業費最小値テキスト"/>
        <xdr:cNvSpPr txBox="1"/>
      </xdr:nvSpPr>
      <xdr:spPr>
        <a:xfrm>
          <a:off x="10528300" y="994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169561</xdr:rowOff>
    </xdr:from>
    <xdr:to>
      <xdr:col>55</xdr:col>
      <xdr:colOff>88900</xdr:colOff>
      <xdr:row>57</xdr:row>
      <xdr:rowOff>169561</xdr:rowOff>
    </xdr:to>
    <xdr:cxnSp macro="">
      <xdr:nvCxnSpPr>
        <xdr:cNvPr id="342" name="直線コネクタ 341"/>
        <xdr:cNvCxnSpPr/>
      </xdr:nvCxnSpPr>
      <xdr:spPr>
        <a:xfrm>
          <a:off x="10388600" y="9942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115798</xdr:rowOff>
    </xdr:from>
    <xdr:ext cx="599010" cy="259045"/>
    <xdr:sp macro="" textlink="">
      <xdr:nvSpPr>
        <xdr:cNvPr id="343" name="農林水産業費最大値テキスト"/>
        <xdr:cNvSpPr txBox="1"/>
      </xdr:nvSpPr>
      <xdr:spPr>
        <a:xfrm>
          <a:off x="10528300" y="851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214,852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169121</xdr:rowOff>
    </xdr:from>
    <xdr:to>
      <xdr:col>55</xdr:col>
      <xdr:colOff>88900</xdr:colOff>
      <xdr:row>50</xdr:row>
      <xdr:rowOff>169121</xdr:rowOff>
    </xdr:to>
    <xdr:cxnSp macro="">
      <xdr:nvCxnSpPr>
        <xdr:cNvPr id="344" name="直線コネクタ 343"/>
        <xdr:cNvCxnSpPr/>
      </xdr:nvCxnSpPr>
      <xdr:spPr>
        <a:xfrm>
          <a:off x="10388600" y="874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102598</xdr:rowOff>
    </xdr:from>
    <xdr:to>
      <xdr:col>55</xdr:col>
      <xdr:colOff>0</xdr:colOff>
      <xdr:row>57</xdr:row>
      <xdr:rowOff>106690</xdr:rowOff>
    </xdr:to>
    <xdr:cxnSp macro="">
      <xdr:nvCxnSpPr>
        <xdr:cNvPr id="345" name="直線コネクタ 344"/>
        <xdr:cNvCxnSpPr/>
      </xdr:nvCxnSpPr>
      <xdr:spPr>
        <a:xfrm>
          <a:off x="9639300" y="9875248"/>
          <a:ext cx="8382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82436</xdr:rowOff>
    </xdr:from>
    <xdr:ext cx="534377" cy="259045"/>
    <xdr:sp macro="" textlink="">
      <xdr:nvSpPr>
        <xdr:cNvPr id="346" name="農林水産業費平均値テキスト"/>
        <xdr:cNvSpPr txBox="1"/>
      </xdr:nvSpPr>
      <xdr:spPr>
        <a:xfrm>
          <a:off x="10528300" y="951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59559</xdr:rowOff>
    </xdr:from>
    <xdr:to>
      <xdr:col>55</xdr:col>
      <xdr:colOff>50800</xdr:colOff>
      <xdr:row>56</xdr:row>
      <xdr:rowOff>161159</xdr:rowOff>
    </xdr:to>
    <xdr:sp macro="" textlink="">
      <xdr:nvSpPr>
        <xdr:cNvPr id="347" name="フローチャート: 判断 346"/>
        <xdr:cNvSpPr/>
      </xdr:nvSpPr>
      <xdr:spPr>
        <a:xfrm>
          <a:off x="104267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53192</xdr:rowOff>
    </xdr:from>
    <xdr:to>
      <xdr:col>50</xdr:col>
      <xdr:colOff>114300</xdr:colOff>
      <xdr:row>57</xdr:row>
      <xdr:rowOff>102598</xdr:rowOff>
    </xdr:to>
    <xdr:cxnSp macro="">
      <xdr:nvCxnSpPr>
        <xdr:cNvPr id="348" name="直線コネクタ 347"/>
        <xdr:cNvCxnSpPr/>
      </xdr:nvCxnSpPr>
      <xdr:spPr>
        <a:xfrm>
          <a:off x="8750300" y="9825842"/>
          <a:ext cx="889000" cy="4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49181</xdr:rowOff>
    </xdr:from>
    <xdr:to>
      <xdr:col>50</xdr:col>
      <xdr:colOff>165100</xdr:colOff>
      <xdr:row>56</xdr:row>
      <xdr:rowOff>150781</xdr:rowOff>
    </xdr:to>
    <xdr:sp macro="" textlink="">
      <xdr:nvSpPr>
        <xdr:cNvPr id="349" name="フローチャート: 判断 348"/>
        <xdr:cNvSpPr/>
      </xdr:nvSpPr>
      <xdr:spPr>
        <a:xfrm>
          <a:off x="9588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167308</xdr:rowOff>
    </xdr:from>
    <xdr:ext cx="534377" cy="259045"/>
    <xdr:sp macro="" textlink="">
      <xdr:nvSpPr>
        <xdr:cNvPr id="350" name="テキスト ボックス 349"/>
        <xdr:cNvSpPr txBox="1"/>
      </xdr:nvSpPr>
      <xdr:spPr>
        <a:xfrm>
          <a:off x="9372111" y="942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53192</xdr:rowOff>
    </xdr:from>
    <xdr:to>
      <xdr:col>45</xdr:col>
      <xdr:colOff>177800</xdr:colOff>
      <xdr:row>57</xdr:row>
      <xdr:rowOff>94877</xdr:rowOff>
    </xdr:to>
    <xdr:cxnSp macro="">
      <xdr:nvCxnSpPr>
        <xdr:cNvPr id="351" name="直線コネクタ 350"/>
        <xdr:cNvCxnSpPr/>
      </xdr:nvCxnSpPr>
      <xdr:spPr>
        <a:xfrm flipV="1">
          <a:off x="7861300" y="9825842"/>
          <a:ext cx="889000" cy="4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91398</xdr:rowOff>
    </xdr:from>
    <xdr:to>
      <xdr:col>46</xdr:col>
      <xdr:colOff>38100</xdr:colOff>
      <xdr:row>57</xdr:row>
      <xdr:rowOff>21548</xdr:rowOff>
    </xdr:to>
    <xdr:sp macro="" textlink="">
      <xdr:nvSpPr>
        <xdr:cNvPr id="352" name="フローチャート: 判断 351"/>
        <xdr:cNvSpPr/>
      </xdr:nvSpPr>
      <xdr:spPr>
        <a:xfrm>
          <a:off x="8699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38075</xdr:rowOff>
    </xdr:from>
    <xdr:ext cx="534377" cy="259045"/>
    <xdr:sp macro="" textlink="">
      <xdr:nvSpPr>
        <xdr:cNvPr id="353" name="テキスト ボックス 352"/>
        <xdr:cNvSpPr txBox="1"/>
      </xdr:nvSpPr>
      <xdr:spPr>
        <a:xfrm>
          <a:off x="8483111" y="946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94877</xdr:rowOff>
    </xdr:from>
    <xdr:to>
      <xdr:col>41</xdr:col>
      <xdr:colOff>50800</xdr:colOff>
      <xdr:row>57</xdr:row>
      <xdr:rowOff>115674</xdr:rowOff>
    </xdr:to>
    <xdr:cxnSp macro="">
      <xdr:nvCxnSpPr>
        <xdr:cNvPr id="354" name="直線コネクタ 353"/>
        <xdr:cNvCxnSpPr/>
      </xdr:nvCxnSpPr>
      <xdr:spPr>
        <a:xfrm flipV="1">
          <a:off x="6972300" y="9867527"/>
          <a:ext cx="889000" cy="2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93918</xdr:rowOff>
    </xdr:from>
    <xdr:to>
      <xdr:col>41</xdr:col>
      <xdr:colOff>101600</xdr:colOff>
      <xdr:row>57</xdr:row>
      <xdr:rowOff>24068</xdr:rowOff>
    </xdr:to>
    <xdr:sp macro="" textlink="">
      <xdr:nvSpPr>
        <xdr:cNvPr id="355" name="フローチャート: 判断 354"/>
        <xdr:cNvSpPr/>
      </xdr:nvSpPr>
      <xdr:spPr>
        <a:xfrm>
          <a:off x="7810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40595</xdr:rowOff>
    </xdr:from>
    <xdr:ext cx="534377" cy="259045"/>
    <xdr:sp macro="" textlink="">
      <xdr:nvSpPr>
        <xdr:cNvPr id="356" name="テキスト ボックス 355"/>
        <xdr:cNvSpPr txBox="1"/>
      </xdr:nvSpPr>
      <xdr:spPr>
        <a:xfrm>
          <a:off x="7594111" y="947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98038</xdr:rowOff>
    </xdr:from>
    <xdr:to>
      <xdr:col>36</xdr:col>
      <xdr:colOff>165100</xdr:colOff>
      <xdr:row>57</xdr:row>
      <xdr:rowOff>28188</xdr:rowOff>
    </xdr:to>
    <xdr:sp macro="" textlink="">
      <xdr:nvSpPr>
        <xdr:cNvPr id="357" name="フローチャート: 判断 356"/>
        <xdr:cNvSpPr/>
      </xdr:nvSpPr>
      <xdr:spPr>
        <a:xfrm>
          <a:off x="6921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44715</xdr:rowOff>
    </xdr:from>
    <xdr:ext cx="534377" cy="259045"/>
    <xdr:sp macro="" textlink="">
      <xdr:nvSpPr>
        <xdr:cNvPr id="358" name="テキスト ボックス 357"/>
        <xdr:cNvSpPr txBox="1"/>
      </xdr:nvSpPr>
      <xdr:spPr>
        <a:xfrm>
          <a:off x="6705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55890</xdr:rowOff>
    </xdr:from>
    <xdr:to>
      <xdr:col>55</xdr:col>
      <xdr:colOff>50800</xdr:colOff>
      <xdr:row>57</xdr:row>
      <xdr:rowOff>157490</xdr:rowOff>
    </xdr:to>
    <xdr:sp macro="" textlink="">
      <xdr:nvSpPr>
        <xdr:cNvPr id="364" name="楕円 363"/>
        <xdr:cNvSpPr/>
      </xdr:nvSpPr>
      <xdr:spPr>
        <a:xfrm>
          <a:off x="10426700" y="982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142267</xdr:rowOff>
    </xdr:from>
    <xdr:ext cx="534377" cy="259045"/>
    <xdr:sp macro="" textlink="">
      <xdr:nvSpPr>
        <xdr:cNvPr id="365" name="農林水産業費該当値テキスト"/>
        <xdr:cNvSpPr txBox="1"/>
      </xdr:nvSpPr>
      <xdr:spPr>
        <a:xfrm>
          <a:off x="10528300" y="974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51798</xdr:rowOff>
    </xdr:from>
    <xdr:to>
      <xdr:col>50</xdr:col>
      <xdr:colOff>165100</xdr:colOff>
      <xdr:row>57</xdr:row>
      <xdr:rowOff>153398</xdr:rowOff>
    </xdr:to>
    <xdr:sp macro="" textlink="">
      <xdr:nvSpPr>
        <xdr:cNvPr id="366" name="楕円 365"/>
        <xdr:cNvSpPr/>
      </xdr:nvSpPr>
      <xdr:spPr>
        <a:xfrm>
          <a:off x="9588500" y="982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144525</xdr:rowOff>
    </xdr:from>
    <xdr:ext cx="534377" cy="259045"/>
    <xdr:sp macro="" textlink="">
      <xdr:nvSpPr>
        <xdr:cNvPr id="367" name="テキスト ボックス 366"/>
        <xdr:cNvSpPr txBox="1"/>
      </xdr:nvSpPr>
      <xdr:spPr>
        <a:xfrm>
          <a:off x="9372111" y="991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2392</xdr:rowOff>
    </xdr:from>
    <xdr:to>
      <xdr:col>46</xdr:col>
      <xdr:colOff>38100</xdr:colOff>
      <xdr:row>57</xdr:row>
      <xdr:rowOff>103992</xdr:rowOff>
    </xdr:to>
    <xdr:sp macro="" textlink="">
      <xdr:nvSpPr>
        <xdr:cNvPr id="368" name="楕円 367"/>
        <xdr:cNvSpPr/>
      </xdr:nvSpPr>
      <xdr:spPr>
        <a:xfrm>
          <a:off x="8699500" y="977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95119</xdr:rowOff>
    </xdr:from>
    <xdr:ext cx="534377" cy="259045"/>
    <xdr:sp macro="" textlink="">
      <xdr:nvSpPr>
        <xdr:cNvPr id="369" name="テキスト ボックス 368"/>
        <xdr:cNvSpPr txBox="1"/>
      </xdr:nvSpPr>
      <xdr:spPr>
        <a:xfrm>
          <a:off x="8483111" y="98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44077</xdr:rowOff>
    </xdr:from>
    <xdr:to>
      <xdr:col>41</xdr:col>
      <xdr:colOff>101600</xdr:colOff>
      <xdr:row>57</xdr:row>
      <xdr:rowOff>145677</xdr:rowOff>
    </xdr:to>
    <xdr:sp macro="" textlink="">
      <xdr:nvSpPr>
        <xdr:cNvPr id="370" name="楕円 369"/>
        <xdr:cNvSpPr/>
      </xdr:nvSpPr>
      <xdr:spPr>
        <a:xfrm>
          <a:off x="7810500" y="98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136804</xdr:rowOff>
    </xdr:from>
    <xdr:ext cx="534377" cy="259045"/>
    <xdr:sp macro="" textlink="">
      <xdr:nvSpPr>
        <xdr:cNvPr id="371" name="テキスト ボックス 370"/>
        <xdr:cNvSpPr txBox="1"/>
      </xdr:nvSpPr>
      <xdr:spPr>
        <a:xfrm>
          <a:off x="7594111" y="990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64874</xdr:rowOff>
    </xdr:from>
    <xdr:to>
      <xdr:col>36</xdr:col>
      <xdr:colOff>165100</xdr:colOff>
      <xdr:row>57</xdr:row>
      <xdr:rowOff>166474</xdr:rowOff>
    </xdr:to>
    <xdr:sp macro="" textlink="">
      <xdr:nvSpPr>
        <xdr:cNvPr id="372" name="楕円 371"/>
        <xdr:cNvSpPr/>
      </xdr:nvSpPr>
      <xdr:spPr>
        <a:xfrm>
          <a:off x="6921500" y="983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157601</xdr:rowOff>
    </xdr:from>
    <xdr:ext cx="534377" cy="259045"/>
    <xdr:sp macro="" textlink="">
      <xdr:nvSpPr>
        <xdr:cNvPr id="373" name="テキスト ボックス 372"/>
        <xdr:cNvSpPr txBox="1"/>
      </xdr:nvSpPr>
      <xdr:spPr>
        <a:xfrm>
          <a:off x="6705111" y="993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86922</xdr:rowOff>
    </xdr:from>
    <xdr:to>
      <xdr:col>54</xdr:col>
      <xdr:colOff>189865</xdr:colOff>
      <xdr:row>78</xdr:row>
      <xdr:rowOff>21217</xdr:rowOff>
    </xdr:to>
    <xdr:cxnSp macro="">
      <xdr:nvCxnSpPr>
        <xdr:cNvPr id="393" name="直線コネクタ 392"/>
        <xdr:cNvCxnSpPr/>
      </xdr:nvCxnSpPr>
      <xdr:spPr>
        <a:xfrm flipV="1">
          <a:off x="10475595" y="12088422"/>
          <a:ext cx="1270" cy="130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25044</xdr:rowOff>
    </xdr:from>
    <xdr:ext cx="378565" cy="259045"/>
    <xdr:sp macro="" textlink="">
      <xdr:nvSpPr>
        <xdr:cNvPr id="394" name="商工費最小値テキスト"/>
        <xdr:cNvSpPr txBox="1"/>
      </xdr:nvSpPr>
      <xdr:spPr>
        <a:xfrm>
          <a:off x="10528300" y="13398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21217</xdr:rowOff>
    </xdr:from>
    <xdr:to>
      <xdr:col>55</xdr:col>
      <xdr:colOff>88900</xdr:colOff>
      <xdr:row>78</xdr:row>
      <xdr:rowOff>21217</xdr:rowOff>
    </xdr:to>
    <xdr:cxnSp macro="">
      <xdr:nvCxnSpPr>
        <xdr:cNvPr id="395" name="直線コネクタ 394"/>
        <xdr:cNvCxnSpPr/>
      </xdr:nvCxnSpPr>
      <xdr:spPr>
        <a:xfrm>
          <a:off x="10388600" y="13394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33599</xdr:rowOff>
    </xdr:from>
    <xdr:ext cx="599010" cy="259045"/>
    <xdr:sp macro="" textlink="">
      <xdr:nvSpPr>
        <xdr:cNvPr id="396" name="商工費最大値テキスト"/>
        <xdr:cNvSpPr txBox="1"/>
      </xdr:nvSpPr>
      <xdr:spPr>
        <a:xfrm>
          <a:off x="10528300" y="11863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229,235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86922</xdr:rowOff>
    </xdr:from>
    <xdr:to>
      <xdr:col>55</xdr:col>
      <xdr:colOff>88900</xdr:colOff>
      <xdr:row>70</xdr:row>
      <xdr:rowOff>86922</xdr:rowOff>
    </xdr:to>
    <xdr:cxnSp macro="">
      <xdr:nvCxnSpPr>
        <xdr:cNvPr id="397" name="直線コネクタ 396"/>
        <xdr:cNvCxnSpPr/>
      </xdr:nvCxnSpPr>
      <xdr:spPr>
        <a:xfrm>
          <a:off x="10388600" y="1208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164629</xdr:rowOff>
    </xdr:from>
    <xdr:to>
      <xdr:col>55</xdr:col>
      <xdr:colOff>0</xdr:colOff>
      <xdr:row>78</xdr:row>
      <xdr:rowOff>3866</xdr:rowOff>
    </xdr:to>
    <xdr:cxnSp macro="">
      <xdr:nvCxnSpPr>
        <xdr:cNvPr id="398" name="直線コネクタ 397"/>
        <xdr:cNvCxnSpPr/>
      </xdr:nvCxnSpPr>
      <xdr:spPr>
        <a:xfrm>
          <a:off x="9639300" y="13366279"/>
          <a:ext cx="838200" cy="1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xdr:rowOff>
    </xdr:from>
    <xdr:ext cx="534377" cy="259045"/>
    <xdr:sp macro="" textlink="">
      <xdr:nvSpPr>
        <xdr:cNvPr id="399" name="商工費平均値テキスト"/>
        <xdr:cNvSpPr txBox="1"/>
      </xdr:nvSpPr>
      <xdr:spPr>
        <a:xfrm>
          <a:off x="10528300" y="13031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150228</xdr:rowOff>
    </xdr:from>
    <xdr:to>
      <xdr:col>55</xdr:col>
      <xdr:colOff>50800</xdr:colOff>
      <xdr:row>77</xdr:row>
      <xdr:rowOff>80378</xdr:rowOff>
    </xdr:to>
    <xdr:sp macro="" textlink="">
      <xdr:nvSpPr>
        <xdr:cNvPr id="400" name="フローチャート: 判断 399"/>
        <xdr:cNvSpPr/>
      </xdr:nvSpPr>
      <xdr:spPr>
        <a:xfrm>
          <a:off x="10426700" y="1318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164629</xdr:rowOff>
    </xdr:from>
    <xdr:to>
      <xdr:col>50</xdr:col>
      <xdr:colOff>114300</xdr:colOff>
      <xdr:row>77</xdr:row>
      <xdr:rowOff>170458</xdr:rowOff>
    </xdr:to>
    <xdr:cxnSp macro="">
      <xdr:nvCxnSpPr>
        <xdr:cNvPr id="401" name="直線コネクタ 400"/>
        <xdr:cNvCxnSpPr/>
      </xdr:nvCxnSpPr>
      <xdr:spPr>
        <a:xfrm flipV="1">
          <a:off x="8750300" y="13366279"/>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156457</xdr:rowOff>
    </xdr:from>
    <xdr:to>
      <xdr:col>50</xdr:col>
      <xdr:colOff>165100</xdr:colOff>
      <xdr:row>77</xdr:row>
      <xdr:rowOff>86607</xdr:rowOff>
    </xdr:to>
    <xdr:sp macro="" textlink="">
      <xdr:nvSpPr>
        <xdr:cNvPr id="402" name="フローチャート: 判断 401"/>
        <xdr:cNvSpPr/>
      </xdr:nvSpPr>
      <xdr:spPr>
        <a:xfrm>
          <a:off x="9588500" y="1318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103134</xdr:rowOff>
    </xdr:from>
    <xdr:ext cx="534377" cy="259045"/>
    <xdr:sp macro="" textlink="">
      <xdr:nvSpPr>
        <xdr:cNvPr id="403" name="テキスト ボックス 402"/>
        <xdr:cNvSpPr txBox="1"/>
      </xdr:nvSpPr>
      <xdr:spPr>
        <a:xfrm>
          <a:off x="9372111" y="1296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170458</xdr:rowOff>
    </xdr:from>
    <xdr:to>
      <xdr:col>45</xdr:col>
      <xdr:colOff>177800</xdr:colOff>
      <xdr:row>77</xdr:row>
      <xdr:rowOff>171213</xdr:rowOff>
    </xdr:to>
    <xdr:cxnSp macro="">
      <xdr:nvCxnSpPr>
        <xdr:cNvPr id="404" name="直線コネクタ 403"/>
        <xdr:cNvCxnSpPr/>
      </xdr:nvCxnSpPr>
      <xdr:spPr>
        <a:xfrm flipV="1">
          <a:off x="7861300" y="13372108"/>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6547</xdr:rowOff>
    </xdr:from>
    <xdr:to>
      <xdr:col>46</xdr:col>
      <xdr:colOff>38100</xdr:colOff>
      <xdr:row>77</xdr:row>
      <xdr:rowOff>108147</xdr:rowOff>
    </xdr:to>
    <xdr:sp macro="" textlink="">
      <xdr:nvSpPr>
        <xdr:cNvPr id="405" name="フローチャート: 判断 404"/>
        <xdr:cNvSpPr/>
      </xdr:nvSpPr>
      <xdr:spPr>
        <a:xfrm>
          <a:off x="8699500" y="1320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124674</xdr:rowOff>
    </xdr:from>
    <xdr:ext cx="534377" cy="259045"/>
    <xdr:sp macro="" textlink="">
      <xdr:nvSpPr>
        <xdr:cNvPr id="406" name="テキスト ボックス 405"/>
        <xdr:cNvSpPr txBox="1"/>
      </xdr:nvSpPr>
      <xdr:spPr>
        <a:xfrm>
          <a:off x="8483111" y="129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170945</xdr:rowOff>
    </xdr:from>
    <xdr:to>
      <xdr:col>41</xdr:col>
      <xdr:colOff>50800</xdr:colOff>
      <xdr:row>77</xdr:row>
      <xdr:rowOff>171213</xdr:rowOff>
    </xdr:to>
    <xdr:cxnSp macro="">
      <xdr:nvCxnSpPr>
        <xdr:cNvPr id="407" name="直線コネクタ 406"/>
        <xdr:cNvCxnSpPr/>
      </xdr:nvCxnSpPr>
      <xdr:spPr>
        <a:xfrm>
          <a:off x="6972300" y="13372595"/>
          <a:ext cx="889000" cy="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8102</xdr:rowOff>
    </xdr:from>
    <xdr:to>
      <xdr:col>41</xdr:col>
      <xdr:colOff>101600</xdr:colOff>
      <xdr:row>77</xdr:row>
      <xdr:rowOff>109702</xdr:rowOff>
    </xdr:to>
    <xdr:sp macro="" textlink="">
      <xdr:nvSpPr>
        <xdr:cNvPr id="408" name="フローチャート: 判断 407"/>
        <xdr:cNvSpPr/>
      </xdr:nvSpPr>
      <xdr:spPr>
        <a:xfrm>
          <a:off x="7810500" y="132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126229</xdr:rowOff>
    </xdr:from>
    <xdr:ext cx="534377" cy="259045"/>
    <xdr:sp macro="" textlink="">
      <xdr:nvSpPr>
        <xdr:cNvPr id="409" name="テキスト ボックス 408"/>
        <xdr:cNvSpPr txBox="1"/>
      </xdr:nvSpPr>
      <xdr:spPr>
        <a:xfrm>
          <a:off x="7594111" y="12984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26795</xdr:rowOff>
    </xdr:from>
    <xdr:to>
      <xdr:col>36</xdr:col>
      <xdr:colOff>165100</xdr:colOff>
      <xdr:row>77</xdr:row>
      <xdr:rowOff>128395</xdr:rowOff>
    </xdr:to>
    <xdr:sp macro="" textlink="">
      <xdr:nvSpPr>
        <xdr:cNvPr id="410" name="フローチャート: 判断 409"/>
        <xdr:cNvSpPr/>
      </xdr:nvSpPr>
      <xdr:spPr>
        <a:xfrm>
          <a:off x="6921500" y="1322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144922</xdr:rowOff>
    </xdr:from>
    <xdr:ext cx="534377" cy="259045"/>
    <xdr:sp macro="" textlink="">
      <xdr:nvSpPr>
        <xdr:cNvPr id="411" name="テキスト ボックス 410"/>
        <xdr:cNvSpPr txBox="1"/>
      </xdr:nvSpPr>
      <xdr:spPr>
        <a:xfrm>
          <a:off x="6705111" y="1300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124516</xdr:rowOff>
    </xdr:from>
    <xdr:to>
      <xdr:col>55</xdr:col>
      <xdr:colOff>50800</xdr:colOff>
      <xdr:row>78</xdr:row>
      <xdr:rowOff>54666</xdr:rowOff>
    </xdr:to>
    <xdr:sp macro="" textlink="">
      <xdr:nvSpPr>
        <xdr:cNvPr id="417" name="楕円 416"/>
        <xdr:cNvSpPr/>
      </xdr:nvSpPr>
      <xdr:spPr>
        <a:xfrm>
          <a:off x="10426700" y="1332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39443</xdr:rowOff>
    </xdr:from>
    <xdr:ext cx="469744" cy="259045"/>
    <xdr:sp macro="" textlink="">
      <xdr:nvSpPr>
        <xdr:cNvPr id="418" name="商工費該当値テキスト"/>
        <xdr:cNvSpPr txBox="1"/>
      </xdr:nvSpPr>
      <xdr:spPr>
        <a:xfrm>
          <a:off x="10528300" y="1324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113829</xdr:rowOff>
    </xdr:from>
    <xdr:to>
      <xdr:col>50</xdr:col>
      <xdr:colOff>165100</xdr:colOff>
      <xdr:row>78</xdr:row>
      <xdr:rowOff>43979</xdr:rowOff>
    </xdr:to>
    <xdr:sp macro="" textlink="">
      <xdr:nvSpPr>
        <xdr:cNvPr id="419" name="楕円 418"/>
        <xdr:cNvSpPr/>
      </xdr:nvSpPr>
      <xdr:spPr>
        <a:xfrm>
          <a:off x="9588500" y="1331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35106</xdr:rowOff>
    </xdr:from>
    <xdr:ext cx="469744" cy="259045"/>
    <xdr:sp macro="" textlink="">
      <xdr:nvSpPr>
        <xdr:cNvPr id="420" name="テキスト ボックス 419"/>
        <xdr:cNvSpPr txBox="1"/>
      </xdr:nvSpPr>
      <xdr:spPr>
        <a:xfrm>
          <a:off x="9404428" y="1340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119658</xdr:rowOff>
    </xdr:from>
    <xdr:to>
      <xdr:col>46</xdr:col>
      <xdr:colOff>38100</xdr:colOff>
      <xdr:row>78</xdr:row>
      <xdr:rowOff>49808</xdr:rowOff>
    </xdr:to>
    <xdr:sp macro="" textlink="">
      <xdr:nvSpPr>
        <xdr:cNvPr id="421" name="楕円 420"/>
        <xdr:cNvSpPr/>
      </xdr:nvSpPr>
      <xdr:spPr>
        <a:xfrm>
          <a:off x="8699500" y="133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40935</xdr:rowOff>
    </xdr:from>
    <xdr:ext cx="469744" cy="259045"/>
    <xdr:sp macro="" textlink="">
      <xdr:nvSpPr>
        <xdr:cNvPr id="422" name="テキスト ボックス 421"/>
        <xdr:cNvSpPr txBox="1"/>
      </xdr:nvSpPr>
      <xdr:spPr>
        <a:xfrm>
          <a:off x="8515428" y="134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120413</xdr:rowOff>
    </xdr:from>
    <xdr:to>
      <xdr:col>41</xdr:col>
      <xdr:colOff>101600</xdr:colOff>
      <xdr:row>78</xdr:row>
      <xdr:rowOff>50563</xdr:rowOff>
    </xdr:to>
    <xdr:sp macro="" textlink="">
      <xdr:nvSpPr>
        <xdr:cNvPr id="423" name="楕円 422"/>
        <xdr:cNvSpPr/>
      </xdr:nvSpPr>
      <xdr:spPr>
        <a:xfrm>
          <a:off x="7810500" y="1332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41690</xdr:rowOff>
    </xdr:from>
    <xdr:ext cx="469744" cy="259045"/>
    <xdr:sp macro="" textlink="">
      <xdr:nvSpPr>
        <xdr:cNvPr id="424" name="テキスト ボックス 423"/>
        <xdr:cNvSpPr txBox="1"/>
      </xdr:nvSpPr>
      <xdr:spPr>
        <a:xfrm>
          <a:off x="7626428" y="134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120145</xdr:rowOff>
    </xdr:from>
    <xdr:to>
      <xdr:col>36</xdr:col>
      <xdr:colOff>165100</xdr:colOff>
      <xdr:row>78</xdr:row>
      <xdr:rowOff>50295</xdr:rowOff>
    </xdr:to>
    <xdr:sp macro="" textlink="">
      <xdr:nvSpPr>
        <xdr:cNvPr id="425" name="楕円 424"/>
        <xdr:cNvSpPr/>
      </xdr:nvSpPr>
      <xdr:spPr>
        <a:xfrm>
          <a:off x="6921500" y="1332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41422</xdr:rowOff>
    </xdr:from>
    <xdr:ext cx="469744" cy="259045"/>
    <xdr:sp macro="" textlink="">
      <xdr:nvSpPr>
        <xdr:cNvPr id="426" name="テキスト ボックス 425"/>
        <xdr:cNvSpPr txBox="1"/>
      </xdr:nvSpPr>
      <xdr:spPr>
        <a:xfrm>
          <a:off x="6737428" y="1341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54625</xdr:rowOff>
    </xdr:from>
    <xdr:to>
      <xdr:col>54</xdr:col>
      <xdr:colOff>189865</xdr:colOff>
      <xdr:row>98</xdr:row>
      <xdr:rowOff>48983</xdr:rowOff>
    </xdr:to>
    <xdr:cxnSp macro="">
      <xdr:nvCxnSpPr>
        <xdr:cNvPr id="448" name="直線コネクタ 447"/>
        <xdr:cNvCxnSpPr/>
      </xdr:nvCxnSpPr>
      <xdr:spPr>
        <a:xfrm flipV="1">
          <a:off x="10475595" y="15485125"/>
          <a:ext cx="1270" cy="136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52810</xdr:rowOff>
    </xdr:from>
    <xdr:ext cx="534377" cy="259045"/>
    <xdr:sp macro="" textlink="">
      <xdr:nvSpPr>
        <xdr:cNvPr id="449" name="土木費最小値テキスト"/>
        <xdr:cNvSpPr txBox="1"/>
      </xdr:nvSpPr>
      <xdr:spPr>
        <a:xfrm>
          <a:off x="10528300" y="16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48983</xdr:rowOff>
    </xdr:from>
    <xdr:to>
      <xdr:col>55</xdr:col>
      <xdr:colOff>88900</xdr:colOff>
      <xdr:row>98</xdr:row>
      <xdr:rowOff>48983</xdr:rowOff>
    </xdr:to>
    <xdr:cxnSp macro="">
      <xdr:nvCxnSpPr>
        <xdr:cNvPr id="450" name="直線コネクタ 449"/>
        <xdr:cNvCxnSpPr/>
      </xdr:nvCxnSpPr>
      <xdr:spPr>
        <a:xfrm>
          <a:off x="10388600" y="16851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1302</xdr:rowOff>
    </xdr:from>
    <xdr:ext cx="599010" cy="259045"/>
    <xdr:sp macro="" textlink="">
      <xdr:nvSpPr>
        <xdr:cNvPr id="451" name="土木費最大値テキスト"/>
        <xdr:cNvSpPr txBox="1"/>
      </xdr:nvSpPr>
      <xdr:spPr>
        <a:xfrm>
          <a:off x="10528300" y="1526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54625</xdr:rowOff>
    </xdr:from>
    <xdr:to>
      <xdr:col>55</xdr:col>
      <xdr:colOff>88900</xdr:colOff>
      <xdr:row>90</xdr:row>
      <xdr:rowOff>54625</xdr:rowOff>
    </xdr:to>
    <xdr:cxnSp macro="">
      <xdr:nvCxnSpPr>
        <xdr:cNvPr id="452" name="直線コネクタ 451"/>
        <xdr:cNvCxnSpPr/>
      </xdr:nvCxnSpPr>
      <xdr:spPr>
        <a:xfrm>
          <a:off x="10388600" y="1548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56910</xdr:rowOff>
    </xdr:from>
    <xdr:to>
      <xdr:col>55</xdr:col>
      <xdr:colOff>0</xdr:colOff>
      <xdr:row>97</xdr:row>
      <xdr:rowOff>138978</xdr:rowOff>
    </xdr:to>
    <xdr:cxnSp macro="">
      <xdr:nvCxnSpPr>
        <xdr:cNvPr id="453" name="直線コネクタ 452"/>
        <xdr:cNvCxnSpPr/>
      </xdr:nvCxnSpPr>
      <xdr:spPr>
        <a:xfrm flipV="1">
          <a:off x="9639300" y="16516110"/>
          <a:ext cx="838200" cy="2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41966</xdr:rowOff>
    </xdr:from>
    <xdr:ext cx="534377" cy="259045"/>
    <xdr:sp macro="" textlink="">
      <xdr:nvSpPr>
        <xdr:cNvPr id="454" name="土木費平均値テキスト"/>
        <xdr:cNvSpPr txBox="1"/>
      </xdr:nvSpPr>
      <xdr:spPr>
        <a:xfrm>
          <a:off x="10528300" y="16501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63539</xdr:rowOff>
    </xdr:from>
    <xdr:to>
      <xdr:col>55</xdr:col>
      <xdr:colOff>50800</xdr:colOff>
      <xdr:row>96</xdr:row>
      <xdr:rowOff>165139</xdr:rowOff>
    </xdr:to>
    <xdr:sp macro="" textlink="">
      <xdr:nvSpPr>
        <xdr:cNvPr id="455" name="フローチャート: 判断 454"/>
        <xdr:cNvSpPr/>
      </xdr:nvSpPr>
      <xdr:spPr>
        <a:xfrm>
          <a:off x="10426700" y="165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45946</xdr:rowOff>
    </xdr:from>
    <xdr:to>
      <xdr:col>50</xdr:col>
      <xdr:colOff>114300</xdr:colOff>
      <xdr:row>97</xdr:row>
      <xdr:rowOff>138978</xdr:rowOff>
    </xdr:to>
    <xdr:cxnSp macro="">
      <xdr:nvCxnSpPr>
        <xdr:cNvPr id="456" name="直線コネクタ 455"/>
        <xdr:cNvCxnSpPr/>
      </xdr:nvCxnSpPr>
      <xdr:spPr>
        <a:xfrm>
          <a:off x="8750300" y="16505146"/>
          <a:ext cx="889000" cy="26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83258</xdr:rowOff>
    </xdr:from>
    <xdr:to>
      <xdr:col>50</xdr:col>
      <xdr:colOff>165100</xdr:colOff>
      <xdr:row>97</xdr:row>
      <xdr:rowOff>13408</xdr:rowOff>
    </xdr:to>
    <xdr:sp macro="" textlink="">
      <xdr:nvSpPr>
        <xdr:cNvPr id="457" name="フローチャート: 判断 456"/>
        <xdr:cNvSpPr/>
      </xdr:nvSpPr>
      <xdr:spPr>
        <a:xfrm>
          <a:off x="9588500" y="1654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29935</xdr:rowOff>
    </xdr:from>
    <xdr:ext cx="534377" cy="259045"/>
    <xdr:sp macro="" textlink="">
      <xdr:nvSpPr>
        <xdr:cNvPr id="458" name="テキスト ボックス 457"/>
        <xdr:cNvSpPr txBox="1"/>
      </xdr:nvSpPr>
      <xdr:spPr>
        <a:xfrm>
          <a:off x="9372111" y="1631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45946</xdr:rowOff>
    </xdr:from>
    <xdr:to>
      <xdr:col>45</xdr:col>
      <xdr:colOff>177800</xdr:colOff>
      <xdr:row>96</xdr:row>
      <xdr:rowOff>169852</xdr:rowOff>
    </xdr:to>
    <xdr:cxnSp macro="">
      <xdr:nvCxnSpPr>
        <xdr:cNvPr id="459" name="直線コネクタ 458"/>
        <xdr:cNvCxnSpPr/>
      </xdr:nvCxnSpPr>
      <xdr:spPr>
        <a:xfrm flipV="1">
          <a:off x="7861300" y="16505146"/>
          <a:ext cx="889000" cy="12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74805</xdr:rowOff>
    </xdr:from>
    <xdr:to>
      <xdr:col>46</xdr:col>
      <xdr:colOff>38100</xdr:colOff>
      <xdr:row>97</xdr:row>
      <xdr:rowOff>4955</xdr:rowOff>
    </xdr:to>
    <xdr:sp macro="" textlink="">
      <xdr:nvSpPr>
        <xdr:cNvPr id="460" name="フローチャート: 判断 459"/>
        <xdr:cNvSpPr/>
      </xdr:nvSpPr>
      <xdr:spPr>
        <a:xfrm>
          <a:off x="86995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167532</xdr:rowOff>
    </xdr:from>
    <xdr:ext cx="534377" cy="259045"/>
    <xdr:sp macro="" textlink="">
      <xdr:nvSpPr>
        <xdr:cNvPr id="461" name="テキスト ボックス 460"/>
        <xdr:cNvSpPr txBox="1"/>
      </xdr:nvSpPr>
      <xdr:spPr>
        <a:xfrm>
          <a:off x="8483111" y="1662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169852</xdr:rowOff>
    </xdr:from>
    <xdr:to>
      <xdr:col>41</xdr:col>
      <xdr:colOff>50800</xdr:colOff>
      <xdr:row>97</xdr:row>
      <xdr:rowOff>113511</xdr:rowOff>
    </xdr:to>
    <xdr:cxnSp macro="">
      <xdr:nvCxnSpPr>
        <xdr:cNvPr id="462" name="直線コネクタ 461"/>
        <xdr:cNvCxnSpPr/>
      </xdr:nvCxnSpPr>
      <xdr:spPr>
        <a:xfrm flipV="1">
          <a:off x="6972300" y="16629052"/>
          <a:ext cx="889000" cy="11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97633</xdr:rowOff>
    </xdr:from>
    <xdr:to>
      <xdr:col>41</xdr:col>
      <xdr:colOff>101600</xdr:colOff>
      <xdr:row>97</xdr:row>
      <xdr:rowOff>27783</xdr:rowOff>
    </xdr:to>
    <xdr:sp macro="" textlink="">
      <xdr:nvSpPr>
        <xdr:cNvPr id="463" name="フローチャート: 判断 462"/>
        <xdr:cNvSpPr/>
      </xdr:nvSpPr>
      <xdr:spPr>
        <a:xfrm>
          <a:off x="7810500" y="1655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44310</xdr:rowOff>
    </xdr:from>
    <xdr:ext cx="534377" cy="259045"/>
    <xdr:sp macro="" textlink="">
      <xdr:nvSpPr>
        <xdr:cNvPr id="464" name="テキスト ボックス 463"/>
        <xdr:cNvSpPr txBox="1"/>
      </xdr:nvSpPr>
      <xdr:spPr>
        <a:xfrm>
          <a:off x="7594111" y="1633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90390</xdr:rowOff>
    </xdr:from>
    <xdr:to>
      <xdr:col>36</xdr:col>
      <xdr:colOff>165100</xdr:colOff>
      <xdr:row>97</xdr:row>
      <xdr:rowOff>20540</xdr:rowOff>
    </xdr:to>
    <xdr:sp macro="" textlink="">
      <xdr:nvSpPr>
        <xdr:cNvPr id="465" name="フローチャート: 判断 464"/>
        <xdr:cNvSpPr/>
      </xdr:nvSpPr>
      <xdr:spPr>
        <a:xfrm>
          <a:off x="6921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37067</xdr:rowOff>
    </xdr:from>
    <xdr:ext cx="534377" cy="259045"/>
    <xdr:sp macro="" textlink="">
      <xdr:nvSpPr>
        <xdr:cNvPr id="466" name="テキスト ボックス 465"/>
        <xdr:cNvSpPr txBox="1"/>
      </xdr:nvSpPr>
      <xdr:spPr>
        <a:xfrm>
          <a:off x="6705111" y="1632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6110</xdr:rowOff>
    </xdr:from>
    <xdr:to>
      <xdr:col>55</xdr:col>
      <xdr:colOff>50800</xdr:colOff>
      <xdr:row>96</xdr:row>
      <xdr:rowOff>107710</xdr:rowOff>
    </xdr:to>
    <xdr:sp macro="" textlink="">
      <xdr:nvSpPr>
        <xdr:cNvPr id="472" name="楕円 471"/>
        <xdr:cNvSpPr/>
      </xdr:nvSpPr>
      <xdr:spPr>
        <a:xfrm>
          <a:off x="10426700" y="16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28987</xdr:rowOff>
    </xdr:from>
    <xdr:ext cx="534377" cy="259045"/>
    <xdr:sp macro="" textlink="">
      <xdr:nvSpPr>
        <xdr:cNvPr id="473" name="土木費該当値テキスト"/>
        <xdr:cNvSpPr txBox="1"/>
      </xdr:nvSpPr>
      <xdr:spPr>
        <a:xfrm>
          <a:off x="10528300" y="16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88178</xdr:rowOff>
    </xdr:from>
    <xdr:to>
      <xdr:col>50</xdr:col>
      <xdr:colOff>165100</xdr:colOff>
      <xdr:row>98</xdr:row>
      <xdr:rowOff>18328</xdr:rowOff>
    </xdr:to>
    <xdr:sp macro="" textlink="">
      <xdr:nvSpPr>
        <xdr:cNvPr id="474" name="楕円 473"/>
        <xdr:cNvSpPr/>
      </xdr:nvSpPr>
      <xdr:spPr>
        <a:xfrm>
          <a:off x="9588500" y="167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9455</xdr:rowOff>
    </xdr:from>
    <xdr:ext cx="534377" cy="259045"/>
    <xdr:sp macro="" textlink="">
      <xdr:nvSpPr>
        <xdr:cNvPr id="475" name="テキスト ボックス 474"/>
        <xdr:cNvSpPr txBox="1"/>
      </xdr:nvSpPr>
      <xdr:spPr>
        <a:xfrm>
          <a:off x="9372111" y="168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166596</xdr:rowOff>
    </xdr:from>
    <xdr:to>
      <xdr:col>46</xdr:col>
      <xdr:colOff>38100</xdr:colOff>
      <xdr:row>96</xdr:row>
      <xdr:rowOff>96746</xdr:rowOff>
    </xdr:to>
    <xdr:sp macro="" textlink="">
      <xdr:nvSpPr>
        <xdr:cNvPr id="476" name="楕円 475"/>
        <xdr:cNvSpPr/>
      </xdr:nvSpPr>
      <xdr:spPr>
        <a:xfrm>
          <a:off x="8699500" y="1645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113273</xdr:rowOff>
    </xdr:from>
    <xdr:ext cx="534377" cy="259045"/>
    <xdr:sp macro="" textlink="">
      <xdr:nvSpPr>
        <xdr:cNvPr id="477" name="テキスト ボックス 476"/>
        <xdr:cNvSpPr txBox="1"/>
      </xdr:nvSpPr>
      <xdr:spPr>
        <a:xfrm>
          <a:off x="8483111" y="1622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119052</xdr:rowOff>
    </xdr:from>
    <xdr:to>
      <xdr:col>41</xdr:col>
      <xdr:colOff>101600</xdr:colOff>
      <xdr:row>97</xdr:row>
      <xdr:rowOff>49202</xdr:rowOff>
    </xdr:to>
    <xdr:sp macro="" textlink="">
      <xdr:nvSpPr>
        <xdr:cNvPr id="478" name="楕円 477"/>
        <xdr:cNvSpPr/>
      </xdr:nvSpPr>
      <xdr:spPr>
        <a:xfrm>
          <a:off x="7810500" y="165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40329</xdr:rowOff>
    </xdr:from>
    <xdr:ext cx="534377" cy="259045"/>
    <xdr:sp macro="" textlink="">
      <xdr:nvSpPr>
        <xdr:cNvPr id="479" name="テキスト ボックス 478"/>
        <xdr:cNvSpPr txBox="1"/>
      </xdr:nvSpPr>
      <xdr:spPr>
        <a:xfrm>
          <a:off x="7594111" y="1667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62711</xdr:rowOff>
    </xdr:from>
    <xdr:to>
      <xdr:col>36</xdr:col>
      <xdr:colOff>165100</xdr:colOff>
      <xdr:row>97</xdr:row>
      <xdr:rowOff>164311</xdr:rowOff>
    </xdr:to>
    <xdr:sp macro="" textlink="">
      <xdr:nvSpPr>
        <xdr:cNvPr id="480" name="楕円 479"/>
        <xdr:cNvSpPr/>
      </xdr:nvSpPr>
      <xdr:spPr>
        <a:xfrm>
          <a:off x="6921500" y="166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155438</xdr:rowOff>
    </xdr:from>
    <xdr:ext cx="534377" cy="259045"/>
    <xdr:sp macro="" textlink="">
      <xdr:nvSpPr>
        <xdr:cNvPr id="481" name="テキスト ボックス 480"/>
        <xdr:cNvSpPr txBox="1"/>
      </xdr:nvSpPr>
      <xdr:spPr>
        <a:xfrm>
          <a:off x="6705111" y="1678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137014</xdr:rowOff>
    </xdr:from>
    <xdr:to>
      <xdr:col>85</xdr:col>
      <xdr:colOff>126364</xdr:colOff>
      <xdr:row>37</xdr:row>
      <xdr:rowOff>61500</xdr:rowOff>
    </xdr:to>
    <xdr:cxnSp macro="">
      <xdr:nvCxnSpPr>
        <xdr:cNvPr id="505" name="直線コネクタ 504"/>
        <xdr:cNvCxnSpPr/>
      </xdr:nvCxnSpPr>
      <xdr:spPr>
        <a:xfrm flipV="1">
          <a:off x="16317595" y="5109064"/>
          <a:ext cx="1269" cy="1296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65327</xdr:rowOff>
    </xdr:from>
    <xdr:ext cx="534377" cy="259045"/>
    <xdr:sp macro="" textlink="">
      <xdr:nvSpPr>
        <xdr:cNvPr id="506" name="消防費最小値テキスト"/>
        <xdr:cNvSpPr txBox="1"/>
      </xdr:nvSpPr>
      <xdr:spPr>
        <a:xfrm>
          <a:off x="16370300" y="640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61500</xdr:rowOff>
    </xdr:from>
    <xdr:to>
      <xdr:col>86</xdr:col>
      <xdr:colOff>25400</xdr:colOff>
      <xdr:row>37</xdr:row>
      <xdr:rowOff>61500</xdr:rowOff>
    </xdr:to>
    <xdr:cxnSp macro="">
      <xdr:nvCxnSpPr>
        <xdr:cNvPr id="507" name="直線コネクタ 506"/>
        <xdr:cNvCxnSpPr/>
      </xdr:nvCxnSpPr>
      <xdr:spPr>
        <a:xfrm>
          <a:off x="16230600" y="6405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83691</xdr:rowOff>
    </xdr:from>
    <xdr:ext cx="534377" cy="259045"/>
    <xdr:sp macro="" textlink="">
      <xdr:nvSpPr>
        <xdr:cNvPr id="508" name="消防費最大値テキスト"/>
        <xdr:cNvSpPr txBox="1"/>
      </xdr:nvSpPr>
      <xdr:spPr>
        <a:xfrm>
          <a:off x="16370300" y="488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85,141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137014</xdr:rowOff>
    </xdr:from>
    <xdr:to>
      <xdr:col>86</xdr:col>
      <xdr:colOff>25400</xdr:colOff>
      <xdr:row>29</xdr:row>
      <xdr:rowOff>137014</xdr:rowOff>
    </xdr:to>
    <xdr:cxnSp macro="">
      <xdr:nvCxnSpPr>
        <xdr:cNvPr id="509" name="直線コネクタ 508"/>
        <xdr:cNvCxnSpPr/>
      </xdr:nvCxnSpPr>
      <xdr:spPr>
        <a:xfrm>
          <a:off x="16230600" y="510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61500</xdr:rowOff>
    </xdr:from>
    <xdr:to>
      <xdr:col>85</xdr:col>
      <xdr:colOff>127000</xdr:colOff>
      <xdr:row>37</xdr:row>
      <xdr:rowOff>83198</xdr:rowOff>
    </xdr:to>
    <xdr:cxnSp macro="">
      <xdr:nvCxnSpPr>
        <xdr:cNvPr id="510" name="直線コネクタ 509"/>
        <xdr:cNvCxnSpPr/>
      </xdr:nvCxnSpPr>
      <xdr:spPr>
        <a:xfrm flipV="1">
          <a:off x="15481300" y="6405150"/>
          <a:ext cx="8382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40225</xdr:rowOff>
    </xdr:from>
    <xdr:ext cx="534377" cy="259045"/>
    <xdr:sp macro="" textlink="">
      <xdr:nvSpPr>
        <xdr:cNvPr id="511" name="消防費平均値テキスト"/>
        <xdr:cNvSpPr txBox="1"/>
      </xdr:nvSpPr>
      <xdr:spPr>
        <a:xfrm>
          <a:off x="16370300" y="586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17348</xdr:rowOff>
    </xdr:from>
    <xdr:to>
      <xdr:col>85</xdr:col>
      <xdr:colOff>177800</xdr:colOff>
      <xdr:row>35</xdr:row>
      <xdr:rowOff>118948</xdr:rowOff>
    </xdr:to>
    <xdr:sp macro="" textlink="">
      <xdr:nvSpPr>
        <xdr:cNvPr id="512" name="フローチャート: 判断 511"/>
        <xdr:cNvSpPr/>
      </xdr:nvSpPr>
      <xdr:spPr>
        <a:xfrm>
          <a:off x="16268700" y="601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160598</xdr:rowOff>
    </xdr:from>
    <xdr:to>
      <xdr:col>81</xdr:col>
      <xdr:colOff>50800</xdr:colOff>
      <xdr:row>37</xdr:row>
      <xdr:rowOff>83198</xdr:rowOff>
    </xdr:to>
    <xdr:cxnSp macro="">
      <xdr:nvCxnSpPr>
        <xdr:cNvPr id="513" name="直線コネクタ 512"/>
        <xdr:cNvCxnSpPr/>
      </xdr:nvCxnSpPr>
      <xdr:spPr>
        <a:xfrm>
          <a:off x="14592300" y="5475548"/>
          <a:ext cx="889000" cy="95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51905</xdr:rowOff>
    </xdr:from>
    <xdr:to>
      <xdr:col>81</xdr:col>
      <xdr:colOff>101600</xdr:colOff>
      <xdr:row>35</xdr:row>
      <xdr:rowOff>153505</xdr:rowOff>
    </xdr:to>
    <xdr:sp macro="" textlink="">
      <xdr:nvSpPr>
        <xdr:cNvPr id="514" name="フローチャート: 判断 513"/>
        <xdr:cNvSpPr/>
      </xdr:nvSpPr>
      <xdr:spPr>
        <a:xfrm>
          <a:off x="15430500" y="605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170032</xdr:rowOff>
    </xdr:from>
    <xdr:ext cx="534377" cy="259045"/>
    <xdr:sp macro="" textlink="">
      <xdr:nvSpPr>
        <xdr:cNvPr id="515" name="テキスト ボックス 514"/>
        <xdr:cNvSpPr txBox="1"/>
      </xdr:nvSpPr>
      <xdr:spPr>
        <a:xfrm>
          <a:off x="15214111" y="582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160598</xdr:rowOff>
    </xdr:from>
    <xdr:to>
      <xdr:col>76</xdr:col>
      <xdr:colOff>114300</xdr:colOff>
      <xdr:row>37</xdr:row>
      <xdr:rowOff>68015</xdr:rowOff>
    </xdr:to>
    <xdr:cxnSp macro="">
      <xdr:nvCxnSpPr>
        <xdr:cNvPr id="516" name="直線コネクタ 515"/>
        <xdr:cNvCxnSpPr/>
      </xdr:nvCxnSpPr>
      <xdr:spPr>
        <a:xfrm flipV="1">
          <a:off x="13703300" y="5475548"/>
          <a:ext cx="889000" cy="93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22054</xdr:rowOff>
    </xdr:from>
    <xdr:to>
      <xdr:col>76</xdr:col>
      <xdr:colOff>165100</xdr:colOff>
      <xdr:row>35</xdr:row>
      <xdr:rowOff>123654</xdr:rowOff>
    </xdr:to>
    <xdr:sp macro="" textlink="">
      <xdr:nvSpPr>
        <xdr:cNvPr id="517" name="フローチャート: 判断 516"/>
        <xdr:cNvSpPr/>
      </xdr:nvSpPr>
      <xdr:spPr>
        <a:xfrm>
          <a:off x="14541500" y="602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114781</xdr:rowOff>
    </xdr:from>
    <xdr:ext cx="534377" cy="259045"/>
    <xdr:sp macro="" textlink="">
      <xdr:nvSpPr>
        <xdr:cNvPr id="518" name="テキスト ボックス 517"/>
        <xdr:cNvSpPr txBox="1"/>
      </xdr:nvSpPr>
      <xdr:spPr>
        <a:xfrm>
          <a:off x="14325111" y="611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68015</xdr:rowOff>
    </xdr:from>
    <xdr:to>
      <xdr:col>71</xdr:col>
      <xdr:colOff>177800</xdr:colOff>
      <xdr:row>37</xdr:row>
      <xdr:rowOff>117107</xdr:rowOff>
    </xdr:to>
    <xdr:cxnSp macro="">
      <xdr:nvCxnSpPr>
        <xdr:cNvPr id="519" name="直線コネクタ 518"/>
        <xdr:cNvCxnSpPr/>
      </xdr:nvCxnSpPr>
      <xdr:spPr>
        <a:xfrm flipV="1">
          <a:off x="12814300" y="6411665"/>
          <a:ext cx="889000" cy="4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108617</xdr:rowOff>
    </xdr:from>
    <xdr:to>
      <xdr:col>72</xdr:col>
      <xdr:colOff>38100</xdr:colOff>
      <xdr:row>35</xdr:row>
      <xdr:rowOff>38767</xdr:rowOff>
    </xdr:to>
    <xdr:sp macro="" textlink="">
      <xdr:nvSpPr>
        <xdr:cNvPr id="520" name="フローチャート: 判断 519"/>
        <xdr:cNvSpPr/>
      </xdr:nvSpPr>
      <xdr:spPr>
        <a:xfrm>
          <a:off x="13652500" y="593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55294</xdr:rowOff>
    </xdr:from>
    <xdr:ext cx="534377" cy="259045"/>
    <xdr:sp macro="" textlink="">
      <xdr:nvSpPr>
        <xdr:cNvPr id="521" name="テキスト ボックス 520"/>
        <xdr:cNvSpPr txBox="1"/>
      </xdr:nvSpPr>
      <xdr:spPr>
        <a:xfrm>
          <a:off x="13436111" y="571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36874</xdr:rowOff>
    </xdr:from>
    <xdr:to>
      <xdr:col>67</xdr:col>
      <xdr:colOff>101600</xdr:colOff>
      <xdr:row>35</xdr:row>
      <xdr:rowOff>138474</xdr:rowOff>
    </xdr:to>
    <xdr:sp macro="" textlink="">
      <xdr:nvSpPr>
        <xdr:cNvPr id="522" name="フローチャート: 判断 521"/>
        <xdr:cNvSpPr/>
      </xdr:nvSpPr>
      <xdr:spPr>
        <a:xfrm>
          <a:off x="12763500" y="603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155001</xdr:rowOff>
    </xdr:from>
    <xdr:ext cx="534377" cy="259045"/>
    <xdr:sp macro="" textlink="">
      <xdr:nvSpPr>
        <xdr:cNvPr id="523" name="テキスト ボックス 522"/>
        <xdr:cNvSpPr txBox="1"/>
      </xdr:nvSpPr>
      <xdr:spPr>
        <a:xfrm>
          <a:off x="12547111" y="58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10700</xdr:rowOff>
    </xdr:from>
    <xdr:to>
      <xdr:col>85</xdr:col>
      <xdr:colOff>177800</xdr:colOff>
      <xdr:row>37</xdr:row>
      <xdr:rowOff>112300</xdr:rowOff>
    </xdr:to>
    <xdr:sp macro="" textlink="">
      <xdr:nvSpPr>
        <xdr:cNvPr id="529" name="楕円 528"/>
        <xdr:cNvSpPr/>
      </xdr:nvSpPr>
      <xdr:spPr>
        <a:xfrm>
          <a:off x="16268700" y="635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97077</xdr:rowOff>
    </xdr:from>
    <xdr:ext cx="534377" cy="259045"/>
    <xdr:sp macro="" textlink="">
      <xdr:nvSpPr>
        <xdr:cNvPr id="530" name="消防費該当値テキスト"/>
        <xdr:cNvSpPr txBox="1"/>
      </xdr:nvSpPr>
      <xdr:spPr>
        <a:xfrm>
          <a:off x="16370300" y="626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32398</xdr:rowOff>
    </xdr:from>
    <xdr:to>
      <xdr:col>81</xdr:col>
      <xdr:colOff>101600</xdr:colOff>
      <xdr:row>37</xdr:row>
      <xdr:rowOff>133998</xdr:rowOff>
    </xdr:to>
    <xdr:sp macro="" textlink="">
      <xdr:nvSpPr>
        <xdr:cNvPr id="531" name="楕円 530"/>
        <xdr:cNvSpPr/>
      </xdr:nvSpPr>
      <xdr:spPr>
        <a:xfrm>
          <a:off x="15430500" y="63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125125</xdr:rowOff>
    </xdr:from>
    <xdr:ext cx="534377" cy="259045"/>
    <xdr:sp macro="" textlink="">
      <xdr:nvSpPr>
        <xdr:cNvPr id="532" name="テキスト ボックス 531"/>
        <xdr:cNvSpPr txBox="1"/>
      </xdr:nvSpPr>
      <xdr:spPr>
        <a:xfrm>
          <a:off x="15214111" y="646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109798</xdr:rowOff>
    </xdr:from>
    <xdr:to>
      <xdr:col>76</xdr:col>
      <xdr:colOff>165100</xdr:colOff>
      <xdr:row>32</xdr:row>
      <xdr:rowOff>39948</xdr:rowOff>
    </xdr:to>
    <xdr:sp macro="" textlink="">
      <xdr:nvSpPr>
        <xdr:cNvPr id="533" name="楕円 532"/>
        <xdr:cNvSpPr/>
      </xdr:nvSpPr>
      <xdr:spPr>
        <a:xfrm>
          <a:off x="14541500" y="542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30</xdr:row>
      <xdr:rowOff>56475</xdr:rowOff>
    </xdr:from>
    <xdr:ext cx="534377" cy="259045"/>
    <xdr:sp macro="" textlink="">
      <xdr:nvSpPr>
        <xdr:cNvPr id="534" name="テキスト ボックス 533"/>
        <xdr:cNvSpPr txBox="1"/>
      </xdr:nvSpPr>
      <xdr:spPr>
        <a:xfrm>
          <a:off x="14325111" y="51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17215</xdr:rowOff>
    </xdr:from>
    <xdr:to>
      <xdr:col>72</xdr:col>
      <xdr:colOff>38100</xdr:colOff>
      <xdr:row>37</xdr:row>
      <xdr:rowOff>118815</xdr:rowOff>
    </xdr:to>
    <xdr:sp macro="" textlink="">
      <xdr:nvSpPr>
        <xdr:cNvPr id="535" name="楕円 534"/>
        <xdr:cNvSpPr/>
      </xdr:nvSpPr>
      <xdr:spPr>
        <a:xfrm>
          <a:off x="13652500" y="63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109942</xdr:rowOff>
    </xdr:from>
    <xdr:ext cx="534377" cy="259045"/>
    <xdr:sp macro="" textlink="">
      <xdr:nvSpPr>
        <xdr:cNvPr id="536" name="テキスト ボックス 535"/>
        <xdr:cNvSpPr txBox="1"/>
      </xdr:nvSpPr>
      <xdr:spPr>
        <a:xfrm>
          <a:off x="13436111" y="645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66307</xdr:rowOff>
    </xdr:from>
    <xdr:to>
      <xdr:col>67</xdr:col>
      <xdr:colOff>101600</xdr:colOff>
      <xdr:row>37</xdr:row>
      <xdr:rowOff>167907</xdr:rowOff>
    </xdr:to>
    <xdr:sp macro="" textlink="">
      <xdr:nvSpPr>
        <xdr:cNvPr id="537" name="楕円 536"/>
        <xdr:cNvSpPr/>
      </xdr:nvSpPr>
      <xdr:spPr>
        <a:xfrm>
          <a:off x="12763500" y="640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159034</xdr:rowOff>
    </xdr:from>
    <xdr:ext cx="534377" cy="259045"/>
    <xdr:sp macro="" textlink="">
      <xdr:nvSpPr>
        <xdr:cNvPr id="538" name="テキスト ボックス 537"/>
        <xdr:cNvSpPr txBox="1"/>
      </xdr:nvSpPr>
      <xdr:spPr>
        <a:xfrm>
          <a:off x="12547111" y="650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9" name="直線コネクタ 548"/>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0" name="テキスト ボックス 549"/>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1" name="直線コネクタ 550"/>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2" name="テキスト ボックス 551"/>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3" name="直線コネクタ 552"/>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4" name="テキスト ボックス 553"/>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5" name="直線コネクタ 554"/>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6" name="テキスト ボックス 555"/>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8" name="テキスト ボックス 55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125952</xdr:rowOff>
    </xdr:from>
    <xdr:to>
      <xdr:col>85</xdr:col>
      <xdr:colOff>126364</xdr:colOff>
      <xdr:row>57</xdr:row>
      <xdr:rowOff>157778</xdr:rowOff>
    </xdr:to>
    <xdr:cxnSp macro="">
      <xdr:nvCxnSpPr>
        <xdr:cNvPr id="560" name="直線コネクタ 559"/>
        <xdr:cNvCxnSpPr/>
      </xdr:nvCxnSpPr>
      <xdr:spPr>
        <a:xfrm flipV="1">
          <a:off x="16317595" y="8869902"/>
          <a:ext cx="1269" cy="106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161605</xdr:rowOff>
    </xdr:from>
    <xdr:ext cx="534377" cy="259045"/>
    <xdr:sp macro="" textlink="">
      <xdr:nvSpPr>
        <xdr:cNvPr id="561" name="教育費最小値テキスト"/>
        <xdr:cNvSpPr txBox="1"/>
      </xdr:nvSpPr>
      <xdr:spPr>
        <a:xfrm>
          <a:off x="16370300" y="993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157778</xdr:rowOff>
    </xdr:from>
    <xdr:to>
      <xdr:col>86</xdr:col>
      <xdr:colOff>25400</xdr:colOff>
      <xdr:row>57</xdr:row>
      <xdr:rowOff>157778</xdr:rowOff>
    </xdr:to>
    <xdr:cxnSp macro="">
      <xdr:nvCxnSpPr>
        <xdr:cNvPr id="562" name="直線コネクタ 561"/>
        <xdr:cNvCxnSpPr/>
      </xdr:nvCxnSpPr>
      <xdr:spPr>
        <a:xfrm>
          <a:off x="16230600" y="993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72629</xdr:rowOff>
    </xdr:from>
    <xdr:ext cx="599010" cy="259045"/>
    <xdr:sp macro="" textlink="">
      <xdr:nvSpPr>
        <xdr:cNvPr id="563" name="教育費最大値テキスト"/>
        <xdr:cNvSpPr txBox="1"/>
      </xdr:nvSpPr>
      <xdr:spPr>
        <a:xfrm>
          <a:off x="16370300" y="8645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265,507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125952</xdr:rowOff>
    </xdr:from>
    <xdr:to>
      <xdr:col>86</xdr:col>
      <xdr:colOff>25400</xdr:colOff>
      <xdr:row>51</xdr:row>
      <xdr:rowOff>125952</xdr:rowOff>
    </xdr:to>
    <xdr:cxnSp macro="">
      <xdr:nvCxnSpPr>
        <xdr:cNvPr id="564" name="直線コネクタ 563"/>
        <xdr:cNvCxnSpPr/>
      </xdr:nvCxnSpPr>
      <xdr:spPr>
        <a:xfrm>
          <a:off x="16230600" y="8869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27677</xdr:rowOff>
    </xdr:from>
    <xdr:to>
      <xdr:col>85</xdr:col>
      <xdr:colOff>127000</xdr:colOff>
      <xdr:row>57</xdr:row>
      <xdr:rowOff>136225</xdr:rowOff>
    </xdr:to>
    <xdr:cxnSp macro="">
      <xdr:nvCxnSpPr>
        <xdr:cNvPr id="565" name="直線コネクタ 564"/>
        <xdr:cNvCxnSpPr/>
      </xdr:nvCxnSpPr>
      <xdr:spPr>
        <a:xfrm flipV="1">
          <a:off x="15481300" y="9800327"/>
          <a:ext cx="838200" cy="10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130884</xdr:rowOff>
    </xdr:from>
    <xdr:ext cx="534377" cy="259045"/>
    <xdr:sp macro="" textlink="">
      <xdr:nvSpPr>
        <xdr:cNvPr id="566" name="教育費平均値テキスト"/>
        <xdr:cNvSpPr txBox="1"/>
      </xdr:nvSpPr>
      <xdr:spPr>
        <a:xfrm>
          <a:off x="16370300" y="9560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108007</xdr:rowOff>
    </xdr:from>
    <xdr:to>
      <xdr:col>85</xdr:col>
      <xdr:colOff>177800</xdr:colOff>
      <xdr:row>57</xdr:row>
      <xdr:rowOff>38157</xdr:rowOff>
    </xdr:to>
    <xdr:sp macro="" textlink="">
      <xdr:nvSpPr>
        <xdr:cNvPr id="567" name="フローチャート: 判断 566"/>
        <xdr:cNvSpPr/>
      </xdr:nvSpPr>
      <xdr:spPr>
        <a:xfrm>
          <a:off x="162687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136225</xdr:rowOff>
    </xdr:from>
    <xdr:to>
      <xdr:col>81</xdr:col>
      <xdr:colOff>50800</xdr:colOff>
      <xdr:row>57</xdr:row>
      <xdr:rowOff>137282</xdr:rowOff>
    </xdr:to>
    <xdr:cxnSp macro="">
      <xdr:nvCxnSpPr>
        <xdr:cNvPr id="568" name="直線コネクタ 567"/>
        <xdr:cNvCxnSpPr/>
      </xdr:nvCxnSpPr>
      <xdr:spPr>
        <a:xfrm flipV="1">
          <a:off x="14592300" y="9908875"/>
          <a:ext cx="8890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113182</xdr:rowOff>
    </xdr:from>
    <xdr:to>
      <xdr:col>81</xdr:col>
      <xdr:colOff>101600</xdr:colOff>
      <xdr:row>57</xdr:row>
      <xdr:rowOff>43332</xdr:rowOff>
    </xdr:to>
    <xdr:sp macro="" textlink="">
      <xdr:nvSpPr>
        <xdr:cNvPr id="569" name="フローチャート: 判断 568"/>
        <xdr:cNvSpPr/>
      </xdr:nvSpPr>
      <xdr:spPr>
        <a:xfrm>
          <a:off x="15430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59859</xdr:rowOff>
    </xdr:from>
    <xdr:ext cx="534377" cy="259045"/>
    <xdr:sp macro="" textlink="">
      <xdr:nvSpPr>
        <xdr:cNvPr id="570" name="テキスト ボックス 569"/>
        <xdr:cNvSpPr txBox="1"/>
      </xdr:nvSpPr>
      <xdr:spPr>
        <a:xfrm>
          <a:off x="15214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137282</xdr:rowOff>
    </xdr:from>
    <xdr:to>
      <xdr:col>76</xdr:col>
      <xdr:colOff>114300</xdr:colOff>
      <xdr:row>57</xdr:row>
      <xdr:rowOff>154376</xdr:rowOff>
    </xdr:to>
    <xdr:cxnSp macro="">
      <xdr:nvCxnSpPr>
        <xdr:cNvPr id="571" name="直線コネクタ 570"/>
        <xdr:cNvCxnSpPr/>
      </xdr:nvCxnSpPr>
      <xdr:spPr>
        <a:xfrm flipV="1">
          <a:off x="13703300" y="9909932"/>
          <a:ext cx="889000" cy="1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124872</xdr:rowOff>
    </xdr:from>
    <xdr:to>
      <xdr:col>76</xdr:col>
      <xdr:colOff>165100</xdr:colOff>
      <xdr:row>57</xdr:row>
      <xdr:rowOff>55022</xdr:rowOff>
    </xdr:to>
    <xdr:sp macro="" textlink="">
      <xdr:nvSpPr>
        <xdr:cNvPr id="572" name="フローチャート: 判断 571"/>
        <xdr:cNvSpPr/>
      </xdr:nvSpPr>
      <xdr:spPr>
        <a:xfrm>
          <a:off x="14541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71549</xdr:rowOff>
    </xdr:from>
    <xdr:ext cx="534377" cy="259045"/>
    <xdr:sp macro="" textlink="">
      <xdr:nvSpPr>
        <xdr:cNvPr id="573" name="テキスト ボックス 572"/>
        <xdr:cNvSpPr txBox="1"/>
      </xdr:nvSpPr>
      <xdr:spPr>
        <a:xfrm>
          <a:off x="14325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154376</xdr:rowOff>
    </xdr:from>
    <xdr:to>
      <xdr:col>71</xdr:col>
      <xdr:colOff>177800</xdr:colOff>
      <xdr:row>57</xdr:row>
      <xdr:rowOff>160873</xdr:rowOff>
    </xdr:to>
    <xdr:cxnSp macro="">
      <xdr:nvCxnSpPr>
        <xdr:cNvPr id="574" name="直線コネクタ 573"/>
        <xdr:cNvCxnSpPr/>
      </xdr:nvCxnSpPr>
      <xdr:spPr>
        <a:xfrm flipV="1">
          <a:off x="12814300" y="9927026"/>
          <a:ext cx="8890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113099</xdr:rowOff>
    </xdr:from>
    <xdr:to>
      <xdr:col>72</xdr:col>
      <xdr:colOff>38100</xdr:colOff>
      <xdr:row>57</xdr:row>
      <xdr:rowOff>43249</xdr:rowOff>
    </xdr:to>
    <xdr:sp macro="" textlink="">
      <xdr:nvSpPr>
        <xdr:cNvPr id="575" name="フローチャート: 判断 574"/>
        <xdr:cNvSpPr/>
      </xdr:nvSpPr>
      <xdr:spPr>
        <a:xfrm>
          <a:off x="13652500" y="971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59776</xdr:rowOff>
    </xdr:from>
    <xdr:ext cx="534377" cy="259045"/>
    <xdr:sp macro="" textlink="">
      <xdr:nvSpPr>
        <xdr:cNvPr id="576" name="テキスト ボックス 575"/>
        <xdr:cNvSpPr txBox="1"/>
      </xdr:nvSpPr>
      <xdr:spPr>
        <a:xfrm>
          <a:off x="13436111" y="948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90377</xdr:rowOff>
    </xdr:from>
    <xdr:to>
      <xdr:col>67</xdr:col>
      <xdr:colOff>101600</xdr:colOff>
      <xdr:row>57</xdr:row>
      <xdr:rowOff>20527</xdr:rowOff>
    </xdr:to>
    <xdr:sp macro="" textlink="">
      <xdr:nvSpPr>
        <xdr:cNvPr id="577" name="フローチャート: 判断 576"/>
        <xdr:cNvSpPr/>
      </xdr:nvSpPr>
      <xdr:spPr>
        <a:xfrm>
          <a:off x="12763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37054</xdr:rowOff>
    </xdr:from>
    <xdr:ext cx="534377" cy="259045"/>
    <xdr:sp macro="" textlink="">
      <xdr:nvSpPr>
        <xdr:cNvPr id="578" name="テキスト ボックス 577"/>
        <xdr:cNvSpPr txBox="1"/>
      </xdr:nvSpPr>
      <xdr:spPr>
        <a:xfrm>
          <a:off x="12547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148327</xdr:rowOff>
    </xdr:from>
    <xdr:to>
      <xdr:col>85</xdr:col>
      <xdr:colOff>177800</xdr:colOff>
      <xdr:row>57</xdr:row>
      <xdr:rowOff>78477</xdr:rowOff>
    </xdr:to>
    <xdr:sp macro="" textlink="">
      <xdr:nvSpPr>
        <xdr:cNvPr id="584" name="楕円 583"/>
        <xdr:cNvSpPr/>
      </xdr:nvSpPr>
      <xdr:spPr>
        <a:xfrm>
          <a:off x="16268700" y="974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126754</xdr:rowOff>
    </xdr:from>
    <xdr:ext cx="534377" cy="259045"/>
    <xdr:sp macro="" textlink="">
      <xdr:nvSpPr>
        <xdr:cNvPr id="585" name="教育費該当値テキスト"/>
        <xdr:cNvSpPr txBox="1"/>
      </xdr:nvSpPr>
      <xdr:spPr>
        <a:xfrm>
          <a:off x="16370300" y="972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85425</xdr:rowOff>
    </xdr:from>
    <xdr:to>
      <xdr:col>81</xdr:col>
      <xdr:colOff>101600</xdr:colOff>
      <xdr:row>58</xdr:row>
      <xdr:rowOff>15575</xdr:rowOff>
    </xdr:to>
    <xdr:sp macro="" textlink="">
      <xdr:nvSpPr>
        <xdr:cNvPr id="586" name="楕円 585"/>
        <xdr:cNvSpPr/>
      </xdr:nvSpPr>
      <xdr:spPr>
        <a:xfrm>
          <a:off x="15430500" y="985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6702</xdr:rowOff>
    </xdr:from>
    <xdr:ext cx="534377" cy="259045"/>
    <xdr:sp macro="" textlink="">
      <xdr:nvSpPr>
        <xdr:cNvPr id="587" name="テキスト ボックス 586"/>
        <xdr:cNvSpPr txBox="1"/>
      </xdr:nvSpPr>
      <xdr:spPr>
        <a:xfrm>
          <a:off x="15214111" y="995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86482</xdr:rowOff>
    </xdr:from>
    <xdr:to>
      <xdr:col>76</xdr:col>
      <xdr:colOff>165100</xdr:colOff>
      <xdr:row>58</xdr:row>
      <xdr:rowOff>16632</xdr:rowOff>
    </xdr:to>
    <xdr:sp macro="" textlink="">
      <xdr:nvSpPr>
        <xdr:cNvPr id="588" name="楕円 587"/>
        <xdr:cNvSpPr/>
      </xdr:nvSpPr>
      <xdr:spPr>
        <a:xfrm>
          <a:off x="14541500" y="98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7759</xdr:rowOff>
    </xdr:from>
    <xdr:ext cx="534377" cy="259045"/>
    <xdr:sp macro="" textlink="">
      <xdr:nvSpPr>
        <xdr:cNvPr id="589" name="テキスト ボックス 588"/>
        <xdr:cNvSpPr txBox="1"/>
      </xdr:nvSpPr>
      <xdr:spPr>
        <a:xfrm>
          <a:off x="14325111" y="99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103576</xdr:rowOff>
    </xdr:from>
    <xdr:to>
      <xdr:col>72</xdr:col>
      <xdr:colOff>38100</xdr:colOff>
      <xdr:row>58</xdr:row>
      <xdr:rowOff>33726</xdr:rowOff>
    </xdr:to>
    <xdr:sp macro="" textlink="">
      <xdr:nvSpPr>
        <xdr:cNvPr id="590" name="楕円 589"/>
        <xdr:cNvSpPr/>
      </xdr:nvSpPr>
      <xdr:spPr>
        <a:xfrm>
          <a:off x="13652500" y="987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24853</xdr:rowOff>
    </xdr:from>
    <xdr:ext cx="534377" cy="259045"/>
    <xdr:sp macro="" textlink="">
      <xdr:nvSpPr>
        <xdr:cNvPr id="591" name="テキスト ボックス 590"/>
        <xdr:cNvSpPr txBox="1"/>
      </xdr:nvSpPr>
      <xdr:spPr>
        <a:xfrm>
          <a:off x="13436111" y="996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110073</xdr:rowOff>
    </xdr:from>
    <xdr:to>
      <xdr:col>67</xdr:col>
      <xdr:colOff>101600</xdr:colOff>
      <xdr:row>58</xdr:row>
      <xdr:rowOff>40223</xdr:rowOff>
    </xdr:to>
    <xdr:sp macro="" textlink="">
      <xdr:nvSpPr>
        <xdr:cNvPr id="592" name="楕円 591"/>
        <xdr:cNvSpPr/>
      </xdr:nvSpPr>
      <xdr:spPr>
        <a:xfrm>
          <a:off x="12763500" y="988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31350</xdr:rowOff>
    </xdr:from>
    <xdr:ext cx="534377" cy="259045"/>
    <xdr:sp macro="" textlink="">
      <xdr:nvSpPr>
        <xdr:cNvPr id="593" name="テキスト ボックス 592"/>
        <xdr:cNvSpPr txBox="1"/>
      </xdr:nvSpPr>
      <xdr:spPr>
        <a:xfrm>
          <a:off x="12547111" y="997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9" name="テキスト ボックス 60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1" name="テキスト ボックス 61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3" name="テキスト ボックス 612"/>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160198</xdr:rowOff>
    </xdr:from>
    <xdr:to>
      <xdr:col>85</xdr:col>
      <xdr:colOff>126364</xdr:colOff>
      <xdr:row>79</xdr:row>
      <xdr:rowOff>44450</xdr:rowOff>
    </xdr:to>
    <xdr:cxnSp macro="">
      <xdr:nvCxnSpPr>
        <xdr:cNvPr id="617" name="直線コネクタ 616"/>
        <xdr:cNvCxnSpPr/>
      </xdr:nvCxnSpPr>
      <xdr:spPr>
        <a:xfrm flipV="1">
          <a:off x="16317595" y="11990248"/>
          <a:ext cx="1269" cy="1598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106875</xdr:rowOff>
    </xdr:from>
    <xdr:ext cx="534377" cy="259045"/>
    <xdr:sp macro="" textlink="">
      <xdr:nvSpPr>
        <xdr:cNvPr id="620" name="災害復旧費最大値テキスト"/>
        <xdr:cNvSpPr txBox="1"/>
      </xdr:nvSpPr>
      <xdr:spPr>
        <a:xfrm>
          <a:off x="16370300" y="1176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83,924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160198</xdr:rowOff>
    </xdr:from>
    <xdr:to>
      <xdr:col>86</xdr:col>
      <xdr:colOff>25400</xdr:colOff>
      <xdr:row>69</xdr:row>
      <xdr:rowOff>160198</xdr:rowOff>
    </xdr:to>
    <xdr:cxnSp macro="">
      <xdr:nvCxnSpPr>
        <xdr:cNvPr id="621" name="直線コネクタ 620"/>
        <xdr:cNvCxnSpPr/>
      </xdr:nvCxnSpPr>
      <xdr:spPr>
        <a:xfrm>
          <a:off x="16230600" y="1199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37364</xdr:rowOff>
    </xdr:from>
    <xdr:to>
      <xdr:col>85</xdr:col>
      <xdr:colOff>127000</xdr:colOff>
      <xdr:row>79</xdr:row>
      <xdr:rowOff>44450</xdr:rowOff>
    </xdr:to>
    <xdr:cxnSp macro="">
      <xdr:nvCxnSpPr>
        <xdr:cNvPr id="622" name="直線コネクタ 621"/>
        <xdr:cNvCxnSpPr/>
      </xdr:nvCxnSpPr>
      <xdr:spPr>
        <a:xfrm flipV="1">
          <a:off x="15481300" y="13581914"/>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118806</xdr:rowOff>
    </xdr:from>
    <xdr:ext cx="534377" cy="259045"/>
    <xdr:sp macro="" textlink="">
      <xdr:nvSpPr>
        <xdr:cNvPr id="623" name="災害復旧費平均値テキスト"/>
        <xdr:cNvSpPr txBox="1"/>
      </xdr:nvSpPr>
      <xdr:spPr>
        <a:xfrm>
          <a:off x="16370300" y="1314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95929</xdr:rowOff>
    </xdr:from>
    <xdr:to>
      <xdr:col>85</xdr:col>
      <xdr:colOff>177800</xdr:colOff>
      <xdr:row>78</xdr:row>
      <xdr:rowOff>26079</xdr:rowOff>
    </xdr:to>
    <xdr:sp macro="" textlink="">
      <xdr:nvSpPr>
        <xdr:cNvPr id="624" name="フローチャート: 判断 623"/>
        <xdr:cNvSpPr/>
      </xdr:nvSpPr>
      <xdr:spPr>
        <a:xfrm>
          <a:off x="162687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5" name="直線コネクタ 624"/>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129457</xdr:rowOff>
    </xdr:from>
    <xdr:to>
      <xdr:col>81</xdr:col>
      <xdr:colOff>101600</xdr:colOff>
      <xdr:row>78</xdr:row>
      <xdr:rowOff>59607</xdr:rowOff>
    </xdr:to>
    <xdr:sp macro="" textlink="">
      <xdr:nvSpPr>
        <xdr:cNvPr id="626" name="フローチャート: 判断 625"/>
        <xdr:cNvSpPr/>
      </xdr:nvSpPr>
      <xdr:spPr>
        <a:xfrm>
          <a:off x="15430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76134</xdr:rowOff>
    </xdr:from>
    <xdr:ext cx="534377" cy="259045"/>
    <xdr:sp macro="" textlink="">
      <xdr:nvSpPr>
        <xdr:cNvPr id="627" name="テキスト ボックス 626"/>
        <xdr:cNvSpPr txBox="1"/>
      </xdr:nvSpPr>
      <xdr:spPr>
        <a:xfrm>
          <a:off x="15214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20410</xdr:rowOff>
    </xdr:from>
    <xdr:to>
      <xdr:col>76</xdr:col>
      <xdr:colOff>114300</xdr:colOff>
      <xdr:row>79</xdr:row>
      <xdr:rowOff>44450</xdr:rowOff>
    </xdr:to>
    <xdr:cxnSp macro="">
      <xdr:nvCxnSpPr>
        <xdr:cNvPr id="628" name="直線コネクタ 627"/>
        <xdr:cNvCxnSpPr/>
      </xdr:nvCxnSpPr>
      <xdr:spPr>
        <a:xfrm>
          <a:off x="13703300" y="13564960"/>
          <a:ext cx="889000" cy="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91053</xdr:rowOff>
    </xdr:from>
    <xdr:to>
      <xdr:col>76</xdr:col>
      <xdr:colOff>165100</xdr:colOff>
      <xdr:row>78</xdr:row>
      <xdr:rowOff>21203</xdr:rowOff>
    </xdr:to>
    <xdr:sp macro="" textlink="">
      <xdr:nvSpPr>
        <xdr:cNvPr id="629" name="フローチャート: 判断 628"/>
        <xdr:cNvSpPr/>
      </xdr:nvSpPr>
      <xdr:spPr>
        <a:xfrm>
          <a:off x="14541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37730</xdr:rowOff>
    </xdr:from>
    <xdr:ext cx="534377" cy="259045"/>
    <xdr:sp macro="" textlink="">
      <xdr:nvSpPr>
        <xdr:cNvPr id="630" name="テキスト ボックス 629"/>
        <xdr:cNvSpPr txBox="1"/>
      </xdr:nvSpPr>
      <xdr:spPr>
        <a:xfrm>
          <a:off x="14325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20410</xdr:rowOff>
    </xdr:from>
    <xdr:to>
      <xdr:col>71</xdr:col>
      <xdr:colOff>177800</xdr:colOff>
      <xdr:row>79</xdr:row>
      <xdr:rowOff>44450</xdr:rowOff>
    </xdr:to>
    <xdr:cxnSp macro="">
      <xdr:nvCxnSpPr>
        <xdr:cNvPr id="631" name="直線コネクタ 630"/>
        <xdr:cNvCxnSpPr/>
      </xdr:nvCxnSpPr>
      <xdr:spPr>
        <a:xfrm flipV="1">
          <a:off x="12814300" y="13564960"/>
          <a:ext cx="889000" cy="2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152679</xdr:rowOff>
    </xdr:from>
    <xdr:to>
      <xdr:col>72</xdr:col>
      <xdr:colOff>38100</xdr:colOff>
      <xdr:row>78</xdr:row>
      <xdr:rowOff>82829</xdr:rowOff>
    </xdr:to>
    <xdr:sp macro="" textlink="">
      <xdr:nvSpPr>
        <xdr:cNvPr id="632" name="フローチャート: 判断 631"/>
        <xdr:cNvSpPr/>
      </xdr:nvSpPr>
      <xdr:spPr>
        <a:xfrm>
          <a:off x="13652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99356</xdr:rowOff>
    </xdr:from>
    <xdr:ext cx="469744" cy="259045"/>
    <xdr:sp macro="" textlink="">
      <xdr:nvSpPr>
        <xdr:cNvPr id="633" name="テキスト ボックス 632"/>
        <xdr:cNvSpPr txBox="1"/>
      </xdr:nvSpPr>
      <xdr:spPr>
        <a:xfrm>
          <a:off x="13468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102273</xdr:rowOff>
    </xdr:from>
    <xdr:to>
      <xdr:col>67</xdr:col>
      <xdr:colOff>101600</xdr:colOff>
      <xdr:row>78</xdr:row>
      <xdr:rowOff>32423</xdr:rowOff>
    </xdr:to>
    <xdr:sp macro="" textlink="">
      <xdr:nvSpPr>
        <xdr:cNvPr id="634" name="フローチャート: 判断 633"/>
        <xdr:cNvSpPr/>
      </xdr:nvSpPr>
      <xdr:spPr>
        <a:xfrm>
          <a:off x="12763500" y="1330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48950</xdr:rowOff>
    </xdr:from>
    <xdr:ext cx="534377" cy="259045"/>
    <xdr:sp macro="" textlink="">
      <xdr:nvSpPr>
        <xdr:cNvPr id="635" name="テキスト ボックス 634"/>
        <xdr:cNvSpPr txBox="1"/>
      </xdr:nvSpPr>
      <xdr:spPr>
        <a:xfrm>
          <a:off x="12547111" y="13079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158014</xdr:rowOff>
    </xdr:from>
    <xdr:to>
      <xdr:col>85</xdr:col>
      <xdr:colOff>177800</xdr:colOff>
      <xdr:row>79</xdr:row>
      <xdr:rowOff>88164</xdr:rowOff>
    </xdr:to>
    <xdr:sp macro="" textlink="">
      <xdr:nvSpPr>
        <xdr:cNvPr id="641" name="楕円 640"/>
        <xdr:cNvSpPr/>
      </xdr:nvSpPr>
      <xdr:spPr>
        <a:xfrm>
          <a:off x="16268700" y="1353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72941</xdr:rowOff>
    </xdr:from>
    <xdr:ext cx="378565" cy="259045"/>
    <xdr:sp macro="" textlink="">
      <xdr:nvSpPr>
        <xdr:cNvPr id="642" name="災害復旧費該当値テキスト"/>
        <xdr:cNvSpPr txBox="1"/>
      </xdr:nvSpPr>
      <xdr:spPr>
        <a:xfrm>
          <a:off x="16370300" y="13446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3" name="楕円 642"/>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4" name="テキスト ボックス 643"/>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5" name="楕円 644"/>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6" name="テキスト ボックス 645"/>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141060</xdr:rowOff>
    </xdr:from>
    <xdr:to>
      <xdr:col>72</xdr:col>
      <xdr:colOff>38100</xdr:colOff>
      <xdr:row>79</xdr:row>
      <xdr:rowOff>71210</xdr:rowOff>
    </xdr:to>
    <xdr:sp macro="" textlink="">
      <xdr:nvSpPr>
        <xdr:cNvPr id="647" name="楕円 646"/>
        <xdr:cNvSpPr/>
      </xdr:nvSpPr>
      <xdr:spPr>
        <a:xfrm>
          <a:off x="13652500" y="135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62337</xdr:rowOff>
    </xdr:from>
    <xdr:ext cx="469744" cy="259045"/>
    <xdr:sp macro="" textlink="">
      <xdr:nvSpPr>
        <xdr:cNvPr id="648" name="テキスト ボックス 647"/>
        <xdr:cNvSpPr txBox="1"/>
      </xdr:nvSpPr>
      <xdr:spPr>
        <a:xfrm>
          <a:off x="13468428" y="136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9" name="楕円 64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0" name="テキスト ボックス 649"/>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73557</xdr:rowOff>
    </xdr:from>
    <xdr:to>
      <xdr:col>85</xdr:col>
      <xdr:colOff>126364</xdr:colOff>
      <xdr:row>98</xdr:row>
      <xdr:rowOff>99251</xdr:rowOff>
    </xdr:to>
    <xdr:cxnSp macro="">
      <xdr:nvCxnSpPr>
        <xdr:cNvPr id="672" name="直線コネクタ 671"/>
        <xdr:cNvCxnSpPr/>
      </xdr:nvCxnSpPr>
      <xdr:spPr>
        <a:xfrm flipV="1">
          <a:off x="16317595" y="15675507"/>
          <a:ext cx="1269" cy="1225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103078</xdr:rowOff>
    </xdr:from>
    <xdr:ext cx="469744" cy="259045"/>
    <xdr:sp macro="" textlink="">
      <xdr:nvSpPr>
        <xdr:cNvPr id="673" name="公債費最小値テキスト"/>
        <xdr:cNvSpPr txBox="1"/>
      </xdr:nvSpPr>
      <xdr:spPr>
        <a:xfrm>
          <a:off x="16370300" y="1690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99251</xdr:rowOff>
    </xdr:from>
    <xdr:to>
      <xdr:col>86</xdr:col>
      <xdr:colOff>25400</xdr:colOff>
      <xdr:row>98</xdr:row>
      <xdr:rowOff>99251</xdr:rowOff>
    </xdr:to>
    <xdr:cxnSp macro="">
      <xdr:nvCxnSpPr>
        <xdr:cNvPr id="674" name="直線コネクタ 673"/>
        <xdr:cNvCxnSpPr/>
      </xdr:nvCxnSpPr>
      <xdr:spPr>
        <a:xfrm>
          <a:off x="16230600" y="16901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20234</xdr:rowOff>
    </xdr:from>
    <xdr:ext cx="599010" cy="259045"/>
    <xdr:sp macro="" textlink="">
      <xdr:nvSpPr>
        <xdr:cNvPr id="675" name="公債費最大値テキスト"/>
        <xdr:cNvSpPr txBox="1"/>
      </xdr:nvSpPr>
      <xdr:spPr>
        <a:xfrm>
          <a:off x="16370300" y="15450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276,967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73557</xdr:rowOff>
    </xdr:from>
    <xdr:to>
      <xdr:col>86</xdr:col>
      <xdr:colOff>25400</xdr:colOff>
      <xdr:row>91</xdr:row>
      <xdr:rowOff>73557</xdr:rowOff>
    </xdr:to>
    <xdr:cxnSp macro="">
      <xdr:nvCxnSpPr>
        <xdr:cNvPr id="676" name="直線コネクタ 675"/>
        <xdr:cNvCxnSpPr/>
      </xdr:nvCxnSpPr>
      <xdr:spPr>
        <a:xfrm>
          <a:off x="16230600" y="1567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76977</xdr:rowOff>
    </xdr:from>
    <xdr:to>
      <xdr:col>85</xdr:col>
      <xdr:colOff>127000</xdr:colOff>
      <xdr:row>97</xdr:row>
      <xdr:rowOff>99045</xdr:rowOff>
    </xdr:to>
    <xdr:cxnSp macro="">
      <xdr:nvCxnSpPr>
        <xdr:cNvPr id="677" name="直線コネクタ 676"/>
        <xdr:cNvCxnSpPr/>
      </xdr:nvCxnSpPr>
      <xdr:spPr>
        <a:xfrm>
          <a:off x="15481300" y="16707627"/>
          <a:ext cx="838200" cy="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111749</xdr:rowOff>
    </xdr:from>
    <xdr:ext cx="534377" cy="259045"/>
    <xdr:sp macro="" textlink="">
      <xdr:nvSpPr>
        <xdr:cNvPr id="678" name="公債費平均値テキスト"/>
        <xdr:cNvSpPr txBox="1"/>
      </xdr:nvSpPr>
      <xdr:spPr>
        <a:xfrm>
          <a:off x="16370300" y="16399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88872</xdr:rowOff>
    </xdr:from>
    <xdr:to>
      <xdr:col>85</xdr:col>
      <xdr:colOff>177800</xdr:colOff>
      <xdr:row>97</xdr:row>
      <xdr:rowOff>19022</xdr:rowOff>
    </xdr:to>
    <xdr:sp macro="" textlink="">
      <xdr:nvSpPr>
        <xdr:cNvPr id="679" name="フローチャート: 判断 678"/>
        <xdr:cNvSpPr/>
      </xdr:nvSpPr>
      <xdr:spPr>
        <a:xfrm>
          <a:off x="162687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76977</xdr:rowOff>
    </xdr:from>
    <xdr:to>
      <xdr:col>81</xdr:col>
      <xdr:colOff>50800</xdr:colOff>
      <xdr:row>97</xdr:row>
      <xdr:rowOff>92261</xdr:rowOff>
    </xdr:to>
    <xdr:cxnSp macro="">
      <xdr:nvCxnSpPr>
        <xdr:cNvPr id="680" name="直線コネクタ 679"/>
        <xdr:cNvCxnSpPr/>
      </xdr:nvCxnSpPr>
      <xdr:spPr>
        <a:xfrm flipV="1">
          <a:off x="14592300" y="16707627"/>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88081</xdr:rowOff>
    </xdr:from>
    <xdr:to>
      <xdr:col>81</xdr:col>
      <xdr:colOff>101600</xdr:colOff>
      <xdr:row>97</xdr:row>
      <xdr:rowOff>18231</xdr:rowOff>
    </xdr:to>
    <xdr:sp macro="" textlink="">
      <xdr:nvSpPr>
        <xdr:cNvPr id="681" name="フローチャート: 判断 680"/>
        <xdr:cNvSpPr/>
      </xdr:nvSpPr>
      <xdr:spPr>
        <a:xfrm>
          <a:off x="15430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34758</xdr:rowOff>
    </xdr:from>
    <xdr:ext cx="534377" cy="259045"/>
    <xdr:sp macro="" textlink="">
      <xdr:nvSpPr>
        <xdr:cNvPr id="682" name="テキスト ボックス 681"/>
        <xdr:cNvSpPr txBox="1"/>
      </xdr:nvSpPr>
      <xdr:spPr>
        <a:xfrm>
          <a:off x="15214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92261</xdr:rowOff>
    </xdr:from>
    <xdr:to>
      <xdr:col>76</xdr:col>
      <xdr:colOff>114300</xdr:colOff>
      <xdr:row>97</xdr:row>
      <xdr:rowOff>93467</xdr:rowOff>
    </xdr:to>
    <xdr:cxnSp macro="">
      <xdr:nvCxnSpPr>
        <xdr:cNvPr id="683" name="直線コネクタ 682"/>
        <xdr:cNvCxnSpPr/>
      </xdr:nvCxnSpPr>
      <xdr:spPr>
        <a:xfrm flipV="1">
          <a:off x="13703300" y="16722911"/>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102904</xdr:rowOff>
    </xdr:from>
    <xdr:to>
      <xdr:col>76</xdr:col>
      <xdr:colOff>165100</xdr:colOff>
      <xdr:row>97</xdr:row>
      <xdr:rowOff>33054</xdr:rowOff>
    </xdr:to>
    <xdr:sp macro="" textlink="">
      <xdr:nvSpPr>
        <xdr:cNvPr id="684" name="フローチャート: 判断 683"/>
        <xdr:cNvSpPr/>
      </xdr:nvSpPr>
      <xdr:spPr>
        <a:xfrm>
          <a:off x="14541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49581</xdr:rowOff>
    </xdr:from>
    <xdr:ext cx="534377" cy="259045"/>
    <xdr:sp macro="" textlink="">
      <xdr:nvSpPr>
        <xdr:cNvPr id="685" name="テキスト ボックス 684"/>
        <xdr:cNvSpPr txBox="1"/>
      </xdr:nvSpPr>
      <xdr:spPr>
        <a:xfrm>
          <a:off x="14325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84607</xdr:rowOff>
    </xdr:from>
    <xdr:to>
      <xdr:col>71</xdr:col>
      <xdr:colOff>177800</xdr:colOff>
      <xdr:row>97</xdr:row>
      <xdr:rowOff>93467</xdr:rowOff>
    </xdr:to>
    <xdr:cxnSp macro="">
      <xdr:nvCxnSpPr>
        <xdr:cNvPr id="686" name="直線コネクタ 685"/>
        <xdr:cNvCxnSpPr/>
      </xdr:nvCxnSpPr>
      <xdr:spPr>
        <a:xfrm>
          <a:off x="12814300" y="16715257"/>
          <a:ext cx="889000" cy="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122816</xdr:rowOff>
    </xdr:from>
    <xdr:to>
      <xdr:col>72</xdr:col>
      <xdr:colOff>38100</xdr:colOff>
      <xdr:row>97</xdr:row>
      <xdr:rowOff>52966</xdr:rowOff>
    </xdr:to>
    <xdr:sp macro="" textlink="">
      <xdr:nvSpPr>
        <xdr:cNvPr id="687" name="フローチャート: 判断 686"/>
        <xdr:cNvSpPr/>
      </xdr:nvSpPr>
      <xdr:spPr>
        <a:xfrm>
          <a:off x="13652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69493</xdr:rowOff>
    </xdr:from>
    <xdr:ext cx="534377" cy="259045"/>
    <xdr:sp macro="" textlink="">
      <xdr:nvSpPr>
        <xdr:cNvPr id="688" name="テキスト ボックス 687"/>
        <xdr:cNvSpPr txBox="1"/>
      </xdr:nvSpPr>
      <xdr:spPr>
        <a:xfrm>
          <a:off x="13436111" y="163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106352</xdr:rowOff>
    </xdr:from>
    <xdr:to>
      <xdr:col>67</xdr:col>
      <xdr:colOff>101600</xdr:colOff>
      <xdr:row>97</xdr:row>
      <xdr:rowOff>36502</xdr:rowOff>
    </xdr:to>
    <xdr:sp macro="" textlink="">
      <xdr:nvSpPr>
        <xdr:cNvPr id="689" name="フローチャート: 判断 688"/>
        <xdr:cNvSpPr/>
      </xdr:nvSpPr>
      <xdr:spPr>
        <a:xfrm>
          <a:off x="127635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53029</xdr:rowOff>
    </xdr:from>
    <xdr:ext cx="534377" cy="259045"/>
    <xdr:sp macro="" textlink="">
      <xdr:nvSpPr>
        <xdr:cNvPr id="690" name="テキスト ボックス 689"/>
        <xdr:cNvSpPr txBox="1"/>
      </xdr:nvSpPr>
      <xdr:spPr>
        <a:xfrm>
          <a:off x="12547111" y="1634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48245</xdr:rowOff>
    </xdr:from>
    <xdr:to>
      <xdr:col>85</xdr:col>
      <xdr:colOff>177800</xdr:colOff>
      <xdr:row>97</xdr:row>
      <xdr:rowOff>149845</xdr:rowOff>
    </xdr:to>
    <xdr:sp macro="" textlink="">
      <xdr:nvSpPr>
        <xdr:cNvPr id="696" name="楕円 695"/>
        <xdr:cNvSpPr/>
      </xdr:nvSpPr>
      <xdr:spPr>
        <a:xfrm>
          <a:off x="16268700" y="166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26672</xdr:rowOff>
    </xdr:from>
    <xdr:ext cx="534377" cy="259045"/>
    <xdr:sp macro="" textlink="">
      <xdr:nvSpPr>
        <xdr:cNvPr id="697" name="公債費該当値テキスト"/>
        <xdr:cNvSpPr txBox="1"/>
      </xdr:nvSpPr>
      <xdr:spPr>
        <a:xfrm>
          <a:off x="16370300" y="1665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26177</xdr:rowOff>
    </xdr:from>
    <xdr:to>
      <xdr:col>81</xdr:col>
      <xdr:colOff>101600</xdr:colOff>
      <xdr:row>97</xdr:row>
      <xdr:rowOff>127777</xdr:rowOff>
    </xdr:to>
    <xdr:sp macro="" textlink="">
      <xdr:nvSpPr>
        <xdr:cNvPr id="698" name="楕円 697"/>
        <xdr:cNvSpPr/>
      </xdr:nvSpPr>
      <xdr:spPr>
        <a:xfrm>
          <a:off x="15430500" y="1665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118904</xdr:rowOff>
    </xdr:from>
    <xdr:ext cx="534377" cy="259045"/>
    <xdr:sp macro="" textlink="">
      <xdr:nvSpPr>
        <xdr:cNvPr id="699" name="テキスト ボックス 698"/>
        <xdr:cNvSpPr txBox="1"/>
      </xdr:nvSpPr>
      <xdr:spPr>
        <a:xfrm>
          <a:off x="15214111" y="167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41461</xdr:rowOff>
    </xdr:from>
    <xdr:to>
      <xdr:col>76</xdr:col>
      <xdr:colOff>165100</xdr:colOff>
      <xdr:row>97</xdr:row>
      <xdr:rowOff>143061</xdr:rowOff>
    </xdr:to>
    <xdr:sp macro="" textlink="">
      <xdr:nvSpPr>
        <xdr:cNvPr id="700" name="楕円 699"/>
        <xdr:cNvSpPr/>
      </xdr:nvSpPr>
      <xdr:spPr>
        <a:xfrm>
          <a:off x="14541500" y="166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134188</xdr:rowOff>
    </xdr:from>
    <xdr:ext cx="534377" cy="259045"/>
    <xdr:sp macro="" textlink="">
      <xdr:nvSpPr>
        <xdr:cNvPr id="701" name="テキスト ボックス 700"/>
        <xdr:cNvSpPr txBox="1"/>
      </xdr:nvSpPr>
      <xdr:spPr>
        <a:xfrm>
          <a:off x="14325111" y="1676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42667</xdr:rowOff>
    </xdr:from>
    <xdr:to>
      <xdr:col>72</xdr:col>
      <xdr:colOff>38100</xdr:colOff>
      <xdr:row>97</xdr:row>
      <xdr:rowOff>144267</xdr:rowOff>
    </xdr:to>
    <xdr:sp macro="" textlink="">
      <xdr:nvSpPr>
        <xdr:cNvPr id="702" name="楕円 701"/>
        <xdr:cNvSpPr/>
      </xdr:nvSpPr>
      <xdr:spPr>
        <a:xfrm>
          <a:off x="13652500" y="166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135394</xdr:rowOff>
    </xdr:from>
    <xdr:ext cx="534377" cy="259045"/>
    <xdr:sp macro="" textlink="">
      <xdr:nvSpPr>
        <xdr:cNvPr id="703" name="テキスト ボックス 702"/>
        <xdr:cNvSpPr txBox="1"/>
      </xdr:nvSpPr>
      <xdr:spPr>
        <a:xfrm>
          <a:off x="13436111" y="1676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33807</xdr:rowOff>
    </xdr:from>
    <xdr:to>
      <xdr:col>67</xdr:col>
      <xdr:colOff>101600</xdr:colOff>
      <xdr:row>97</xdr:row>
      <xdr:rowOff>135407</xdr:rowOff>
    </xdr:to>
    <xdr:sp macro="" textlink="">
      <xdr:nvSpPr>
        <xdr:cNvPr id="704" name="楕円 703"/>
        <xdr:cNvSpPr/>
      </xdr:nvSpPr>
      <xdr:spPr>
        <a:xfrm>
          <a:off x="12763500" y="16664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126534</xdr:rowOff>
    </xdr:from>
    <xdr:ext cx="534377" cy="259045"/>
    <xdr:sp macro="" textlink="">
      <xdr:nvSpPr>
        <xdr:cNvPr id="705" name="テキスト ボックス 704"/>
        <xdr:cNvSpPr txBox="1"/>
      </xdr:nvSpPr>
      <xdr:spPr>
        <a:xfrm>
          <a:off x="12547111" y="1675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9" name="テキスト ボックス 71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1" name="テキスト ボックス 72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3" name="テキスト ボックス 72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116459</xdr:rowOff>
    </xdr:from>
    <xdr:to>
      <xdr:col>116</xdr:col>
      <xdr:colOff>62864</xdr:colOff>
      <xdr:row>39</xdr:row>
      <xdr:rowOff>44450</xdr:rowOff>
    </xdr:to>
    <xdr:cxnSp macro="">
      <xdr:nvCxnSpPr>
        <xdr:cNvPr id="729" name="直線コネクタ 728"/>
        <xdr:cNvCxnSpPr/>
      </xdr:nvCxnSpPr>
      <xdr:spPr>
        <a:xfrm flipV="1">
          <a:off x="22159595" y="5431409"/>
          <a:ext cx="1269"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53865</xdr:rowOff>
    </xdr:from>
    <xdr:ext cx="249299" cy="259045"/>
    <xdr:sp macro="" textlink="">
      <xdr:nvSpPr>
        <xdr:cNvPr id="730" name="諸支出金最小値テキスト"/>
        <xdr:cNvSpPr txBox="1"/>
      </xdr:nvSpPr>
      <xdr:spPr>
        <a:xfrm>
          <a:off x="22212300" y="6740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63136</xdr:rowOff>
    </xdr:from>
    <xdr:ext cx="534377" cy="259045"/>
    <xdr:sp macro="" textlink="">
      <xdr:nvSpPr>
        <xdr:cNvPr id="732" name="諸支出金最大値テキスト"/>
        <xdr:cNvSpPr txBox="1"/>
      </xdr:nvSpPr>
      <xdr:spPr>
        <a:xfrm>
          <a:off x="22212300" y="520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116459</xdr:rowOff>
    </xdr:from>
    <xdr:to>
      <xdr:col>116</xdr:col>
      <xdr:colOff>152400</xdr:colOff>
      <xdr:row>31</xdr:row>
      <xdr:rowOff>116459</xdr:rowOff>
    </xdr:to>
    <xdr:cxnSp macro="">
      <xdr:nvCxnSpPr>
        <xdr:cNvPr id="733" name="直線コネクタ 732"/>
        <xdr:cNvCxnSpPr/>
      </xdr:nvCxnSpPr>
      <xdr:spPr>
        <a:xfrm>
          <a:off x="22072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4" name="直線コネクタ 73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142765</xdr:rowOff>
    </xdr:from>
    <xdr:ext cx="378565" cy="259045"/>
    <xdr:sp macro="" textlink="">
      <xdr:nvSpPr>
        <xdr:cNvPr id="735" name="諸支出金平均値テキスト"/>
        <xdr:cNvSpPr txBox="1"/>
      </xdr:nvSpPr>
      <xdr:spPr>
        <a:xfrm>
          <a:off x="22212300" y="648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119888</xdr:rowOff>
    </xdr:from>
    <xdr:to>
      <xdr:col>116</xdr:col>
      <xdr:colOff>114300</xdr:colOff>
      <xdr:row>39</xdr:row>
      <xdr:rowOff>50038</xdr:rowOff>
    </xdr:to>
    <xdr:sp macro="" textlink="">
      <xdr:nvSpPr>
        <xdr:cNvPr id="736" name="フローチャート: 判断 735"/>
        <xdr:cNvSpPr/>
      </xdr:nvSpPr>
      <xdr:spPr>
        <a:xfrm>
          <a:off x="221107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7" name="直線コネクタ 73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87630</xdr:rowOff>
    </xdr:from>
    <xdr:to>
      <xdr:col>112</xdr:col>
      <xdr:colOff>38100</xdr:colOff>
      <xdr:row>39</xdr:row>
      <xdr:rowOff>17780</xdr:rowOff>
    </xdr:to>
    <xdr:sp macro="" textlink="">
      <xdr:nvSpPr>
        <xdr:cNvPr id="738" name="フローチャート: 判断 737"/>
        <xdr:cNvSpPr/>
      </xdr:nvSpPr>
      <xdr:spPr>
        <a:xfrm>
          <a:off x="21272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34307</xdr:rowOff>
    </xdr:from>
    <xdr:ext cx="378565" cy="259045"/>
    <xdr:sp macro="" textlink="">
      <xdr:nvSpPr>
        <xdr:cNvPr id="739" name="テキスト ボックス 738"/>
        <xdr:cNvSpPr txBox="1"/>
      </xdr:nvSpPr>
      <xdr:spPr>
        <a:xfrm>
          <a:off x="21134017" y="63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0" name="直線コネクタ 73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65532</xdr:rowOff>
    </xdr:from>
    <xdr:to>
      <xdr:col>107</xdr:col>
      <xdr:colOff>101600</xdr:colOff>
      <xdr:row>38</xdr:row>
      <xdr:rowOff>167132</xdr:rowOff>
    </xdr:to>
    <xdr:sp macro="" textlink="">
      <xdr:nvSpPr>
        <xdr:cNvPr id="741" name="フローチャート: 判断 740"/>
        <xdr:cNvSpPr/>
      </xdr:nvSpPr>
      <xdr:spPr>
        <a:xfrm>
          <a:off x="20383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12209</xdr:rowOff>
    </xdr:from>
    <xdr:ext cx="378565" cy="259045"/>
    <xdr:sp macro="" textlink="">
      <xdr:nvSpPr>
        <xdr:cNvPr id="742" name="テキスト ボックス 741"/>
        <xdr:cNvSpPr txBox="1"/>
      </xdr:nvSpPr>
      <xdr:spPr>
        <a:xfrm>
          <a:off x="20245017" y="63558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3" name="直線コネクタ 74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52959</xdr:rowOff>
    </xdr:from>
    <xdr:to>
      <xdr:col>102</xdr:col>
      <xdr:colOff>165100</xdr:colOff>
      <xdr:row>38</xdr:row>
      <xdr:rowOff>154559</xdr:rowOff>
    </xdr:to>
    <xdr:sp macro="" textlink="">
      <xdr:nvSpPr>
        <xdr:cNvPr id="744" name="フローチャート: 判断 743"/>
        <xdr:cNvSpPr/>
      </xdr:nvSpPr>
      <xdr:spPr>
        <a:xfrm>
          <a:off x="19494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171086</xdr:rowOff>
    </xdr:from>
    <xdr:ext cx="378565" cy="259045"/>
    <xdr:sp macro="" textlink="">
      <xdr:nvSpPr>
        <xdr:cNvPr id="745" name="テキスト ボックス 744"/>
        <xdr:cNvSpPr txBox="1"/>
      </xdr:nvSpPr>
      <xdr:spPr>
        <a:xfrm>
          <a:off x="19356017" y="6343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78613</xdr:rowOff>
    </xdr:from>
    <xdr:to>
      <xdr:col>98</xdr:col>
      <xdr:colOff>38100</xdr:colOff>
      <xdr:row>39</xdr:row>
      <xdr:rowOff>8763</xdr:rowOff>
    </xdr:to>
    <xdr:sp macro="" textlink="">
      <xdr:nvSpPr>
        <xdr:cNvPr id="746" name="フローチャート: 判断 745"/>
        <xdr:cNvSpPr/>
      </xdr:nvSpPr>
      <xdr:spPr>
        <a:xfrm>
          <a:off x="18605500" y="659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25290</xdr:rowOff>
    </xdr:from>
    <xdr:ext cx="378565" cy="259045"/>
    <xdr:sp macro="" textlink="">
      <xdr:nvSpPr>
        <xdr:cNvPr id="747" name="テキスト ボックス 746"/>
        <xdr:cNvSpPr txBox="1"/>
      </xdr:nvSpPr>
      <xdr:spPr>
        <a:xfrm>
          <a:off x="18467017" y="636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3" name="楕円 75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98315</xdr:rowOff>
    </xdr:from>
    <xdr:ext cx="249299" cy="259045"/>
    <xdr:sp macro="" textlink="">
      <xdr:nvSpPr>
        <xdr:cNvPr id="754" name="諸支出金該当値テキスト"/>
        <xdr:cNvSpPr txBox="1"/>
      </xdr:nvSpPr>
      <xdr:spPr>
        <a:xfrm>
          <a:off x="22212300" y="66134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5" name="楕円 75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7" name="楕円 75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8" name="テキスト ボックス 75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9" name="楕円 75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0" name="テキスト ボックス 75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1" name="楕円 76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2" name="テキスト ボックス 76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208,112</a:t>
          </a:r>
          <a:r>
            <a:rPr kumimoji="1" lang="ja-JP" altLang="ja-JP" sz="1100">
              <a:solidFill>
                <a:schemeClr val="dk1"/>
              </a:solidFill>
              <a:effectLst/>
              <a:latin typeface="+mn-lt"/>
              <a:ea typeface="+mn-ea"/>
              <a:cs typeface="+mn-cs"/>
            </a:rPr>
            <a:t>円となっている。決算額全体でみると、民生費のうち児童福祉行政に要する経費である保育所運営に伴う保育士の人件費や運営費が主な要因である。そのほかに、</a:t>
          </a:r>
          <a:r>
            <a:rPr kumimoji="1" lang="ja-JP" altLang="ja-JP" sz="1100" b="0" i="0" baseline="0">
              <a:solidFill>
                <a:schemeClr val="dk1"/>
              </a:solidFill>
              <a:effectLst/>
              <a:latin typeface="+mn-lt"/>
              <a:ea typeface="+mn-ea"/>
              <a:cs typeface="+mn-cs"/>
            </a:rPr>
            <a:t>子育て支援室を開設し、</a:t>
          </a:r>
          <a:r>
            <a:rPr kumimoji="1" lang="ja-JP" altLang="ja-JP" sz="1100">
              <a:solidFill>
                <a:schemeClr val="dk1"/>
              </a:solidFill>
              <a:effectLst/>
              <a:latin typeface="+mn-lt"/>
              <a:ea typeface="+mn-ea"/>
              <a:cs typeface="+mn-cs"/>
            </a:rPr>
            <a:t>子育て環境の充実を図っている。</a:t>
          </a:r>
          <a:endParaRPr lang="ja-JP" altLang="ja-JP" sz="1400">
            <a:effectLst/>
          </a:endParaRPr>
        </a:p>
        <a:p>
          <a:r>
            <a:rPr kumimoji="1" lang="ja-JP" altLang="ja-JP" sz="1100">
              <a:solidFill>
                <a:schemeClr val="dk1"/>
              </a:solidFill>
              <a:effectLst/>
              <a:latin typeface="+mn-lt"/>
              <a:ea typeface="+mn-ea"/>
              <a:cs typeface="+mn-cs"/>
            </a:rPr>
            <a:t>土木費は、</a:t>
          </a:r>
          <a:r>
            <a:rPr kumimoji="1" lang="ja-JP" altLang="ja-JP" sz="1100" b="0" i="0" baseline="0">
              <a:solidFill>
                <a:schemeClr val="dk1"/>
              </a:solidFill>
              <a:effectLst/>
              <a:latin typeface="+mn-lt"/>
              <a:ea typeface="+mn-ea"/>
              <a:cs typeface="+mn-cs"/>
            </a:rPr>
            <a:t>町営住宅建替</a:t>
          </a:r>
          <a:r>
            <a:rPr kumimoji="1" lang="ja-JP" altLang="en-US" sz="1100" b="0" i="0" baseline="0">
              <a:solidFill>
                <a:schemeClr val="dk1"/>
              </a:solidFill>
              <a:effectLst/>
              <a:latin typeface="+mn-lt"/>
              <a:ea typeface="+mn-ea"/>
              <a:cs typeface="+mn-cs"/>
            </a:rPr>
            <a:t>を計画的に実施しており</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年度は町営住宅の解体・造成のみのため住民一人当たり</a:t>
          </a:r>
          <a:r>
            <a:rPr kumimoji="1" lang="en-US" altLang="ja-JP" sz="1100" b="0" i="0" baseline="0">
              <a:solidFill>
                <a:schemeClr val="dk1"/>
              </a:solidFill>
              <a:effectLst/>
              <a:latin typeface="+mn-lt"/>
              <a:ea typeface="+mn-ea"/>
              <a:cs typeface="+mn-cs"/>
            </a:rPr>
            <a:t>37,658</a:t>
          </a:r>
          <a:r>
            <a:rPr kumimoji="1" lang="ja-JP" altLang="ja-JP" sz="1100" b="0" i="0" baseline="0">
              <a:solidFill>
                <a:schemeClr val="dk1"/>
              </a:solidFill>
              <a:effectLst/>
              <a:latin typeface="+mn-lt"/>
              <a:ea typeface="+mn-ea"/>
              <a:cs typeface="+mn-cs"/>
            </a:rPr>
            <a:t>円となっ</a:t>
          </a:r>
          <a:r>
            <a:rPr kumimoji="1" lang="ja-JP" altLang="en-US" sz="1100" b="0" i="0" baseline="0">
              <a:solidFill>
                <a:schemeClr val="dk1"/>
              </a:solidFill>
              <a:effectLst/>
              <a:latin typeface="+mn-lt"/>
              <a:ea typeface="+mn-ea"/>
              <a:cs typeface="+mn-cs"/>
            </a:rPr>
            <a:t>てい</a:t>
          </a:r>
          <a:r>
            <a:rPr kumimoji="1" lang="ja-JP" altLang="ja-JP" sz="1100" b="0" i="0" baseline="0">
              <a:solidFill>
                <a:schemeClr val="dk1"/>
              </a:solidFill>
              <a:effectLst/>
              <a:latin typeface="+mn-lt"/>
              <a:ea typeface="+mn-ea"/>
              <a:cs typeface="+mn-cs"/>
            </a:rPr>
            <a:t>た</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年度は町営住宅の</a:t>
          </a:r>
          <a:r>
            <a:rPr kumimoji="1" lang="ja-JP" altLang="en-US" sz="1100" b="0" i="0" baseline="0">
              <a:solidFill>
                <a:schemeClr val="dk1"/>
              </a:solidFill>
              <a:effectLst/>
              <a:latin typeface="+mn-lt"/>
              <a:ea typeface="+mn-ea"/>
              <a:cs typeface="+mn-cs"/>
            </a:rPr>
            <a:t>建築となったため</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93,108</a:t>
          </a:r>
          <a:r>
            <a:rPr kumimoji="1" lang="ja-JP" altLang="ja-JP" sz="1100" b="0" i="0" baseline="0">
              <a:solidFill>
                <a:schemeClr val="dk1"/>
              </a:solidFill>
              <a:effectLst/>
              <a:latin typeface="+mn-lt"/>
              <a:ea typeface="+mn-ea"/>
              <a:cs typeface="+mn-cs"/>
            </a:rPr>
            <a:t>円となった。</a:t>
          </a:r>
          <a:r>
            <a:rPr kumimoji="1" lang="ja-JP" altLang="ja-JP" sz="1100">
              <a:solidFill>
                <a:schemeClr val="dk1"/>
              </a:solidFill>
              <a:effectLst/>
              <a:latin typeface="+mn-lt"/>
              <a:ea typeface="+mn-ea"/>
              <a:cs typeface="+mn-cs"/>
            </a:rPr>
            <a:t>消防費は、平成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年度に東部避難所を建築したため、一時的に大幅に増加したが、</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年度は例年並みとなっている。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実質収支は債権対策班が設置されたことにより滞納繰越分の収入済額が微増していたが、</a:t>
          </a:r>
          <a:r>
            <a:rPr kumimoji="1" lang="ja-JP" altLang="en-US"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29</a:t>
          </a:r>
          <a:r>
            <a:rPr kumimoji="1" lang="ja-JP" altLang="en-US"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30</a:t>
          </a:r>
          <a:r>
            <a:rPr kumimoji="1" lang="ja-JP" altLang="en-US" sz="1100" b="0" i="0" baseline="0">
              <a:solidFill>
                <a:sysClr val="windowText" lastClr="000000"/>
              </a:solidFill>
              <a:effectLst/>
              <a:latin typeface="+mn-lt"/>
              <a:ea typeface="+mn-ea"/>
              <a:cs typeface="+mn-cs"/>
            </a:rPr>
            <a:t>年度は</a:t>
          </a:r>
          <a:r>
            <a:rPr kumimoji="1" lang="ja-JP" altLang="ja-JP" sz="1100" b="0" i="0" baseline="0">
              <a:solidFill>
                <a:sysClr val="windowText" lastClr="000000"/>
              </a:solidFill>
              <a:effectLst/>
              <a:latin typeface="+mn-lt"/>
              <a:ea typeface="+mn-ea"/>
              <a:cs typeface="+mn-cs"/>
            </a:rPr>
            <a:t>単年度収支が赤字となったため、減少した。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28</a:t>
          </a:r>
          <a:r>
            <a:rPr kumimoji="1" lang="ja-JP" altLang="ja-JP" sz="1100" b="0" i="0" baseline="0">
              <a:solidFill>
                <a:sysClr val="windowText" lastClr="000000"/>
              </a:solidFill>
              <a:effectLst/>
              <a:latin typeface="+mn-lt"/>
              <a:ea typeface="+mn-ea"/>
              <a:cs typeface="+mn-cs"/>
            </a:rPr>
            <a:t>年度は、単年度収支は黒字であったが、財政調整基金から防災基金へ一部、組替を行ったことにより、積立金が増となったため、実質単年度収支比率が減少した。平成</a:t>
          </a:r>
          <a:r>
            <a:rPr kumimoji="1" lang="en-US" altLang="ja-JP" sz="1100" b="0" i="0" baseline="0">
              <a:solidFill>
                <a:sysClr val="windowText" lastClr="000000"/>
              </a:solidFill>
              <a:effectLst/>
              <a:latin typeface="+mn-lt"/>
              <a:ea typeface="+mn-ea"/>
              <a:cs typeface="+mn-cs"/>
            </a:rPr>
            <a:t>29</a:t>
          </a:r>
          <a:r>
            <a:rPr kumimoji="1" lang="ja-JP" altLang="ja-JP" sz="1100" b="0" i="0" baseline="0">
              <a:solidFill>
                <a:sysClr val="windowText" lastClr="000000"/>
              </a:solidFill>
              <a:effectLst/>
              <a:latin typeface="+mn-lt"/>
              <a:ea typeface="+mn-ea"/>
              <a:cs typeface="+mn-cs"/>
            </a:rPr>
            <a:t>年度は病院特別会計への繰出金の増額を行い、貸付金を実施したため、単年度収支が赤字となり、実質単年度収支比率がマイナスとなった。</a:t>
          </a:r>
          <a:r>
            <a:rPr kumimoji="1" lang="ja-JP" altLang="en-US"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30</a:t>
          </a:r>
          <a:r>
            <a:rPr kumimoji="1" lang="ja-JP" altLang="en-US" sz="1100" b="0" i="0" baseline="0">
              <a:solidFill>
                <a:sysClr val="windowText" lastClr="000000"/>
              </a:solidFill>
              <a:effectLst/>
              <a:latin typeface="+mn-lt"/>
              <a:ea typeface="+mn-ea"/>
              <a:cs typeface="+mn-cs"/>
            </a:rPr>
            <a:t>年度は、</a:t>
          </a:r>
          <a:r>
            <a:rPr kumimoji="1" lang="ja-JP" altLang="ja-JP" sz="1100" b="0" i="0" baseline="0">
              <a:solidFill>
                <a:schemeClr val="dk1"/>
              </a:solidFill>
              <a:effectLst/>
              <a:latin typeface="+mn-lt"/>
              <a:ea typeface="+mn-ea"/>
              <a:cs typeface="+mn-cs"/>
            </a:rPr>
            <a:t>障害者自立支援給付費等</a:t>
          </a:r>
          <a:r>
            <a:rPr kumimoji="1" lang="ja-JP" altLang="en-US" sz="1100" b="0" i="0" baseline="0">
              <a:solidFill>
                <a:sysClr val="windowText" lastClr="000000"/>
              </a:solidFill>
              <a:effectLst/>
              <a:latin typeface="+mn-lt"/>
              <a:ea typeface="+mn-ea"/>
              <a:cs typeface="+mn-cs"/>
            </a:rPr>
            <a:t>の扶助費の増等により、</a:t>
          </a:r>
          <a:r>
            <a:rPr kumimoji="1" lang="ja-JP" altLang="ja-JP" sz="1100" b="0" i="0" baseline="0">
              <a:solidFill>
                <a:sysClr val="windowText" lastClr="000000"/>
              </a:solidFill>
              <a:effectLst/>
              <a:latin typeface="+mn-lt"/>
              <a:ea typeface="+mn-ea"/>
              <a:cs typeface="+mn-cs"/>
            </a:rPr>
            <a:t>単年度収支が赤字となり、実質単年度収支比率</a:t>
          </a:r>
          <a:r>
            <a:rPr kumimoji="1" lang="ja-JP" altLang="ja-JP" sz="1100" b="0" i="0" baseline="0">
              <a:solidFill>
                <a:schemeClr val="dk1"/>
              </a:solidFill>
              <a:effectLst/>
              <a:latin typeface="+mn-lt"/>
              <a:ea typeface="+mn-ea"/>
              <a:cs typeface="+mn-cs"/>
            </a:rPr>
            <a:t>がマイナスとなった。</a:t>
          </a:r>
          <a:endParaRPr lang="ja-JP" altLang="ja-JP" sz="1400">
            <a:solidFill>
              <a:srgbClr val="FF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ysClr val="windowText" lastClr="000000"/>
              </a:solidFill>
              <a:effectLst/>
              <a:latin typeface="+mn-lt"/>
              <a:ea typeface="+mn-ea"/>
              <a:cs typeface="+mn-cs"/>
            </a:rPr>
            <a:t>国民健康保険事業勘定特別会計が赤字である。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国民健康保険事業勘定特別会計が赤字となっているのは、景気の低迷による離職者の社会保険からの移行や短期保険証発行の増加または、生活保護世帯の見直しに伴う国保加入者などの原因により徴収率が悪化したためである。収納向上を重点課題と位置づけ徴収対策の抜本的整備を図り、指導管理体制の充実を確立させ収納向上に努めていく。また、町独自で住民に対する「糸田町健康づくり計画」の策定を行うための推進協議会を設置し、平成</a:t>
          </a:r>
          <a:r>
            <a:rPr kumimoji="1" lang="en-US" altLang="ja-JP" sz="1100" b="0" i="0" baseline="0">
              <a:solidFill>
                <a:sysClr val="windowText" lastClr="000000"/>
              </a:solidFill>
              <a:effectLst/>
              <a:latin typeface="+mn-lt"/>
              <a:ea typeface="+mn-ea"/>
              <a:cs typeface="+mn-cs"/>
            </a:rPr>
            <a:t>24</a:t>
          </a:r>
          <a:r>
            <a:rPr kumimoji="1" lang="ja-JP" altLang="ja-JP" sz="1100" b="0" i="0" baseline="0">
              <a:solidFill>
                <a:sysClr val="windowText" lastClr="000000"/>
              </a:solidFill>
              <a:effectLst/>
              <a:latin typeface="+mn-lt"/>
              <a:ea typeface="+mn-ea"/>
              <a:cs typeface="+mn-cs"/>
            </a:rPr>
            <a:t>年度に計画を策定した。</a:t>
          </a:r>
          <a:r>
            <a:rPr kumimoji="1" lang="en-US" altLang="ja-JP" sz="1100" b="0" i="0" baseline="0">
              <a:solidFill>
                <a:sysClr val="windowText" lastClr="000000"/>
              </a:solidFill>
              <a:effectLst/>
              <a:latin typeface="+mn-lt"/>
              <a:ea typeface="+mn-ea"/>
              <a:cs typeface="+mn-cs"/>
            </a:rPr>
            <a:t>3</a:t>
          </a:r>
          <a:r>
            <a:rPr kumimoji="1" lang="ja-JP" altLang="ja-JP" sz="1100" b="0" i="0" baseline="0">
              <a:solidFill>
                <a:sysClr val="windowText" lastClr="000000"/>
              </a:solidFill>
              <a:effectLst/>
              <a:latin typeface="+mn-lt"/>
              <a:ea typeface="+mn-ea"/>
              <a:cs typeface="+mn-cs"/>
            </a:rPr>
            <a:t>年ごとの見直しを行い、医療費の抑制について調査研究をし、会計運営の向上に努めている。平成</a:t>
          </a:r>
          <a:r>
            <a:rPr kumimoji="1" lang="en-US" altLang="ja-JP" sz="1100" b="0" i="0" baseline="0">
              <a:solidFill>
                <a:sysClr val="windowText" lastClr="000000"/>
              </a:solidFill>
              <a:effectLst/>
              <a:latin typeface="+mn-lt"/>
              <a:ea typeface="+mn-ea"/>
              <a:cs typeface="+mn-cs"/>
            </a:rPr>
            <a:t>22</a:t>
          </a:r>
          <a:r>
            <a:rPr kumimoji="1" lang="ja-JP" altLang="ja-JP"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23</a:t>
          </a:r>
          <a:r>
            <a:rPr kumimoji="1" lang="ja-JP" altLang="ja-JP" sz="1100" b="0" i="0" baseline="0">
              <a:solidFill>
                <a:sysClr val="windowText" lastClr="000000"/>
              </a:solidFill>
              <a:effectLst/>
              <a:latin typeface="+mn-lt"/>
              <a:ea typeface="+mn-ea"/>
              <a:cs typeface="+mn-cs"/>
            </a:rPr>
            <a:t>年度に一般会計からの赤字補填繰出を実施しており、一時的に赤字額が減少した</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28</a:t>
          </a:r>
          <a:r>
            <a:rPr kumimoji="1" lang="ja-JP" altLang="ja-JP" sz="1100" b="0" i="0" baseline="0">
              <a:solidFill>
                <a:sysClr val="windowText" lastClr="000000"/>
              </a:solidFill>
              <a:effectLst/>
              <a:latin typeface="+mn-lt"/>
              <a:ea typeface="+mn-ea"/>
              <a:cs typeface="+mn-cs"/>
            </a:rPr>
            <a:t>年度は</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年度国民健康保険療養給付費負担金等の確定による返還</a:t>
          </a:r>
          <a:r>
            <a:rPr kumimoji="1" lang="ja-JP" altLang="ja-JP" sz="1100" b="0" i="0" baseline="0">
              <a:solidFill>
                <a:sysClr val="windowText" lastClr="000000"/>
              </a:solidFill>
              <a:effectLst/>
              <a:latin typeface="+mn-lt"/>
              <a:ea typeface="+mn-ea"/>
              <a:cs typeface="+mn-cs"/>
            </a:rPr>
            <a:t>等により、赤字額が増加した。</a:t>
          </a:r>
          <a:r>
            <a:rPr kumimoji="1" lang="ja-JP" altLang="en-US"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29</a:t>
          </a:r>
          <a:r>
            <a:rPr kumimoji="1" lang="ja-JP" altLang="en-US" sz="1100" b="0" i="0" baseline="0">
              <a:solidFill>
                <a:sysClr val="windowText" lastClr="000000"/>
              </a:solidFill>
              <a:effectLst/>
              <a:latin typeface="+mn-lt"/>
              <a:ea typeface="+mn-ea"/>
              <a:cs typeface="+mn-cs"/>
            </a:rPr>
            <a:t>年度も赤字となったものの、平成</a:t>
          </a:r>
          <a:r>
            <a:rPr kumimoji="1" lang="en-US" altLang="ja-JP" sz="1100" b="0" i="0" baseline="0">
              <a:solidFill>
                <a:sysClr val="windowText" lastClr="000000"/>
              </a:solidFill>
              <a:effectLst/>
              <a:latin typeface="+mn-lt"/>
              <a:ea typeface="+mn-ea"/>
              <a:cs typeface="+mn-cs"/>
            </a:rPr>
            <a:t>30</a:t>
          </a:r>
          <a:r>
            <a:rPr kumimoji="1" lang="ja-JP" altLang="en-US" sz="1100" b="0" i="0" baseline="0">
              <a:solidFill>
                <a:sysClr val="windowText" lastClr="000000"/>
              </a:solidFill>
              <a:effectLst/>
              <a:latin typeface="+mn-lt"/>
              <a:ea typeface="+mn-ea"/>
              <a:cs typeface="+mn-cs"/>
            </a:rPr>
            <a:t>年度は赤字補填を実施したため、赤字額が減少した。今後も計画的に赤字補填を実施する予定のため、赤字額は減少していくと思われる。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町立緑ヶ丘病院事業特別会計は、医師の確保が難しく、収入が減少したため平成</a:t>
          </a:r>
          <a:r>
            <a:rPr kumimoji="1" lang="en-US" altLang="ja-JP" sz="1100" b="0" i="0" baseline="0">
              <a:solidFill>
                <a:sysClr val="windowText" lastClr="000000"/>
              </a:solidFill>
              <a:effectLst/>
              <a:latin typeface="+mn-lt"/>
              <a:ea typeface="+mn-ea"/>
              <a:cs typeface="+mn-cs"/>
            </a:rPr>
            <a:t>27</a:t>
          </a:r>
          <a:r>
            <a:rPr kumimoji="1" lang="ja-JP" altLang="ja-JP" sz="1100" b="0" i="0" baseline="0">
              <a:solidFill>
                <a:sysClr val="windowText" lastClr="000000"/>
              </a:solidFill>
              <a:effectLst/>
              <a:latin typeface="+mn-lt"/>
              <a:ea typeface="+mn-ea"/>
              <a:cs typeface="+mn-cs"/>
            </a:rPr>
            <a:t>年度に赤字となった。平成</a:t>
          </a:r>
          <a:r>
            <a:rPr kumimoji="1" lang="en-US" altLang="ja-JP" sz="1100" b="0" i="0" baseline="0">
              <a:solidFill>
                <a:sysClr val="windowText" lastClr="000000"/>
              </a:solidFill>
              <a:effectLst/>
              <a:latin typeface="+mn-lt"/>
              <a:ea typeface="+mn-ea"/>
              <a:cs typeface="+mn-cs"/>
            </a:rPr>
            <a:t>28</a:t>
          </a:r>
          <a:r>
            <a:rPr kumimoji="1" lang="ja-JP" altLang="ja-JP" sz="1100" b="0" i="0" baseline="0">
              <a:solidFill>
                <a:sysClr val="windowText" lastClr="000000"/>
              </a:solidFill>
              <a:effectLst/>
              <a:latin typeface="+mn-lt"/>
              <a:ea typeface="+mn-ea"/>
              <a:cs typeface="+mn-cs"/>
            </a:rPr>
            <a:t>年度には経営戦略を策定しながら、経営コンサルタントを入れて経営を見直してきたが、経営戦略策定中ということと、医師がさらに減り、赤字額が大幅に増加した。</a:t>
          </a:r>
          <a:r>
            <a:rPr kumimoji="1" lang="ja-JP" altLang="en-US" sz="1100" b="0" i="0" baseline="0">
              <a:solidFill>
                <a:sysClr val="windowText" lastClr="000000"/>
              </a:solidFill>
              <a:effectLst/>
              <a:latin typeface="+mn-lt"/>
              <a:ea typeface="+mn-ea"/>
              <a:cs typeface="+mn-cs"/>
            </a:rPr>
            <a:t>平成</a:t>
          </a:r>
          <a:r>
            <a:rPr kumimoji="1" lang="en-US" altLang="ja-JP" sz="1100" b="0" i="0" baseline="0">
              <a:solidFill>
                <a:sysClr val="windowText" lastClr="000000"/>
              </a:solidFill>
              <a:effectLst/>
              <a:latin typeface="+mn-lt"/>
              <a:ea typeface="+mn-ea"/>
              <a:cs typeface="+mn-cs"/>
            </a:rPr>
            <a:t>29</a:t>
          </a:r>
          <a:r>
            <a:rPr kumimoji="1" lang="ja-JP" altLang="en-US" sz="1100" b="0" i="0" baseline="0">
              <a:solidFill>
                <a:sysClr val="windowText" lastClr="000000"/>
              </a:solidFill>
              <a:effectLst/>
              <a:latin typeface="+mn-lt"/>
              <a:ea typeface="+mn-ea"/>
              <a:cs typeface="+mn-cs"/>
            </a:rPr>
            <a:t>年度より一般会計からの</a:t>
          </a:r>
          <a:r>
            <a:rPr kumimoji="1" lang="ja-JP" altLang="ja-JP" sz="1100" b="0" i="0" baseline="0">
              <a:solidFill>
                <a:sysClr val="windowText" lastClr="000000"/>
              </a:solidFill>
              <a:effectLst/>
              <a:latin typeface="+mn-lt"/>
              <a:ea typeface="+mn-ea"/>
              <a:cs typeface="+mn-cs"/>
            </a:rPr>
            <a:t>繰</a:t>
          </a:r>
          <a:r>
            <a:rPr kumimoji="1" lang="ja-JP" altLang="en-US" sz="1100" b="0" i="0" baseline="0">
              <a:solidFill>
                <a:sysClr val="windowText" lastClr="000000"/>
              </a:solidFill>
              <a:effectLst/>
              <a:latin typeface="+mn-lt"/>
              <a:ea typeface="+mn-ea"/>
              <a:cs typeface="+mn-cs"/>
            </a:rPr>
            <a:t>入</a:t>
          </a:r>
          <a:r>
            <a:rPr kumimoji="1" lang="ja-JP" altLang="ja-JP" sz="1100" b="0" i="0" baseline="0">
              <a:solidFill>
                <a:sysClr val="windowText" lastClr="000000"/>
              </a:solidFill>
              <a:effectLst/>
              <a:latin typeface="+mn-lt"/>
              <a:ea typeface="+mn-ea"/>
              <a:cs typeface="+mn-cs"/>
            </a:rPr>
            <a:t>金を増額したことと、一般会計からの貸付金を実施したため、平成</a:t>
          </a:r>
          <a:r>
            <a:rPr kumimoji="1" lang="en-US" altLang="ja-JP" sz="1100" b="0" i="0" baseline="0">
              <a:solidFill>
                <a:sysClr val="windowText" lastClr="000000"/>
              </a:solidFill>
              <a:effectLst/>
              <a:latin typeface="+mn-lt"/>
              <a:ea typeface="+mn-ea"/>
              <a:cs typeface="+mn-cs"/>
            </a:rPr>
            <a:t>29</a:t>
          </a:r>
          <a:r>
            <a:rPr kumimoji="1" lang="ja-JP" altLang="en-US" sz="1100" b="0" i="0" baseline="0">
              <a:solidFill>
                <a:sysClr val="windowText" lastClr="000000"/>
              </a:solidFill>
              <a:effectLst/>
              <a:latin typeface="+mn-lt"/>
              <a:ea typeface="+mn-ea"/>
              <a:cs typeface="+mn-cs"/>
            </a:rPr>
            <a:t>・</a:t>
          </a:r>
          <a:r>
            <a:rPr kumimoji="1" lang="en-US" altLang="ja-JP" sz="1100" b="0" i="0" baseline="0">
              <a:solidFill>
                <a:sysClr val="windowText" lastClr="000000"/>
              </a:solidFill>
              <a:effectLst/>
              <a:latin typeface="+mn-lt"/>
              <a:ea typeface="+mn-ea"/>
              <a:cs typeface="+mn-cs"/>
            </a:rPr>
            <a:t>30</a:t>
          </a:r>
          <a:r>
            <a:rPr kumimoji="1" lang="ja-JP" altLang="ja-JP" sz="1100" b="0" i="0" baseline="0">
              <a:solidFill>
                <a:sysClr val="windowText" lastClr="000000"/>
              </a:solidFill>
              <a:effectLst/>
              <a:latin typeface="+mn-lt"/>
              <a:ea typeface="+mn-ea"/>
              <a:cs typeface="+mn-cs"/>
            </a:rPr>
            <a:t>年度</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黒字となった。</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5807981</v>
      </c>
      <c r="BO4" s="430"/>
      <c r="BP4" s="430"/>
      <c r="BQ4" s="430"/>
      <c r="BR4" s="430"/>
      <c r="BS4" s="430"/>
      <c r="BT4" s="430"/>
      <c r="BU4" s="431"/>
      <c r="BV4" s="429">
        <v>5238830</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10.7</v>
      </c>
      <c r="CU4" s="436"/>
      <c r="CV4" s="436"/>
      <c r="CW4" s="436"/>
      <c r="CX4" s="436"/>
      <c r="CY4" s="436"/>
      <c r="CZ4" s="436"/>
      <c r="DA4" s="437"/>
      <c r="DB4" s="435">
        <v>14.4</v>
      </c>
      <c r="DC4" s="436"/>
      <c r="DD4" s="436"/>
      <c r="DE4" s="436"/>
      <c r="DF4" s="436"/>
      <c r="DG4" s="436"/>
      <c r="DH4" s="436"/>
      <c r="DI4" s="437"/>
      <c r="DJ4" s="185"/>
      <c r="DK4" s="185"/>
      <c r="DL4" s="185"/>
      <c r="DM4" s="185"/>
      <c r="DN4" s="185"/>
      <c r="DO4" s="185"/>
    </row>
    <row r="5" spans="1:119" ht="18.75" customHeight="1">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5383526</v>
      </c>
      <c r="BO5" s="467"/>
      <c r="BP5" s="467"/>
      <c r="BQ5" s="467"/>
      <c r="BR5" s="467"/>
      <c r="BS5" s="467"/>
      <c r="BT5" s="467"/>
      <c r="BU5" s="468"/>
      <c r="BV5" s="466">
        <v>4818151</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96.1</v>
      </c>
      <c r="CU5" s="464"/>
      <c r="CV5" s="464"/>
      <c r="CW5" s="464"/>
      <c r="CX5" s="464"/>
      <c r="CY5" s="464"/>
      <c r="CZ5" s="464"/>
      <c r="DA5" s="465"/>
      <c r="DB5" s="463">
        <v>95</v>
      </c>
      <c r="DC5" s="464"/>
      <c r="DD5" s="464"/>
      <c r="DE5" s="464"/>
      <c r="DF5" s="464"/>
      <c r="DG5" s="464"/>
      <c r="DH5" s="464"/>
      <c r="DI5" s="465"/>
      <c r="DJ5" s="185"/>
      <c r="DK5" s="185"/>
      <c r="DL5" s="185"/>
      <c r="DM5" s="185"/>
      <c r="DN5" s="185"/>
      <c r="DO5" s="185"/>
    </row>
    <row r="6" spans="1:119" ht="18.75" customHeight="1">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93</v>
      </c>
      <c r="AV6" s="499"/>
      <c r="AW6" s="499"/>
      <c r="AX6" s="499"/>
      <c r="AY6" s="500" t="s">
        <v>101</v>
      </c>
      <c r="AZ6" s="501"/>
      <c r="BA6" s="501"/>
      <c r="BB6" s="501"/>
      <c r="BC6" s="501"/>
      <c r="BD6" s="501"/>
      <c r="BE6" s="501"/>
      <c r="BF6" s="501"/>
      <c r="BG6" s="501"/>
      <c r="BH6" s="501"/>
      <c r="BI6" s="501"/>
      <c r="BJ6" s="501"/>
      <c r="BK6" s="501"/>
      <c r="BL6" s="501"/>
      <c r="BM6" s="502"/>
      <c r="BN6" s="466">
        <v>424455</v>
      </c>
      <c r="BO6" s="467"/>
      <c r="BP6" s="467"/>
      <c r="BQ6" s="467"/>
      <c r="BR6" s="467"/>
      <c r="BS6" s="467"/>
      <c r="BT6" s="467"/>
      <c r="BU6" s="468"/>
      <c r="BV6" s="466">
        <v>420679</v>
      </c>
      <c r="BW6" s="467"/>
      <c r="BX6" s="467"/>
      <c r="BY6" s="467"/>
      <c r="BZ6" s="467"/>
      <c r="CA6" s="467"/>
      <c r="CB6" s="467"/>
      <c r="CC6" s="468"/>
      <c r="CD6" s="469" t="s">
        <v>102</v>
      </c>
      <c r="CE6" s="470"/>
      <c r="CF6" s="470"/>
      <c r="CG6" s="470"/>
      <c r="CH6" s="470"/>
      <c r="CI6" s="470"/>
      <c r="CJ6" s="470"/>
      <c r="CK6" s="470"/>
      <c r="CL6" s="470"/>
      <c r="CM6" s="470"/>
      <c r="CN6" s="470"/>
      <c r="CO6" s="470"/>
      <c r="CP6" s="470"/>
      <c r="CQ6" s="470"/>
      <c r="CR6" s="470"/>
      <c r="CS6" s="471"/>
      <c r="CT6" s="503">
        <v>100.1</v>
      </c>
      <c r="CU6" s="504"/>
      <c r="CV6" s="504"/>
      <c r="CW6" s="504"/>
      <c r="CX6" s="504"/>
      <c r="CY6" s="504"/>
      <c r="CZ6" s="504"/>
      <c r="DA6" s="505"/>
      <c r="DB6" s="503">
        <v>99.1</v>
      </c>
      <c r="DC6" s="504"/>
      <c r="DD6" s="504"/>
      <c r="DE6" s="504"/>
      <c r="DF6" s="504"/>
      <c r="DG6" s="504"/>
      <c r="DH6" s="504"/>
      <c r="DI6" s="505"/>
      <c r="DJ6" s="185"/>
      <c r="DK6" s="185"/>
      <c r="DL6" s="185"/>
      <c r="DM6" s="185"/>
      <c r="DN6" s="185"/>
      <c r="DO6" s="185"/>
    </row>
    <row r="7" spans="1:119" ht="18.75" customHeight="1">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103</v>
      </c>
      <c r="AN7" s="496"/>
      <c r="AO7" s="496"/>
      <c r="AP7" s="496"/>
      <c r="AQ7" s="496"/>
      <c r="AR7" s="496"/>
      <c r="AS7" s="496"/>
      <c r="AT7" s="497"/>
      <c r="AU7" s="498" t="s">
        <v>93</v>
      </c>
      <c r="AV7" s="499"/>
      <c r="AW7" s="499"/>
      <c r="AX7" s="499"/>
      <c r="AY7" s="500" t="s">
        <v>104</v>
      </c>
      <c r="AZ7" s="501"/>
      <c r="BA7" s="501"/>
      <c r="BB7" s="501"/>
      <c r="BC7" s="501"/>
      <c r="BD7" s="501"/>
      <c r="BE7" s="501"/>
      <c r="BF7" s="501"/>
      <c r="BG7" s="501"/>
      <c r="BH7" s="501"/>
      <c r="BI7" s="501"/>
      <c r="BJ7" s="501"/>
      <c r="BK7" s="501"/>
      <c r="BL7" s="501"/>
      <c r="BM7" s="502"/>
      <c r="BN7" s="466">
        <v>134218</v>
      </c>
      <c r="BO7" s="467"/>
      <c r="BP7" s="467"/>
      <c r="BQ7" s="467"/>
      <c r="BR7" s="467"/>
      <c r="BS7" s="467"/>
      <c r="BT7" s="467"/>
      <c r="BU7" s="468"/>
      <c r="BV7" s="466">
        <v>27531</v>
      </c>
      <c r="BW7" s="467"/>
      <c r="BX7" s="467"/>
      <c r="BY7" s="467"/>
      <c r="BZ7" s="467"/>
      <c r="CA7" s="467"/>
      <c r="CB7" s="467"/>
      <c r="CC7" s="468"/>
      <c r="CD7" s="469" t="s">
        <v>105</v>
      </c>
      <c r="CE7" s="470"/>
      <c r="CF7" s="470"/>
      <c r="CG7" s="470"/>
      <c r="CH7" s="470"/>
      <c r="CI7" s="470"/>
      <c r="CJ7" s="470"/>
      <c r="CK7" s="470"/>
      <c r="CL7" s="470"/>
      <c r="CM7" s="470"/>
      <c r="CN7" s="470"/>
      <c r="CO7" s="470"/>
      <c r="CP7" s="470"/>
      <c r="CQ7" s="470"/>
      <c r="CR7" s="470"/>
      <c r="CS7" s="471"/>
      <c r="CT7" s="466">
        <v>2723697</v>
      </c>
      <c r="CU7" s="467"/>
      <c r="CV7" s="467"/>
      <c r="CW7" s="467"/>
      <c r="CX7" s="467"/>
      <c r="CY7" s="467"/>
      <c r="CZ7" s="467"/>
      <c r="DA7" s="468"/>
      <c r="DB7" s="466">
        <v>2733245</v>
      </c>
      <c r="DC7" s="467"/>
      <c r="DD7" s="467"/>
      <c r="DE7" s="467"/>
      <c r="DF7" s="467"/>
      <c r="DG7" s="467"/>
      <c r="DH7" s="467"/>
      <c r="DI7" s="468"/>
      <c r="DJ7" s="185"/>
      <c r="DK7" s="185"/>
      <c r="DL7" s="185"/>
      <c r="DM7" s="185"/>
      <c r="DN7" s="185"/>
      <c r="DO7" s="185"/>
    </row>
    <row r="8" spans="1:119" ht="18.75" customHeight="1" thickBot="1">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106</v>
      </c>
      <c r="AN8" s="496"/>
      <c r="AO8" s="496"/>
      <c r="AP8" s="496"/>
      <c r="AQ8" s="496"/>
      <c r="AR8" s="496"/>
      <c r="AS8" s="496"/>
      <c r="AT8" s="497"/>
      <c r="AU8" s="498" t="s">
        <v>93</v>
      </c>
      <c r="AV8" s="499"/>
      <c r="AW8" s="499"/>
      <c r="AX8" s="499"/>
      <c r="AY8" s="500" t="s">
        <v>107</v>
      </c>
      <c r="AZ8" s="501"/>
      <c r="BA8" s="501"/>
      <c r="BB8" s="501"/>
      <c r="BC8" s="501"/>
      <c r="BD8" s="501"/>
      <c r="BE8" s="501"/>
      <c r="BF8" s="501"/>
      <c r="BG8" s="501"/>
      <c r="BH8" s="501"/>
      <c r="BI8" s="501"/>
      <c r="BJ8" s="501"/>
      <c r="BK8" s="501"/>
      <c r="BL8" s="501"/>
      <c r="BM8" s="502"/>
      <c r="BN8" s="466">
        <v>290237</v>
      </c>
      <c r="BO8" s="467"/>
      <c r="BP8" s="467"/>
      <c r="BQ8" s="467"/>
      <c r="BR8" s="467"/>
      <c r="BS8" s="467"/>
      <c r="BT8" s="467"/>
      <c r="BU8" s="468"/>
      <c r="BV8" s="466">
        <v>393148</v>
      </c>
      <c r="BW8" s="467"/>
      <c r="BX8" s="467"/>
      <c r="BY8" s="467"/>
      <c r="BZ8" s="467"/>
      <c r="CA8" s="467"/>
      <c r="CB8" s="467"/>
      <c r="CC8" s="468"/>
      <c r="CD8" s="469" t="s">
        <v>108</v>
      </c>
      <c r="CE8" s="470"/>
      <c r="CF8" s="470"/>
      <c r="CG8" s="470"/>
      <c r="CH8" s="470"/>
      <c r="CI8" s="470"/>
      <c r="CJ8" s="470"/>
      <c r="CK8" s="470"/>
      <c r="CL8" s="470"/>
      <c r="CM8" s="470"/>
      <c r="CN8" s="470"/>
      <c r="CO8" s="470"/>
      <c r="CP8" s="470"/>
      <c r="CQ8" s="470"/>
      <c r="CR8" s="470"/>
      <c r="CS8" s="471"/>
      <c r="CT8" s="506">
        <v>0.24</v>
      </c>
      <c r="CU8" s="507"/>
      <c r="CV8" s="507"/>
      <c r="CW8" s="507"/>
      <c r="CX8" s="507"/>
      <c r="CY8" s="507"/>
      <c r="CZ8" s="507"/>
      <c r="DA8" s="508"/>
      <c r="DB8" s="506">
        <v>0.23</v>
      </c>
      <c r="DC8" s="507"/>
      <c r="DD8" s="507"/>
      <c r="DE8" s="507"/>
      <c r="DF8" s="507"/>
      <c r="DG8" s="507"/>
      <c r="DH8" s="507"/>
      <c r="DI8" s="508"/>
      <c r="DJ8" s="185"/>
      <c r="DK8" s="185"/>
      <c r="DL8" s="185"/>
      <c r="DM8" s="185"/>
      <c r="DN8" s="185"/>
      <c r="DO8" s="185"/>
    </row>
    <row r="9" spans="1:119" ht="18.75" customHeight="1" thickBot="1">
      <c r="A9" s="186"/>
      <c r="B9" s="460" t="s">
        <v>109</v>
      </c>
      <c r="C9" s="461"/>
      <c r="D9" s="461"/>
      <c r="E9" s="461"/>
      <c r="F9" s="461"/>
      <c r="G9" s="461"/>
      <c r="H9" s="461"/>
      <c r="I9" s="461"/>
      <c r="J9" s="461"/>
      <c r="K9" s="509"/>
      <c r="L9" s="510" t="s">
        <v>110</v>
      </c>
      <c r="M9" s="511"/>
      <c r="N9" s="511"/>
      <c r="O9" s="511"/>
      <c r="P9" s="511"/>
      <c r="Q9" s="512"/>
      <c r="R9" s="513">
        <v>9020</v>
      </c>
      <c r="S9" s="514"/>
      <c r="T9" s="514"/>
      <c r="U9" s="514"/>
      <c r="V9" s="515"/>
      <c r="W9" s="423" t="s">
        <v>111</v>
      </c>
      <c r="X9" s="424"/>
      <c r="Y9" s="424"/>
      <c r="Z9" s="424"/>
      <c r="AA9" s="424"/>
      <c r="AB9" s="424"/>
      <c r="AC9" s="424"/>
      <c r="AD9" s="424"/>
      <c r="AE9" s="424"/>
      <c r="AF9" s="424"/>
      <c r="AG9" s="424"/>
      <c r="AH9" s="424"/>
      <c r="AI9" s="424"/>
      <c r="AJ9" s="424"/>
      <c r="AK9" s="424"/>
      <c r="AL9" s="425"/>
      <c r="AM9" s="495" t="s">
        <v>112</v>
      </c>
      <c r="AN9" s="496"/>
      <c r="AO9" s="496"/>
      <c r="AP9" s="496"/>
      <c r="AQ9" s="496"/>
      <c r="AR9" s="496"/>
      <c r="AS9" s="496"/>
      <c r="AT9" s="497"/>
      <c r="AU9" s="498" t="s">
        <v>93</v>
      </c>
      <c r="AV9" s="499"/>
      <c r="AW9" s="499"/>
      <c r="AX9" s="499"/>
      <c r="AY9" s="500" t="s">
        <v>113</v>
      </c>
      <c r="AZ9" s="501"/>
      <c r="BA9" s="501"/>
      <c r="BB9" s="501"/>
      <c r="BC9" s="501"/>
      <c r="BD9" s="501"/>
      <c r="BE9" s="501"/>
      <c r="BF9" s="501"/>
      <c r="BG9" s="501"/>
      <c r="BH9" s="501"/>
      <c r="BI9" s="501"/>
      <c r="BJ9" s="501"/>
      <c r="BK9" s="501"/>
      <c r="BL9" s="501"/>
      <c r="BM9" s="502"/>
      <c r="BN9" s="466">
        <v>-102911</v>
      </c>
      <c r="BO9" s="467"/>
      <c r="BP9" s="467"/>
      <c r="BQ9" s="467"/>
      <c r="BR9" s="467"/>
      <c r="BS9" s="467"/>
      <c r="BT9" s="467"/>
      <c r="BU9" s="468"/>
      <c r="BV9" s="466">
        <v>-268355</v>
      </c>
      <c r="BW9" s="467"/>
      <c r="BX9" s="467"/>
      <c r="BY9" s="467"/>
      <c r="BZ9" s="467"/>
      <c r="CA9" s="467"/>
      <c r="CB9" s="467"/>
      <c r="CC9" s="468"/>
      <c r="CD9" s="469" t="s">
        <v>114</v>
      </c>
      <c r="CE9" s="470"/>
      <c r="CF9" s="470"/>
      <c r="CG9" s="470"/>
      <c r="CH9" s="470"/>
      <c r="CI9" s="470"/>
      <c r="CJ9" s="470"/>
      <c r="CK9" s="470"/>
      <c r="CL9" s="470"/>
      <c r="CM9" s="470"/>
      <c r="CN9" s="470"/>
      <c r="CO9" s="470"/>
      <c r="CP9" s="470"/>
      <c r="CQ9" s="470"/>
      <c r="CR9" s="470"/>
      <c r="CS9" s="471"/>
      <c r="CT9" s="463">
        <v>11</v>
      </c>
      <c r="CU9" s="464"/>
      <c r="CV9" s="464"/>
      <c r="CW9" s="464"/>
      <c r="CX9" s="464"/>
      <c r="CY9" s="464"/>
      <c r="CZ9" s="464"/>
      <c r="DA9" s="465"/>
      <c r="DB9" s="463">
        <v>11.9</v>
      </c>
      <c r="DC9" s="464"/>
      <c r="DD9" s="464"/>
      <c r="DE9" s="464"/>
      <c r="DF9" s="464"/>
      <c r="DG9" s="464"/>
      <c r="DH9" s="464"/>
      <c r="DI9" s="465"/>
      <c r="DJ9" s="185"/>
      <c r="DK9" s="185"/>
      <c r="DL9" s="185"/>
      <c r="DM9" s="185"/>
      <c r="DN9" s="185"/>
      <c r="DO9" s="185"/>
    </row>
    <row r="10" spans="1:119" ht="18.75" customHeight="1" thickBot="1">
      <c r="A10" s="186"/>
      <c r="B10" s="460"/>
      <c r="C10" s="461"/>
      <c r="D10" s="461"/>
      <c r="E10" s="461"/>
      <c r="F10" s="461"/>
      <c r="G10" s="461"/>
      <c r="H10" s="461"/>
      <c r="I10" s="461"/>
      <c r="J10" s="461"/>
      <c r="K10" s="509"/>
      <c r="L10" s="516" t="s">
        <v>115</v>
      </c>
      <c r="M10" s="496"/>
      <c r="N10" s="496"/>
      <c r="O10" s="496"/>
      <c r="P10" s="496"/>
      <c r="Q10" s="497"/>
      <c r="R10" s="517">
        <v>9617</v>
      </c>
      <c r="S10" s="518"/>
      <c r="T10" s="518"/>
      <c r="U10" s="518"/>
      <c r="V10" s="519"/>
      <c r="W10" s="454"/>
      <c r="X10" s="455"/>
      <c r="Y10" s="455"/>
      <c r="Z10" s="455"/>
      <c r="AA10" s="455"/>
      <c r="AB10" s="455"/>
      <c r="AC10" s="455"/>
      <c r="AD10" s="455"/>
      <c r="AE10" s="455"/>
      <c r="AF10" s="455"/>
      <c r="AG10" s="455"/>
      <c r="AH10" s="455"/>
      <c r="AI10" s="455"/>
      <c r="AJ10" s="455"/>
      <c r="AK10" s="455"/>
      <c r="AL10" s="458"/>
      <c r="AM10" s="495" t="s">
        <v>116</v>
      </c>
      <c r="AN10" s="496"/>
      <c r="AO10" s="496"/>
      <c r="AP10" s="496"/>
      <c r="AQ10" s="496"/>
      <c r="AR10" s="496"/>
      <c r="AS10" s="496"/>
      <c r="AT10" s="497"/>
      <c r="AU10" s="498" t="s">
        <v>93</v>
      </c>
      <c r="AV10" s="499"/>
      <c r="AW10" s="499"/>
      <c r="AX10" s="499"/>
      <c r="AY10" s="500" t="s">
        <v>117</v>
      </c>
      <c r="AZ10" s="501"/>
      <c r="BA10" s="501"/>
      <c r="BB10" s="501"/>
      <c r="BC10" s="501"/>
      <c r="BD10" s="501"/>
      <c r="BE10" s="501"/>
      <c r="BF10" s="501"/>
      <c r="BG10" s="501"/>
      <c r="BH10" s="501"/>
      <c r="BI10" s="501"/>
      <c r="BJ10" s="501"/>
      <c r="BK10" s="501"/>
      <c r="BL10" s="501"/>
      <c r="BM10" s="502"/>
      <c r="BN10" s="466">
        <v>101879</v>
      </c>
      <c r="BO10" s="467"/>
      <c r="BP10" s="467"/>
      <c r="BQ10" s="467"/>
      <c r="BR10" s="467"/>
      <c r="BS10" s="467"/>
      <c r="BT10" s="467"/>
      <c r="BU10" s="468"/>
      <c r="BV10" s="466">
        <v>22728</v>
      </c>
      <c r="BW10" s="467"/>
      <c r="BX10" s="467"/>
      <c r="BY10" s="467"/>
      <c r="BZ10" s="467"/>
      <c r="CA10" s="467"/>
      <c r="CB10" s="467"/>
      <c r="CC10" s="468"/>
      <c r="CD10" s="190" t="s">
        <v>118</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c r="A11" s="186"/>
      <c r="B11" s="460"/>
      <c r="C11" s="461"/>
      <c r="D11" s="461"/>
      <c r="E11" s="461"/>
      <c r="F11" s="461"/>
      <c r="G11" s="461"/>
      <c r="H11" s="461"/>
      <c r="I11" s="461"/>
      <c r="J11" s="461"/>
      <c r="K11" s="509"/>
      <c r="L11" s="520" t="s">
        <v>119</v>
      </c>
      <c r="M11" s="521"/>
      <c r="N11" s="521"/>
      <c r="O11" s="521"/>
      <c r="P11" s="521"/>
      <c r="Q11" s="522"/>
      <c r="R11" s="523" t="s">
        <v>120</v>
      </c>
      <c r="S11" s="524"/>
      <c r="T11" s="524"/>
      <c r="U11" s="524"/>
      <c r="V11" s="525"/>
      <c r="W11" s="454"/>
      <c r="X11" s="455"/>
      <c r="Y11" s="455"/>
      <c r="Z11" s="455"/>
      <c r="AA11" s="455"/>
      <c r="AB11" s="455"/>
      <c r="AC11" s="455"/>
      <c r="AD11" s="455"/>
      <c r="AE11" s="455"/>
      <c r="AF11" s="455"/>
      <c r="AG11" s="455"/>
      <c r="AH11" s="455"/>
      <c r="AI11" s="455"/>
      <c r="AJ11" s="455"/>
      <c r="AK11" s="455"/>
      <c r="AL11" s="458"/>
      <c r="AM11" s="495" t="s">
        <v>121</v>
      </c>
      <c r="AN11" s="496"/>
      <c r="AO11" s="496"/>
      <c r="AP11" s="496"/>
      <c r="AQ11" s="496"/>
      <c r="AR11" s="496"/>
      <c r="AS11" s="496"/>
      <c r="AT11" s="497"/>
      <c r="AU11" s="498" t="s">
        <v>122</v>
      </c>
      <c r="AV11" s="499"/>
      <c r="AW11" s="499"/>
      <c r="AX11" s="499"/>
      <c r="AY11" s="500" t="s">
        <v>123</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32819</v>
      </c>
      <c r="BW11" s="467"/>
      <c r="BX11" s="467"/>
      <c r="BY11" s="467"/>
      <c r="BZ11" s="467"/>
      <c r="CA11" s="467"/>
      <c r="CB11" s="467"/>
      <c r="CC11" s="468"/>
      <c r="CD11" s="469" t="s">
        <v>124</v>
      </c>
      <c r="CE11" s="470"/>
      <c r="CF11" s="470"/>
      <c r="CG11" s="470"/>
      <c r="CH11" s="470"/>
      <c r="CI11" s="470"/>
      <c r="CJ11" s="470"/>
      <c r="CK11" s="470"/>
      <c r="CL11" s="470"/>
      <c r="CM11" s="470"/>
      <c r="CN11" s="470"/>
      <c r="CO11" s="470"/>
      <c r="CP11" s="470"/>
      <c r="CQ11" s="470"/>
      <c r="CR11" s="470"/>
      <c r="CS11" s="471"/>
      <c r="CT11" s="506" t="s">
        <v>125</v>
      </c>
      <c r="CU11" s="507"/>
      <c r="CV11" s="507"/>
      <c r="CW11" s="507"/>
      <c r="CX11" s="507"/>
      <c r="CY11" s="507"/>
      <c r="CZ11" s="507"/>
      <c r="DA11" s="508"/>
      <c r="DB11" s="506" t="s">
        <v>126</v>
      </c>
      <c r="DC11" s="507"/>
      <c r="DD11" s="507"/>
      <c r="DE11" s="507"/>
      <c r="DF11" s="507"/>
      <c r="DG11" s="507"/>
      <c r="DH11" s="507"/>
      <c r="DI11" s="508"/>
      <c r="DJ11" s="185"/>
      <c r="DK11" s="185"/>
      <c r="DL11" s="185"/>
      <c r="DM11" s="185"/>
      <c r="DN11" s="185"/>
      <c r="DO11" s="185"/>
    </row>
    <row r="12" spans="1:119" ht="18.75" customHeight="1">
      <c r="A12" s="186"/>
      <c r="B12" s="526" t="s">
        <v>127</v>
      </c>
      <c r="C12" s="527"/>
      <c r="D12" s="527"/>
      <c r="E12" s="527"/>
      <c r="F12" s="527"/>
      <c r="G12" s="527"/>
      <c r="H12" s="527"/>
      <c r="I12" s="527"/>
      <c r="J12" s="527"/>
      <c r="K12" s="528"/>
      <c r="L12" s="535" t="s">
        <v>128</v>
      </c>
      <c r="M12" s="536"/>
      <c r="N12" s="536"/>
      <c r="O12" s="536"/>
      <c r="P12" s="536"/>
      <c r="Q12" s="537"/>
      <c r="R12" s="538">
        <v>9127</v>
      </c>
      <c r="S12" s="539"/>
      <c r="T12" s="539"/>
      <c r="U12" s="539"/>
      <c r="V12" s="540"/>
      <c r="W12" s="541" t="s">
        <v>1</v>
      </c>
      <c r="X12" s="499"/>
      <c r="Y12" s="499"/>
      <c r="Z12" s="499"/>
      <c r="AA12" s="499"/>
      <c r="AB12" s="542"/>
      <c r="AC12" s="498" t="s">
        <v>129</v>
      </c>
      <c r="AD12" s="499"/>
      <c r="AE12" s="499"/>
      <c r="AF12" s="499"/>
      <c r="AG12" s="542"/>
      <c r="AH12" s="498" t="s">
        <v>130</v>
      </c>
      <c r="AI12" s="499"/>
      <c r="AJ12" s="499"/>
      <c r="AK12" s="499"/>
      <c r="AL12" s="543"/>
      <c r="AM12" s="495" t="s">
        <v>131</v>
      </c>
      <c r="AN12" s="496"/>
      <c r="AO12" s="496"/>
      <c r="AP12" s="496"/>
      <c r="AQ12" s="496"/>
      <c r="AR12" s="496"/>
      <c r="AS12" s="496"/>
      <c r="AT12" s="497"/>
      <c r="AU12" s="498" t="s">
        <v>132</v>
      </c>
      <c r="AV12" s="499"/>
      <c r="AW12" s="499"/>
      <c r="AX12" s="499"/>
      <c r="AY12" s="500" t="s">
        <v>133</v>
      </c>
      <c r="AZ12" s="501"/>
      <c r="BA12" s="501"/>
      <c r="BB12" s="501"/>
      <c r="BC12" s="501"/>
      <c r="BD12" s="501"/>
      <c r="BE12" s="501"/>
      <c r="BF12" s="501"/>
      <c r="BG12" s="501"/>
      <c r="BH12" s="501"/>
      <c r="BI12" s="501"/>
      <c r="BJ12" s="501"/>
      <c r="BK12" s="501"/>
      <c r="BL12" s="501"/>
      <c r="BM12" s="502"/>
      <c r="BN12" s="466">
        <v>30000</v>
      </c>
      <c r="BO12" s="467"/>
      <c r="BP12" s="467"/>
      <c r="BQ12" s="467"/>
      <c r="BR12" s="467"/>
      <c r="BS12" s="467"/>
      <c r="BT12" s="467"/>
      <c r="BU12" s="468"/>
      <c r="BV12" s="466">
        <v>0</v>
      </c>
      <c r="BW12" s="467"/>
      <c r="BX12" s="467"/>
      <c r="BY12" s="467"/>
      <c r="BZ12" s="467"/>
      <c r="CA12" s="467"/>
      <c r="CB12" s="467"/>
      <c r="CC12" s="468"/>
      <c r="CD12" s="469" t="s">
        <v>134</v>
      </c>
      <c r="CE12" s="470"/>
      <c r="CF12" s="470"/>
      <c r="CG12" s="470"/>
      <c r="CH12" s="470"/>
      <c r="CI12" s="470"/>
      <c r="CJ12" s="470"/>
      <c r="CK12" s="470"/>
      <c r="CL12" s="470"/>
      <c r="CM12" s="470"/>
      <c r="CN12" s="470"/>
      <c r="CO12" s="470"/>
      <c r="CP12" s="470"/>
      <c r="CQ12" s="470"/>
      <c r="CR12" s="470"/>
      <c r="CS12" s="471"/>
      <c r="CT12" s="506" t="s">
        <v>135</v>
      </c>
      <c r="CU12" s="507"/>
      <c r="CV12" s="507"/>
      <c r="CW12" s="507"/>
      <c r="CX12" s="507"/>
      <c r="CY12" s="507"/>
      <c r="CZ12" s="507"/>
      <c r="DA12" s="508"/>
      <c r="DB12" s="506" t="s">
        <v>135</v>
      </c>
      <c r="DC12" s="507"/>
      <c r="DD12" s="507"/>
      <c r="DE12" s="507"/>
      <c r="DF12" s="507"/>
      <c r="DG12" s="507"/>
      <c r="DH12" s="507"/>
      <c r="DI12" s="508"/>
      <c r="DJ12" s="185"/>
      <c r="DK12" s="185"/>
      <c r="DL12" s="185"/>
      <c r="DM12" s="185"/>
      <c r="DN12" s="185"/>
      <c r="DO12" s="185"/>
    </row>
    <row r="13" spans="1:119" ht="18.75" customHeight="1">
      <c r="A13" s="186"/>
      <c r="B13" s="529"/>
      <c r="C13" s="530"/>
      <c r="D13" s="530"/>
      <c r="E13" s="530"/>
      <c r="F13" s="530"/>
      <c r="G13" s="530"/>
      <c r="H13" s="530"/>
      <c r="I13" s="530"/>
      <c r="J13" s="530"/>
      <c r="K13" s="531"/>
      <c r="L13" s="196"/>
      <c r="M13" s="554" t="s">
        <v>136</v>
      </c>
      <c r="N13" s="555"/>
      <c r="O13" s="555"/>
      <c r="P13" s="555"/>
      <c r="Q13" s="556"/>
      <c r="R13" s="547">
        <v>9093</v>
      </c>
      <c r="S13" s="548"/>
      <c r="T13" s="548"/>
      <c r="U13" s="548"/>
      <c r="V13" s="549"/>
      <c r="W13" s="482" t="s">
        <v>137</v>
      </c>
      <c r="X13" s="483"/>
      <c r="Y13" s="483"/>
      <c r="Z13" s="483"/>
      <c r="AA13" s="483"/>
      <c r="AB13" s="473"/>
      <c r="AC13" s="517">
        <v>72</v>
      </c>
      <c r="AD13" s="518"/>
      <c r="AE13" s="518"/>
      <c r="AF13" s="518"/>
      <c r="AG13" s="557"/>
      <c r="AH13" s="517">
        <v>80</v>
      </c>
      <c r="AI13" s="518"/>
      <c r="AJ13" s="518"/>
      <c r="AK13" s="518"/>
      <c r="AL13" s="519"/>
      <c r="AM13" s="495" t="s">
        <v>138</v>
      </c>
      <c r="AN13" s="496"/>
      <c r="AO13" s="496"/>
      <c r="AP13" s="496"/>
      <c r="AQ13" s="496"/>
      <c r="AR13" s="496"/>
      <c r="AS13" s="496"/>
      <c r="AT13" s="497"/>
      <c r="AU13" s="498" t="s">
        <v>139</v>
      </c>
      <c r="AV13" s="499"/>
      <c r="AW13" s="499"/>
      <c r="AX13" s="499"/>
      <c r="AY13" s="500" t="s">
        <v>140</v>
      </c>
      <c r="AZ13" s="501"/>
      <c r="BA13" s="501"/>
      <c r="BB13" s="501"/>
      <c r="BC13" s="501"/>
      <c r="BD13" s="501"/>
      <c r="BE13" s="501"/>
      <c r="BF13" s="501"/>
      <c r="BG13" s="501"/>
      <c r="BH13" s="501"/>
      <c r="BI13" s="501"/>
      <c r="BJ13" s="501"/>
      <c r="BK13" s="501"/>
      <c r="BL13" s="501"/>
      <c r="BM13" s="502"/>
      <c r="BN13" s="466">
        <v>-31032</v>
      </c>
      <c r="BO13" s="467"/>
      <c r="BP13" s="467"/>
      <c r="BQ13" s="467"/>
      <c r="BR13" s="467"/>
      <c r="BS13" s="467"/>
      <c r="BT13" s="467"/>
      <c r="BU13" s="468"/>
      <c r="BV13" s="466">
        <v>-212808</v>
      </c>
      <c r="BW13" s="467"/>
      <c r="BX13" s="467"/>
      <c r="BY13" s="467"/>
      <c r="BZ13" s="467"/>
      <c r="CA13" s="467"/>
      <c r="CB13" s="467"/>
      <c r="CC13" s="468"/>
      <c r="CD13" s="469" t="s">
        <v>141</v>
      </c>
      <c r="CE13" s="470"/>
      <c r="CF13" s="470"/>
      <c r="CG13" s="470"/>
      <c r="CH13" s="470"/>
      <c r="CI13" s="470"/>
      <c r="CJ13" s="470"/>
      <c r="CK13" s="470"/>
      <c r="CL13" s="470"/>
      <c r="CM13" s="470"/>
      <c r="CN13" s="470"/>
      <c r="CO13" s="470"/>
      <c r="CP13" s="470"/>
      <c r="CQ13" s="470"/>
      <c r="CR13" s="470"/>
      <c r="CS13" s="471"/>
      <c r="CT13" s="463">
        <v>5.2</v>
      </c>
      <c r="CU13" s="464"/>
      <c r="CV13" s="464"/>
      <c r="CW13" s="464"/>
      <c r="CX13" s="464"/>
      <c r="CY13" s="464"/>
      <c r="CZ13" s="464"/>
      <c r="DA13" s="465"/>
      <c r="DB13" s="463">
        <v>5.9</v>
      </c>
      <c r="DC13" s="464"/>
      <c r="DD13" s="464"/>
      <c r="DE13" s="464"/>
      <c r="DF13" s="464"/>
      <c r="DG13" s="464"/>
      <c r="DH13" s="464"/>
      <c r="DI13" s="465"/>
      <c r="DJ13" s="185"/>
      <c r="DK13" s="185"/>
      <c r="DL13" s="185"/>
      <c r="DM13" s="185"/>
      <c r="DN13" s="185"/>
      <c r="DO13" s="185"/>
    </row>
    <row r="14" spans="1:119" ht="18.75" customHeight="1" thickBot="1">
      <c r="A14" s="186"/>
      <c r="B14" s="529"/>
      <c r="C14" s="530"/>
      <c r="D14" s="530"/>
      <c r="E14" s="530"/>
      <c r="F14" s="530"/>
      <c r="G14" s="530"/>
      <c r="H14" s="530"/>
      <c r="I14" s="530"/>
      <c r="J14" s="530"/>
      <c r="K14" s="531"/>
      <c r="L14" s="544" t="s">
        <v>142</v>
      </c>
      <c r="M14" s="545"/>
      <c r="N14" s="545"/>
      <c r="O14" s="545"/>
      <c r="P14" s="545"/>
      <c r="Q14" s="546"/>
      <c r="R14" s="547">
        <v>9194</v>
      </c>
      <c r="S14" s="548"/>
      <c r="T14" s="548"/>
      <c r="U14" s="548"/>
      <c r="V14" s="549"/>
      <c r="W14" s="456"/>
      <c r="X14" s="457"/>
      <c r="Y14" s="457"/>
      <c r="Z14" s="457"/>
      <c r="AA14" s="457"/>
      <c r="AB14" s="446"/>
      <c r="AC14" s="550">
        <v>2.1</v>
      </c>
      <c r="AD14" s="551"/>
      <c r="AE14" s="551"/>
      <c r="AF14" s="551"/>
      <c r="AG14" s="552"/>
      <c r="AH14" s="550">
        <v>2.2000000000000002</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143</v>
      </c>
      <c r="CE14" s="559"/>
      <c r="CF14" s="559"/>
      <c r="CG14" s="559"/>
      <c r="CH14" s="559"/>
      <c r="CI14" s="559"/>
      <c r="CJ14" s="559"/>
      <c r="CK14" s="559"/>
      <c r="CL14" s="559"/>
      <c r="CM14" s="559"/>
      <c r="CN14" s="559"/>
      <c r="CO14" s="559"/>
      <c r="CP14" s="559"/>
      <c r="CQ14" s="559"/>
      <c r="CR14" s="559"/>
      <c r="CS14" s="560"/>
      <c r="CT14" s="561" t="s">
        <v>125</v>
      </c>
      <c r="CU14" s="562"/>
      <c r="CV14" s="562"/>
      <c r="CW14" s="562"/>
      <c r="CX14" s="562"/>
      <c r="CY14" s="562"/>
      <c r="CZ14" s="562"/>
      <c r="DA14" s="563"/>
      <c r="DB14" s="561" t="s">
        <v>135</v>
      </c>
      <c r="DC14" s="562"/>
      <c r="DD14" s="562"/>
      <c r="DE14" s="562"/>
      <c r="DF14" s="562"/>
      <c r="DG14" s="562"/>
      <c r="DH14" s="562"/>
      <c r="DI14" s="563"/>
      <c r="DJ14" s="185"/>
      <c r="DK14" s="185"/>
      <c r="DL14" s="185"/>
      <c r="DM14" s="185"/>
      <c r="DN14" s="185"/>
      <c r="DO14" s="185"/>
    </row>
    <row r="15" spans="1:119" ht="18.75" customHeight="1">
      <c r="A15" s="186"/>
      <c r="B15" s="529"/>
      <c r="C15" s="530"/>
      <c r="D15" s="530"/>
      <c r="E15" s="530"/>
      <c r="F15" s="530"/>
      <c r="G15" s="530"/>
      <c r="H15" s="530"/>
      <c r="I15" s="530"/>
      <c r="J15" s="530"/>
      <c r="K15" s="531"/>
      <c r="L15" s="196"/>
      <c r="M15" s="554" t="s">
        <v>136</v>
      </c>
      <c r="N15" s="555"/>
      <c r="O15" s="555"/>
      <c r="P15" s="555"/>
      <c r="Q15" s="556"/>
      <c r="R15" s="547">
        <v>9175</v>
      </c>
      <c r="S15" s="548"/>
      <c r="T15" s="548"/>
      <c r="U15" s="548"/>
      <c r="V15" s="549"/>
      <c r="W15" s="482" t="s">
        <v>144</v>
      </c>
      <c r="X15" s="483"/>
      <c r="Y15" s="483"/>
      <c r="Z15" s="483"/>
      <c r="AA15" s="483"/>
      <c r="AB15" s="473"/>
      <c r="AC15" s="517">
        <v>919</v>
      </c>
      <c r="AD15" s="518"/>
      <c r="AE15" s="518"/>
      <c r="AF15" s="518"/>
      <c r="AG15" s="557"/>
      <c r="AH15" s="517">
        <v>928</v>
      </c>
      <c r="AI15" s="518"/>
      <c r="AJ15" s="518"/>
      <c r="AK15" s="518"/>
      <c r="AL15" s="519"/>
      <c r="AM15" s="495"/>
      <c r="AN15" s="496"/>
      <c r="AO15" s="496"/>
      <c r="AP15" s="496"/>
      <c r="AQ15" s="496"/>
      <c r="AR15" s="496"/>
      <c r="AS15" s="496"/>
      <c r="AT15" s="497"/>
      <c r="AU15" s="498"/>
      <c r="AV15" s="499"/>
      <c r="AW15" s="499"/>
      <c r="AX15" s="499"/>
      <c r="AY15" s="426" t="s">
        <v>145</v>
      </c>
      <c r="AZ15" s="427"/>
      <c r="BA15" s="427"/>
      <c r="BB15" s="427"/>
      <c r="BC15" s="427"/>
      <c r="BD15" s="427"/>
      <c r="BE15" s="427"/>
      <c r="BF15" s="427"/>
      <c r="BG15" s="427"/>
      <c r="BH15" s="427"/>
      <c r="BI15" s="427"/>
      <c r="BJ15" s="427"/>
      <c r="BK15" s="427"/>
      <c r="BL15" s="427"/>
      <c r="BM15" s="428"/>
      <c r="BN15" s="429">
        <v>584220</v>
      </c>
      <c r="BO15" s="430"/>
      <c r="BP15" s="430"/>
      <c r="BQ15" s="430"/>
      <c r="BR15" s="430"/>
      <c r="BS15" s="430"/>
      <c r="BT15" s="430"/>
      <c r="BU15" s="431"/>
      <c r="BV15" s="429">
        <v>573503</v>
      </c>
      <c r="BW15" s="430"/>
      <c r="BX15" s="430"/>
      <c r="BY15" s="430"/>
      <c r="BZ15" s="430"/>
      <c r="CA15" s="430"/>
      <c r="CB15" s="430"/>
      <c r="CC15" s="431"/>
      <c r="CD15" s="564" t="s">
        <v>146</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c r="A16" s="186"/>
      <c r="B16" s="529"/>
      <c r="C16" s="530"/>
      <c r="D16" s="530"/>
      <c r="E16" s="530"/>
      <c r="F16" s="530"/>
      <c r="G16" s="530"/>
      <c r="H16" s="530"/>
      <c r="I16" s="530"/>
      <c r="J16" s="530"/>
      <c r="K16" s="531"/>
      <c r="L16" s="544" t="s">
        <v>147</v>
      </c>
      <c r="M16" s="575"/>
      <c r="N16" s="575"/>
      <c r="O16" s="575"/>
      <c r="P16" s="575"/>
      <c r="Q16" s="576"/>
      <c r="R16" s="567" t="s">
        <v>148</v>
      </c>
      <c r="S16" s="568"/>
      <c r="T16" s="568"/>
      <c r="U16" s="568"/>
      <c r="V16" s="569"/>
      <c r="W16" s="456"/>
      <c r="X16" s="457"/>
      <c r="Y16" s="457"/>
      <c r="Z16" s="457"/>
      <c r="AA16" s="457"/>
      <c r="AB16" s="446"/>
      <c r="AC16" s="550">
        <v>27</v>
      </c>
      <c r="AD16" s="551"/>
      <c r="AE16" s="551"/>
      <c r="AF16" s="551"/>
      <c r="AG16" s="552"/>
      <c r="AH16" s="550">
        <v>26</v>
      </c>
      <c r="AI16" s="551"/>
      <c r="AJ16" s="551"/>
      <c r="AK16" s="551"/>
      <c r="AL16" s="553"/>
      <c r="AM16" s="495"/>
      <c r="AN16" s="496"/>
      <c r="AO16" s="496"/>
      <c r="AP16" s="496"/>
      <c r="AQ16" s="496"/>
      <c r="AR16" s="496"/>
      <c r="AS16" s="496"/>
      <c r="AT16" s="497"/>
      <c r="AU16" s="498"/>
      <c r="AV16" s="499"/>
      <c r="AW16" s="499"/>
      <c r="AX16" s="499"/>
      <c r="AY16" s="500" t="s">
        <v>149</v>
      </c>
      <c r="AZ16" s="501"/>
      <c r="BA16" s="501"/>
      <c r="BB16" s="501"/>
      <c r="BC16" s="501"/>
      <c r="BD16" s="501"/>
      <c r="BE16" s="501"/>
      <c r="BF16" s="501"/>
      <c r="BG16" s="501"/>
      <c r="BH16" s="501"/>
      <c r="BI16" s="501"/>
      <c r="BJ16" s="501"/>
      <c r="BK16" s="501"/>
      <c r="BL16" s="501"/>
      <c r="BM16" s="502"/>
      <c r="BN16" s="466">
        <v>2469300</v>
      </c>
      <c r="BO16" s="467"/>
      <c r="BP16" s="467"/>
      <c r="BQ16" s="467"/>
      <c r="BR16" s="467"/>
      <c r="BS16" s="467"/>
      <c r="BT16" s="467"/>
      <c r="BU16" s="468"/>
      <c r="BV16" s="466">
        <v>2480781</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c r="A17" s="186"/>
      <c r="B17" s="532"/>
      <c r="C17" s="533"/>
      <c r="D17" s="533"/>
      <c r="E17" s="533"/>
      <c r="F17" s="533"/>
      <c r="G17" s="533"/>
      <c r="H17" s="533"/>
      <c r="I17" s="533"/>
      <c r="J17" s="533"/>
      <c r="K17" s="534"/>
      <c r="L17" s="201"/>
      <c r="M17" s="570" t="s">
        <v>150</v>
      </c>
      <c r="N17" s="571"/>
      <c r="O17" s="571"/>
      <c r="P17" s="571"/>
      <c r="Q17" s="572"/>
      <c r="R17" s="567" t="s">
        <v>151</v>
      </c>
      <c r="S17" s="568"/>
      <c r="T17" s="568"/>
      <c r="U17" s="568"/>
      <c r="V17" s="569"/>
      <c r="W17" s="482" t="s">
        <v>152</v>
      </c>
      <c r="X17" s="483"/>
      <c r="Y17" s="483"/>
      <c r="Z17" s="483"/>
      <c r="AA17" s="483"/>
      <c r="AB17" s="473"/>
      <c r="AC17" s="517">
        <v>2415</v>
      </c>
      <c r="AD17" s="518"/>
      <c r="AE17" s="518"/>
      <c r="AF17" s="518"/>
      <c r="AG17" s="557"/>
      <c r="AH17" s="517">
        <v>2564</v>
      </c>
      <c r="AI17" s="518"/>
      <c r="AJ17" s="518"/>
      <c r="AK17" s="518"/>
      <c r="AL17" s="519"/>
      <c r="AM17" s="495"/>
      <c r="AN17" s="496"/>
      <c r="AO17" s="496"/>
      <c r="AP17" s="496"/>
      <c r="AQ17" s="496"/>
      <c r="AR17" s="496"/>
      <c r="AS17" s="496"/>
      <c r="AT17" s="497"/>
      <c r="AU17" s="498"/>
      <c r="AV17" s="499"/>
      <c r="AW17" s="499"/>
      <c r="AX17" s="499"/>
      <c r="AY17" s="500" t="s">
        <v>153</v>
      </c>
      <c r="AZ17" s="501"/>
      <c r="BA17" s="501"/>
      <c r="BB17" s="501"/>
      <c r="BC17" s="501"/>
      <c r="BD17" s="501"/>
      <c r="BE17" s="501"/>
      <c r="BF17" s="501"/>
      <c r="BG17" s="501"/>
      <c r="BH17" s="501"/>
      <c r="BI17" s="501"/>
      <c r="BJ17" s="501"/>
      <c r="BK17" s="501"/>
      <c r="BL17" s="501"/>
      <c r="BM17" s="502"/>
      <c r="BN17" s="466">
        <v>728546</v>
      </c>
      <c r="BO17" s="467"/>
      <c r="BP17" s="467"/>
      <c r="BQ17" s="467"/>
      <c r="BR17" s="467"/>
      <c r="BS17" s="467"/>
      <c r="BT17" s="467"/>
      <c r="BU17" s="468"/>
      <c r="BV17" s="466">
        <v>713646</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c r="A18" s="186"/>
      <c r="B18" s="577" t="s">
        <v>154</v>
      </c>
      <c r="C18" s="509"/>
      <c r="D18" s="509"/>
      <c r="E18" s="578"/>
      <c r="F18" s="578"/>
      <c r="G18" s="578"/>
      <c r="H18" s="578"/>
      <c r="I18" s="578"/>
      <c r="J18" s="578"/>
      <c r="K18" s="578"/>
      <c r="L18" s="579">
        <v>8.0399999999999991</v>
      </c>
      <c r="M18" s="579"/>
      <c r="N18" s="579"/>
      <c r="O18" s="579"/>
      <c r="P18" s="579"/>
      <c r="Q18" s="579"/>
      <c r="R18" s="580"/>
      <c r="S18" s="580"/>
      <c r="T18" s="580"/>
      <c r="U18" s="580"/>
      <c r="V18" s="581"/>
      <c r="W18" s="484"/>
      <c r="X18" s="485"/>
      <c r="Y18" s="485"/>
      <c r="Z18" s="485"/>
      <c r="AA18" s="485"/>
      <c r="AB18" s="476"/>
      <c r="AC18" s="582">
        <v>70.900000000000006</v>
      </c>
      <c r="AD18" s="583"/>
      <c r="AE18" s="583"/>
      <c r="AF18" s="583"/>
      <c r="AG18" s="584"/>
      <c r="AH18" s="582">
        <v>71.8</v>
      </c>
      <c r="AI18" s="583"/>
      <c r="AJ18" s="583"/>
      <c r="AK18" s="583"/>
      <c r="AL18" s="585"/>
      <c r="AM18" s="495"/>
      <c r="AN18" s="496"/>
      <c r="AO18" s="496"/>
      <c r="AP18" s="496"/>
      <c r="AQ18" s="496"/>
      <c r="AR18" s="496"/>
      <c r="AS18" s="496"/>
      <c r="AT18" s="497"/>
      <c r="AU18" s="498"/>
      <c r="AV18" s="499"/>
      <c r="AW18" s="499"/>
      <c r="AX18" s="499"/>
      <c r="AY18" s="500" t="s">
        <v>155</v>
      </c>
      <c r="AZ18" s="501"/>
      <c r="BA18" s="501"/>
      <c r="BB18" s="501"/>
      <c r="BC18" s="501"/>
      <c r="BD18" s="501"/>
      <c r="BE18" s="501"/>
      <c r="BF18" s="501"/>
      <c r="BG18" s="501"/>
      <c r="BH18" s="501"/>
      <c r="BI18" s="501"/>
      <c r="BJ18" s="501"/>
      <c r="BK18" s="501"/>
      <c r="BL18" s="501"/>
      <c r="BM18" s="502"/>
      <c r="BN18" s="466">
        <v>2634661</v>
      </c>
      <c r="BO18" s="467"/>
      <c r="BP18" s="467"/>
      <c r="BQ18" s="467"/>
      <c r="BR18" s="467"/>
      <c r="BS18" s="467"/>
      <c r="BT18" s="467"/>
      <c r="BU18" s="468"/>
      <c r="BV18" s="466">
        <v>2623340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c r="A19" s="186"/>
      <c r="B19" s="577" t="s">
        <v>156</v>
      </c>
      <c r="C19" s="509"/>
      <c r="D19" s="509"/>
      <c r="E19" s="578"/>
      <c r="F19" s="578"/>
      <c r="G19" s="578"/>
      <c r="H19" s="578"/>
      <c r="I19" s="578"/>
      <c r="J19" s="578"/>
      <c r="K19" s="578"/>
      <c r="L19" s="586">
        <v>1122</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157</v>
      </c>
      <c r="AZ19" s="501"/>
      <c r="BA19" s="501"/>
      <c r="BB19" s="501"/>
      <c r="BC19" s="501"/>
      <c r="BD19" s="501"/>
      <c r="BE19" s="501"/>
      <c r="BF19" s="501"/>
      <c r="BG19" s="501"/>
      <c r="BH19" s="501"/>
      <c r="BI19" s="501"/>
      <c r="BJ19" s="501"/>
      <c r="BK19" s="501"/>
      <c r="BL19" s="501"/>
      <c r="BM19" s="502"/>
      <c r="BN19" s="466">
        <v>3590192</v>
      </c>
      <c r="BO19" s="467"/>
      <c r="BP19" s="467"/>
      <c r="BQ19" s="467"/>
      <c r="BR19" s="467"/>
      <c r="BS19" s="467"/>
      <c r="BT19" s="467"/>
      <c r="BU19" s="468"/>
      <c r="BV19" s="466">
        <v>3738097</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c r="A20" s="186"/>
      <c r="B20" s="577" t="s">
        <v>158</v>
      </c>
      <c r="C20" s="509"/>
      <c r="D20" s="509"/>
      <c r="E20" s="578"/>
      <c r="F20" s="578"/>
      <c r="G20" s="578"/>
      <c r="H20" s="578"/>
      <c r="I20" s="578"/>
      <c r="J20" s="578"/>
      <c r="K20" s="578"/>
      <c r="L20" s="586">
        <v>3814</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c r="A21" s="186"/>
      <c r="B21" s="597" t="s">
        <v>159</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c r="A22" s="186"/>
      <c r="B22" s="600" t="s">
        <v>160</v>
      </c>
      <c r="C22" s="601"/>
      <c r="D22" s="602"/>
      <c r="E22" s="478" t="s">
        <v>1</v>
      </c>
      <c r="F22" s="483"/>
      <c r="G22" s="483"/>
      <c r="H22" s="483"/>
      <c r="I22" s="483"/>
      <c r="J22" s="483"/>
      <c r="K22" s="473"/>
      <c r="L22" s="478" t="s">
        <v>161</v>
      </c>
      <c r="M22" s="483"/>
      <c r="N22" s="483"/>
      <c r="O22" s="483"/>
      <c r="P22" s="473"/>
      <c r="Q22" s="609" t="s">
        <v>162</v>
      </c>
      <c r="R22" s="610"/>
      <c r="S22" s="610"/>
      <c r="T22" s="610"/>
      <c r="U22" s="610"/>
      <c r="V22" s="611"/>
      <c r="W22" s="615" t="s">
        <v>163</v>
      </c>
      <c r="X22" s="601"/>
      <c r="Y22" s="602"/>
      <c r="Z22" s="478" t="s">
        <v>1</v>
      </c>
      <c r="AA22" s="483"/>
      <c r="AB22" s="483"/>
      <c r="AC22" s="483"/>
      <c r="AD22" s="483"/>
      <c r="AE22" s="483"/>
      <c r="AF22" s="483"/>
      <c r="AG22" s="473"/>
      <c r="AH22" s="628" t="s">
        <v>164</v>
      </c>
      <c r="AI22" s="483"/>
      <c r="AJ22" s="483"/>
      <c r="AK22" s="483"/>
      <c r="AL22" s="473"/>
      <c r="AM22" s="628" t="s">
        <v>165</v>
      </c>
      <c r="AN22" s="629"/>
      <c r="AO22" s="629"/>
      <c r="AP22" s="629"/>
      <c r="AQ22" s="629"/>
      <c r="AR22" s="630"/>
      <c r="AS22" s="609" t="s">
        <v>162</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166</v>
      </c>
      <c r="AZ23" s="427"/>
      <c r="BA23" s="427"/>
      <c r="BB23" s="427"/>
      <c r="BC23" s="427"/>
      <c r="BD23" s="427"/>
      <c r="BE23" s="427"/>
      <c r="BF23" s="427"/>
      <c r="BG23" s="427"/>
      <c r="BH23" s="427"/>
      <c r="BI23" s="427"/>
      <c r="BJ23" s="427"/>
      <c r="BK23" s="427"/>
      <c r="BL23" s="427"/>
      <c r="BM23" s="428"/>
      <c r="BN23" s="466">
        <v>4751064</v>
      </c>
      <c r="BO23" s="467"/>
      <c r="BP23" s="467"/>
      <c r="BQ23" s="467"/>
      <c r="BR23" s="467"/>
      <c r="BS23" s="467"/>
      <c r="BT23" s="467"/>
      <c r="BU23" s="468"/>
      <c r="BV23" s="466">
        <v>4609551</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c r="A24" s="186"/>
      <c r="B24" s="603"/>
      <c r="C24" s="604"/>
      <c r="D24" s="605"/>
      <c r="E24" s="516" t="s">
        <v>167</v>
      </c>
      <c r="F24" s="496"/>
      <c r="G24" s="496"/>
      <c r="H24" s="496"/>
      <c r="I24" s="496"/>
      <c r="J24" s="496"/>
      <c r="K24" s="497"/>
      <c r="L24" s="517">
        <v>1</v>
      </c>
      <c r="M24" s="518"/>
      <c r="N24" s="518"/>
      <c r="O24" s="518"/>
      <c r="P24" s="557"/>
      <c r="Q24" s="517">
        <v>7370</v>
      </c>
      <c r="R24" s="518"/>
      <c r="S24" s="518"/>
      <c r="T24" s="518"/>
      <c r="U24" s="518"/>
      <c r="V24" s="557"/>
      <c r="W24" s="616"/>
      <c r="X24" s="604"/>
      <c r="Y24" s="605"/>
      <c r="Z24" s="516" t="s">
        <v>168</v>
      </c>
      <c r="AA24" s="496"/>
      <c r="AB24" s="496"/>
      <c r="AC24" s="496"/>
      <c r="AD24" s="496"/>
      <c r="AE24" s="496"/>
      <c r="AF24" s="496"/>
      <c r="AG24" s="497"/>
      <c r="AH24" s="517">
        <v>107</v>
      </c>
      <c r="AI24" s="518"/>
      <c r="AJ24" s="518"/>
      <c r="AK24" s="518"/>
      <c r="AL24" s="557"/>
      <c r="AM24" s="517">
        <v>305913</v>
      </c>
      <c r="AN24" s="518"/>
      <c r="AO24" s="518"/>
      <c r="AP24" s="518"/>
      <c r="AQ24" s="518"/>
      <c r="AR24" s="557"/>
      <c r="AS24" s="517">
        <v>2859</v>
      </c>
      <c r="AT24" s="518"/>
      <c r="AU24" s="518"/>
      <c r="AV24" s="518"/>
      <c r="AW24" s="518"/>
      <c r="AX24" s="519"/>
      <c r="AY24" s="636" t="s">
        <v>169</v>
      </c>
      <c r="AZ24" s="637"/>
      <c r="BA24" s="637"/>
      <c r="BB24" s="637"/>
      <c r="BC24" s="637"/>
      <c r="BD24" s="637"/>
      <c r="BE24" s="637"/>
      <c r="BF24" s="637"/>
      <c r="BG24" s="637"/>
      <c r="BH24" s="637"/>
      <c r="BI24" s="637"/>
      <c r="BJ24" s="637"/>
      <c r="BK24" s="637"/>
      <c r="BL24" s="637"/>
      <c r="BM24" s="638"/>
      <c r="BN24" s="466">
        <v>4025612</v>
      </c>
      <c r="BO24" s="467"/>
      <c r="BP24" s="467"/>
      <c r="BQ24" s="467"/>
      <c r="BR24" s="467"/>
      <c r="BS24" s="467"/>
      <c r="BT24" s="467"/>
      <c r="BU24" s="468"/>
      <c r="BV24" s="466">
        <v>4240967</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c r="A25" s="186"/>
      <c r="B25" s="603"/>
      <c r="C25" s="604"/>
      <c r="D25" s="605"/>
      <c r="E25" s="516" t="s">
        <v>170</v>
      </c>
      <c r="F25" s="496"/>
      <c r="G25" s="496"/>
      <c r="H25" s="496"/>
      <c r="I25" s="496"/>
      <c r="J25" s="496"/>
      <c r="K25" s="497"/>
      <c r="L25" s="517">
        <v>1</v>
      </c>
      <c r="M25" s="518"/>
      <c r="N25" s="518"/>
      <c r="O25" s="518"/>
      <c r="P25" s="557"/>
      <c r="Q25" s="517">
        <v>5900</v>
      </c>
      <c r="R25" s="518"/>
      <c r="S25" s="518"/>
      <c r="T25" s="518"/>
      <c r="U25" s="518"/>
      <c r="V25" s="557"/>
      <c r="W25" s="616"/>
      <c r="X25" s="604"/>
      <c r="Y25" s="605"/>
      <c r="Z25" s="516" t="s">
        <v>171</v>
      </c>
      <c r="AA25" s="496"/>
      <c r="AB25" s="496"/>
      <c r="AC25" s="496"/>
      <c r="AD25" s="496"/>
      <c r="AE25" s="496"/>
      <c r="AF25" s="496"/>
      <c r="AG25" s="497"/>
      <c r="AH25" s="517" t="s">
        <v>125</v>
      </c>
      <c r="AI25" s="518"/>
      <c r="AJ25" s="518"/>
      <c r="AK25" s="518"/>
      <c r="AL25" s="557"/>
      <c r="AM25" s="517" t="s">
        <v>135</v>
      </c>
      <c r="AN25" s="518"/>
      <c r="AO25" s="518"/>
      <c r="AP25" s="518"/>
      <c r="AQ25" s="518"/>
      <c r="AR25" s="557"/>
      <c r="AS25" s="517" t="s">
        <v>135</v>
      </c>
      <c r="AT25" s="518"/>
      <c r="AU25" s="518"/>
      <c r="AV25" s="518"/>
      <c r="AW25" s="518"/>
      <c r="AX25" s="519"/>
      <c r="AY25" s="426" t="s">
        <v>172</v>
      </c>
      <c r="AZ25" s="427"/>
      <c r="BA25" s="427"/>
      <c r="BB25" s="427"/>
      <c r="BC25" s="427"/>
      <c r="BD25" s="427"/>
      <c r="BE25" s="427"/>
      <c r="BF25" s="427"/>
      <c r="BG25" s="427"/>
      <c r="BH25" s="427"/>
      <c r="BI25" s="427"/>
      <c r="BJ25" s="427"/>
      <c r="BK25" s="427"/>
      <c r="BL25" s="427"/>
      <c r="BM25" s="428"/>
      <c r="BN25" s="429">
        <v>54814</v>
      </c>
      <c r="BO25" s="430"/>
      <c r="BP25" s="430"/>
      <c r="BQ25" s="430"/>
      <c r="BR25" s="430"/>
      <c r="BS25" s="430"/>
      <c r="BT25" s="430"/>
      <c r="BU25" s="431"/>
      <c r="BV25" s="429">
        <v>687239</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c r="A26" s="186"/>
      <c r="B26" s="603"/>
      <c r="C26" s="604"/>
      <c r="D26" s="605"/>
      <c r="E26" s="516" t="s">
        <v>173</v>
      </c>
      <c r="F26" s="496"/>
      <c r="G26" s="496"/>
      <c r="H26" s="496"/>
      <c r="I26" s="496"/>
      <c r="J26" s="496"/>
      <c r="K26" s="497"/>
      <c r="L26" s="517">
        <v>1</v>
      </c>
      <c r="M26" s="518"/>
      <c r="N26" s="518"/>
      <c r="O26" s="518"/>
      <c r="P26" s="557"/>
      <c r="Q26" s="517">
        <v>5460</v>
      </c>
      <c r="R26" s="518"/>
      <c r="S26" s="518"/>
      <c r="T26" s="518"/>
      <c r="U26" s="518"/>
      <c r="V26" s="557"/>
      <c r="W26" s="616"/>
      <c r="X26" s="604"/>
      <c r="Y26" s="605"/>
      <c r="Z26" s="516" t="s">
        <v>174</v>
      </c>
      <c r="AA26" s="626"/>
      <c r="AB26" s="626"/>
      <c r="AC26" s="626"/>
      <c r="AD26" s="626"/>
      <c r="AE26" s="626"/>
      <c r="AF26" s="626"/>
      <c r="AG26" s="627"/>
      <c r="AH26" s="517">
        <v>2</v>
      </c>
      <c r="AI26" s="518"/>
      <c r="AJ26" s="518"/>
      <c r="AK26" s="518"/>
      <c r="AL26" s="557"/>
      <c r="AM26" s="517" t="s">
        <v>175</v>
      </c>
      <c r="AN26" s="518"/>
      <c r="AO26" s="518"/>
      <c r="AP26" s="518"/>
      <c r="AQ26" s="518"/>
      <c r="AR26" s="557"/>
      <c r="AS26" s="517" t="s">
        <v>176</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135</v>
      </c>
      <c r="BO26" s="467"/>
      <c r="BP26" s="467"/>
      <c r="BQ26" s="467"/>
      <c r="BR26" s="467"/>
      <c r="BS26" s="467"/>
      <c r="BT26" s="467"/>
      <c r="BU26" s="468"/>
      <c r="BV26" s="466" t="s">
        <v>135</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c r="A27" s="186"/>
      <c r="B27" s="603"/>
      <c r="C27" s="604"/>
      <c r="D27" s="605"/>
      <c r="E27" s="516" t="s">
        <v>178</v>
      </c>
      <c r="F27" s="496"/>
      <c r="G27" s="496"/>
      <c r="H27" s="496"/>
      <c r="I27" s="496"/>
      <c r="J27" s="496"/>
      <c r="K27" s="497"/>
      <c r="L27" s="517">
        <v>1</v>
      </c>
      <c r="M27" s="518"/>
      <c r="N27" s="518"/>
      <c r="O27" s="518"/>
      <c r="P27" s="557"/>
      <c r="Q27" s="517">
        <v>2980</v>
      </c>
      <c r="R27" s="518"/>
      <c r="S27" s="518"/>
      <c r="T27" s="518"/>
      <c r="U27" s="518"/>
      <c r="V27" s="557"/>
      <c r="W27" s="616"/>
      <c r="X27" s="604"/>
      <c r="Y27" s="605"/>
      <c r="Z27" s="516" t="s">
        <v>179</v>
      </c>
      <c r="AA27" s="496"/>
      <c r="AB27" s="496"/>
      <c r="AC27" s="496"/>
      <c r="AD27" s="496"/>
      <c r="AE27" s="496"/>
      <c r="AF27" s="496"/>
      <c r="AG27" s="497"/>
      <c r="AH27" s="517" t="s">
        <v>135</v>
      </c>
      <c r="AI27" s="518"/>
      <c r="AJ27" s="518"/>
      <c r="AK27" s="518"/>
      <c r="AL27" s="557"/>
      <c r="AM27" s="517" t="s">
        <v>135</v>
      </c>
      <c r="AN27" s="518"/>
      <c r="AO27" s="518"/>
      <c r="AP27" s="518"/>
      <c r="AQ27" s="518"/>
      <c r="AR27" s="557"/>
      <c r="AS27" s="517" t="s">
        <v>135</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t="s">
        <v>135</v>
      </c>
      <c r="BO27" s="640"/>
      <c r="BP27" s="640"/>
      <c r="BQ27" s="640"/>
      <c r="BR27" s="640"/>
      <c r="BS27" s="640"/>
      <c r="BT27" s="640"/>
      <c r="BU27" s="641"/>
      <c r="BV27" s="639" t="s">
        <v>135</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c r="A28" s="186"/>
      <c r="B28" s="603"/>
      <c r="C28" s="604"/>
      <c r="D28" s="605"/>
      <c r="E28" s="516" t="s">
        <v>181</v>
      </c>
      <c r="F28" s="496"/>
      <c r="G28" s="496"/>
      <c r="H28" s="496"/>
      <c r="I28" s="496"/>
      <c r="J28" s="496"/>
      <c r="K28" s="497"/>
      <c r="L28" s="517">
        <v>1</v>
      </c>
      <c r="M28" s="518"/>
      <c r="N28" s="518"/>
      <c r="O28" s="518"/>
      <c r="P28" s="557"/>
      <c r="Q28" s="517">
        <v>2600</v>
      </c>
      <c r="R28" s="518"/>
      <c r="S28" s="518"/>
      <c r="T28" s="518"/>
      <c r="U28" s="518"/>
      <c r="V28" s="557"/>
      <c r="W28" s="616"/>
      <c r="X28" s="604"/>
      <c r="Y28" s="605"/>
      <c r="Z28" s="516" t="s">
        <v>182</v>
      </c>
      <c r="AA28" s="496"/>
      <c r="AB28" s="496"/>
      <c r="AC28" s="496"/>
      <c r="AD28" s="496"/>
      <c r="AE28" s="496"/>
      <c r="AF28" s="496"/>
      <c r="AG28" s="497"/>
      <c r="AH28" s="517" t="s">
        <v>135</v>
      </c>
      <c r="AI28" s="518"/>
      <c r="AJ28" s="518"/>
      <c r="AK28" s="518"/>
      <c r="AL28" s="557"/>
      <c r="AM28" s="517" t="s">
        <v>135</v>
      </c>
      <c r="AN28" s="518"/>
      <c r="AO28" s="518"/>
      <c r="AP28" s="518"/>
      <c r="AQ28" s="518"/>
      <c r="AR28" s="557"/>
      <c r="AS28" s="517" t="s">
        <v>135</v>
      </c>
      <c r="AT28" s="518"/>
      <c r="AU28" s="518"/>
      <c r="AV28" s="518"/>
      <c r="AW28" s="518"/>
      <c r="AX28" s="519"/>
      <c r="AY28" s="642" t="s">
        <v>183</v>
      </c>
      <c r="AZ28" s="643"/>
      <c r="BA28" s="643"/>
      <c r="BB28" s="644"/>
      <c r="BC28" s="426" t="s">
        <v>47</v>
      </c>
      <c r="BD28" s="427"/>
      <c r="BE28" s="427"/>
      <c r="BF28" s="427"/>
      <c r="BG28" s="427"/>
      <c r="BH28" s="427"/>
      <c r="BI28" s="427"/>
      <c r="BJ28" s="427"/>
      <c r="BK28" s="427"/>
      <c r="BL28" s="427"/>
      <c r="BM28" s="428"/>
      <c r="BN28" s="429">
        <v>1408550</v>
      </c>
      <c r="BO28" s="430"/>
      <c r="BP28" s="430"/>
      <c r="BQ28" s="430"/>
      <c r="BR28" s="430"/>
      <c r="BS28" s="430"/>
      <c r="BT28" s="430"/>
      <c r="BU28" s="431"/>
      <c r="BV28" s="429">
        <v>1336671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c r="A29" s="186"/>
      <c r="B29" s="603"/>
      <c r="C29" s="604"/>
      <c r="D29" s="605"/>
      <c r="E29" s="516" t="s">
        <v>184</v>
      </c>
      <c r="F29" s="496"/>
      <c r="G29" s="496"/>
      <c r="H29" s="496"/>
      <c r="I29" s="496"/>
      <c r="J29" s="496"/>
      <c r="K29" s="497"/>
      <c r="L29" s="517">
        <v>10</v>
      </c>
      <c r="M29" s="518"/>
      <c r="N29" s="518"/>
      <c r="O29" s="518"/>
      <c r="P29" s="557"/>
      <c r="Q29" s="517">
        <v>2410</v>
      </c>
      <c r="R29" s="518"/>
      <c r="S29" s="518"/>
      <c r="T29" s="518"/>
      <c r="U29" s="518"/>
      <c r="V29" s="557"/>
      <c r="W29" s="617"/>
      <c r="X29" s="618"/>
      <c r="Y29" s="619"/>
      <c r="Z29" s="516" t="s">
        <v>185</v>
      </c>
      <c r="AA29" s="496"/>
      <c r="AB29" s="496"/>
      <c r="AC29" s="496"/>
      <c r="AD29" s="496"/>
      <c r="AE29" s="496"/>
      <c r="AF29" s="496"/>
      <c r="AG29" s="497"/>
      <c r="AH29" s="517">
        <v>107</v>
      </c>
      <c r="AI29" s="518"/>
      <c r="AJ29" s="518"/>
      <c r="AK29" s="518"/>
      <c r="AL29" s="557"/>
      <c r="AM29" s="517">
        <v>305913</v>
      </c>
      <c r="AN29" s="518"/>
      <c r="AO29" s="518"/>
      <c r="AP29" s="518"/>
      <c r="AQ29" s="518"/>
      <c r="AR29" s="557"/>
      <c r="AS29" s="517">
        <v>2859</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v>932736</v>
      </c>
      <c r="BO29" s="467"/>
      <c r="BP29" s="467"/>
      <c r="BQ29" s="467"/>
      <c r="BR29" s="467"/>
      <c r="BS29" s="467"/>
      <c r="BT29" s="467"/>
      <c r="BU29" s="468"/>
      <c r="BV29" s="466">
        <v>925921</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99</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2776958</v>
      </c>
      <c r="BO30" s="640"/>
      <c r="BP30" s="640"/>
      <c r="BQ30" s="640"/>
      <c r="BR30" s="640"/>
      <c r="BS30" s="640"/>
      <c r="BT30" s="640"/>
      <c r="BU30" s="641"/>
      <c r="BV30" s="639">
        <v>2690688</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194</v>
      </c>
      <c r="V33" s="490"/>
      <c r="W33" s="455" t="s">
        <v>195</v>
      </c>
      <c r="X33" s="455"/>
      <c r="Y33" s="455"/>
      <c r="Z33" s="455"/>
      <c r="AA33" s="455"/>
      <c r="AB33" s="455"/>
      <c r="AC33" s="455"/>
      <c r="AD33" s="455"/>
      <c r="AE33" s="455"/>
      <c r="AF33" s="455"/>
      <c r="AG33" s="455"/>
      <c r="AH33" s="455"/>
      <c r="AI33" s="455"/>
      <c r="AJ33" s="455"/>
      <c r="AK33" s="455"/>
      <c r="AL33" s="215"/>
      <c r="AM33" s="490" t="s">
        <v>194</v>
      </c>
      <c r="AN33" s="490"/>
      <c r="AO33" s="455" t="s">
        <v>195</v>
      </c>
      <c r="AP33" s="455"/>
      <c r="AQ33" s="455"/>
      <c r="AR33" s="455"/>
      <c r="AS33" s="455"/>
      <c r="AT33" s="455"/>
      <c r="AU33" s="455"/>
      <c r="AV33" s="455"/>
      <c r="AW33" s="455"/>
      <c r="AX33" s="455"/>
      <c r="AY33" s="455"/>
      <c r="AZ33" s="455"/>
      <c r="BA33" s="455"/>
      <c r="BB33" s="455"/>
      <c r="BC33" s="455"/>
      <c r="BD33" s="216"/>
      <c r="BE33" s="455" t="s">
        <v>196</v>
      </c>
      <c r="BF33" s="455"/>
      <c r="BG33" s="455" t="s">
        <v>197</v>
      </c>
      <c r="BH33" s="455"/>
      <c r="BI33" s="455"/>
      <c r="BJ33" s="455"/>
      <c r="BK33" s="455"/>
      <c r="BL33" s="455"/>
      <c r="BM33" s="455"/>
      <c r="BN33" s="455"/>
      <c r="BO33" s="455"/>
      <c r="BP33" s="455"/>
      <c r="BQ33" s="455"/>
      <c r="BR33" s="455"/>
      <c r="BS33" s="455"/>
      <c r="BT33" s="455"/>
      <c r="BU33" s="455"/>
      <c r="BV33" s="216"/>
      <c r="BW33" s="490" t="s">
        <v>196</v>
      </c>
      <c r="BX33" s="490"/>
      <c r="BY33" s="455" t="s">
        <v>198</v>
      </c>
      <c r="BZ33" s="455"/>
      <c r="CA33" s="455"/>
      <c r="CB33" s="455"/>
      <c r="CC33" s="455"/>
      <c r="CD33" s="455"/>
      <c r="CE33" s="455"/>
      <c r="CF33" s="455"/>
      <c r="CG33" s="455"/>
      <c r="CH33" s="455"/>
      <c r="CI33" s="455"/>
      <c r="CJ33" s="455"/>
      <c r="CK33" s="455"/>
      <c r="CL33" s="455"/>
      <c r="CM33" s="455"/>
      <c r="CN33" s="215"/>
      <c r="CO33" s="490" t="s">
        <v>194</v>
      </c>
      <c r="CP33" s="490"/>
      <c r="CQ33" s="455" t="s">
        <v>199</v>
      </c>
      <c r="CR33" s="455"/>
      <c r="CS33" s="455"/>
      <c r="CT33" s="455"/>
      <c r="CU33" s="455"/>
      <c r="CV33" s="455"/>
      <c r="CW33" s="455"/>
      <c r="CX33" s="455"/>
      <c r="CY33" s="455"/>
      <c r="CZ33" s="455"/>
      <c r="DA33" s="455"/>
      <c r="DB33" s="455"/>
      <c r="DC33" s="455"/>
      <c r="DD33" s="455"/>
      <c r="DE33" s="455"/>
      <c r="DF33" s="215"/>
      <c r="DG33" s="651" t="s">
        <v>200</v>
      </c>
      <c r="DH33" s="651"/>
      <c r="DI33" s="217"/>
      <c r="DJ33" s="185"/>
      <c r="DK33" s="185"/>
      <c r="DL33" s="185"/>
      <c r="DM33" s="185"/>
      <c r="DN33" s="185"/>
      <c r="DO33" s="185"/>
    </row>
    <row r="34" spans="1:119" ht="32.25" customHeight="1">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4</v>
      </c>
      <c r="V34" s="652"/>
      <c r="W34" s="653" t="str">
        <f>IF('各会計、関係団体の財政状況及び健全化判断比率'!B28="","",'各会計、関係団体の財政状況及び健全化判断比率'!B28)</f>
        <v>国民健康保険事業勘定特別会計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IF('各会計、関係団体の財政状況及び健全化判断比率'!B30="","",'各会計、関係団体の財政状況及び健全化判断比率'!B30)</f>
        <v>上水道事業特別会計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福岡県市町村消防団員等公務災害補償組合（一般会計）</v>
      </c>
      <c r="BZ34" s="653"/>
      <c r="CA34" s="653"/>
      <c r="CB34" s="653"/>
      <c r="CC34" s="653"/>
      <c r="CD34" s="653"/>
      <c r="CE34" s="653"/>
      <c r="CF34" s="653"/>
      <c r="CG34" s="653"/>
      <c r="CH34" s="653"/>
      <c r="CI34" s="653"/>
      <c r="CJ34" s="653"/>
      <c r="CK34" s="653"/>
      <c r="CL34" s="653"/>
      <c r="CM34" s="653"/>
      <c r="CN34" s="213"/>
      <c r="CO34" s="652">
        <f>IF(CQ34="","",MAX(C34:D43,U34:V43,AM34:AN43,BE34:BF43,BW34:BX43)+1)</f>
        <v>18</v>
      </c>
      <c r="CP34" s="652"/>
      <c r="CQ34" s="653" t="str">
        <f>IF('各会計、関係団体の財政状況及び健全化判断比率'!BS7="","",'各会計、関係団体の財政状況及び健全化判断比率'!BS7)</f>
        <v>いとだ</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c r="A35" s="186"/>
      <c r="B35" s="212"/>
      <c r="C35" s="652">
        <f>IF(E35="","",C34+1)</f>
        <v>2</v>
      </c>
      <c r="D35" s="652"/>
      <c r="E35" s="653" t="str">
        <f>IF('各会計、関係団体の財政状況及び健全化判断比率'!B8="","",'各会計、関係団体の財政状況及び健全化判断比率'!B8)</f>
        <v>住宅新築資金等貸付事業特別会計</v>
      </c>
      <c r="F35" s="653"/>
      <c r="G35" s="653"/>
      <c r="H35" s="653"/>
      <c r="I35" s="653"/>
      <c r="J35" s="653"/>
      <c r="K35" s="653"/>
      <c r="L35" s="653"/>
      <c r="M35" s="653"/>
      <c r="N35" s="653"/>
      <c r="O35" s="653"/>
      <c r="P35" s="653"/>
      <c r="Q35" s="653"/>
      <c r="R35" s="653"/>
      <c r="S35" s="653"/>
      <c r="T35" s="213"/>
      <c r="U35" s="652">
        <f>IF(W35="","",U34+1)</f>
        <v>5</v>
      </c>
      <c r="V35" s="652"/>
      <c r="W35" s="653" t="str">
        <f>IF('各会計、関係団体の財政状況及び健全化判断比率'!B29="","",'各会計、関係団体の財政状況及び健全化判断比率'!B29)</f>
        <v>後期高齢者医療事業特別会計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IF('各会計、関係団体の財政状況及び健全化判断比率'!B31="","",'各会計、関係団体の財政状況及び健全化判断比率'!B31)</f>
        <v>町立緑ヶ丘病院事業特別会計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福岡県市町村職員退職手当組合（一般会計）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c r="A36" s="186"/>
      <c r="B36" s="212"/>
      <c r="C36" s="652">
        <f>IF(E36="","",C35+1)</f>
        <v>3</v>
      </c>
      <c r="D36" s="652"/>
      <c r="E36" s="653" t="str">
        <f>IF('各会計、関係団体の財政状況及び健全化判断比率'!B9="","",'各会計、関係団体の財政状況及び健全化判断比率'!B9)</f>
        <v>学校給食センター事業特別会計</v>
      </c>
      <c r="F36" s="653"/>
      <c r="G36" s="653"/>
      <c r="H36" s="653"/>
      <c r="I36" s="653"/>
      <c r="J36" s="653"/>
      <c r="K36" s="653"/>
      <c r="L36" s="653"/>
      <c r="M36" s="653"/>
      <c r="N36" s="653"/>
      <c r="O36" s="653"/>
      <c r="P36" s="653"/>
      <c r="Q36" s="653"/>
      <c r="R36" s="653"/>
      <c r="S36" s="653"/>
      <c r="T36" s="213"/>
      <c r="U36" s="652" t="str">
        <f t="shared" ref="U36:U43" si="4">IF(W36="","",U35+1)</f>
        <v/>
      </c>
      <c r="V36" s="652"/>
      <c r="W36" s="653"/>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福岡県市町村職員退職手当組合（基金特別会計）</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f t="shared" si="2"/>
        <v>11</v>
      </c>
      <c r="BX37" s="652"/>
      <c r="BY37" s="653" t="str">
        <f>IF('各会計、関係団体の財政状況及び健全化判断比率'!B71="","",'各会計、関係団体の財政状況及び健全化判断比率'!B71)</f>
        <v>福岡県自治会館管理組合（一般会計）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f t="shared" si="2"/>
        <v>12</v>
      </c>
      <c r="BX38" s="652"/>
      <c r="BY38" s="653" t="str">
        <f>IF('各会計、関係団体の財政状況及び健全化判断比率'!B72="","",'各会計、関係団体の財政状況及び健全化判断比率'!B72)</f>
        <v>福岡県田川地区消防組合（一般会計）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f t="shared" si="2"/>
        <v>13</v>
      </c>
      <c r="BX39" s="652"/>
      <c r="BY39" s="653" t="str">
        <f>IF('各会計、関係団体の財政状況及び健全化判断比率'!B73="","",'各会計、関係団体の財政状況及び健全化判断比率'!B73)</f>
        <v>田川地区斎場組合（一般会計）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f t="shared" si="2"/>
        <v>14</v>
      </c>
      <c r="BX40" s="652"/>
      <c r="BY40" s="653" t="str">
        <f>IF('各会計、関係団体の財政状況及び健全化判断比率'!B74="","",'各会計、関係団体の財政状況及び健全化判断比率'!B74)</f>
        <v>福岡県自治振興組合（一般会計）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f t="shared" si="2"/>
        <v>15</v>
      </c>
      <c r="BX41" s="652"/>
      <c r="BY41" s="653" t="str">
        <f>IF('各会計、関係団体の財政状況及び健全化判断比率'!B75="","",'各会計、関係団体の財政状況及び健全化判断比率'!B75)</f>
        <v>福岡県自治振興組合（公文書館事業特別会計）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f t="shared" si="2"/>
        <v>16</v>
      </c>
      <c r="BX42" s="652"/>
      <c r="BY42" s="653" t="str">
        <f>IF('各会計、関係団体の財政状況及び健全化判断比率'!B76="","",'各会計、関係団体の財政状況及び健全化判断比率'!B76)</f>
        <v>福岡県介護保険広域連合（一般会計）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f t="shared" si="2"/>
        <v>17</v>
      </c>
      <c r="BX43" s="652"/>
      <c r="BY43" s="653" t="str">
        <f>IF('各会計、関係団体の財政状況及び健全化判断比率'!B77="","",'各会計、関係団体の財政状況及び健全化判断比率'!B77)</f>
        <v>福岡県介護保険広域連合（介護保険事業特別会計）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c r="E49" s="221" t="s">
        <v>205</v>
      </c>
    </row>
    <row r="50" spans="5:5">
      <c r="E50" s="187" t="s">
        <v>206</v>
      </c>
    </row>
    <row r="51" spans="5:5">
      <c r="E51" s="187" t="s">
        <v>207</v>
      </c>
    </row>
    <row r="52" spans="5:5">
      <c r="E52" s="187" t="s">
        <v>208</v>
      </c>
    </row>
    <row r="53" spans="5:5"/>
    <row r="54" spans="5:5"/>
    <row r="55" spans="5:5"/>
    <row r="56" spans="5:5"/>
    <row r="57" spans="5:5" hidden="1"/>
    <row r="58" spans="5:5" hidden="1"/>
    <row r="59" spans="5:5" hidden="1"/>
  </sheetData>
  <sheetProtection algorithmName="SHA-512" hashValue="tWtTddjrmLUJF9fkM6MsurnN0deAqIe3clzPcegtLlWSW1V6CNEi/gMjT1whhKYoWjTWNEH8+L78K2Zz9MltTA==" saltValue="xYfcaLS2EtSLswJAcFUti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44" t="s">
        <v>563</v>
      </c>
      <c r="D34" s="1244"/>
      <c r="E34" s="1245"/>
      <c r="F34" s="32" t="s">
        <v>564</v>
      </c>
      <c r="G34" s="33" t="s">
        <v>565</v>
      </c>
      <c r="H34" s="33" t="s">
        <v>566</v>
      </c>
      <c r="I34" s="33" t="s">
        <v>567</v>
      </c>
      <c r="J34" s="34" t="s">
        <v>568</v>
      </c>
      <c r="K34" s="22"/>
      <c r="L34" s="22"/>
      <c r="M34" s="22"/>
      <c r="N34" s="22"/>
      <c r="O34" s="22"/>
      <c r="P34" s="22"/>
    </row>
    <row r="35" spans="1:16" ht="39" customHeight="1">
      <c r="A35" s="22"/>
      <c r="B35" s="35"/>
      <c r="C35" s="1238" t="s">
        <v>569</v>
      </c>
      <c r="D35" s="1239"/>
      <c r="E35" s="1240"/>
      <c r="F35" s="36">
        <v>21.49</v>
      </c>
      <c r="G35" s="37">
        <v>20.09</v>
      </c>
      <c r="H35" s="37">
        <v>22.52</v>
      </c>
      <c r="I35" s="37">
        <v>11.86</v>
      </c>
      <c r="J35" s="38">
        <v>9.3000000000000007</v>
      </c>
      <c r="K35" s="22"/>
      <c r="L35" s="22"/>
      <c r="M35" s="22"/>
      <c r="N35" s="22"/>
      <c r="O35" s="22"/>
      <c r="P35" s="22"/>
    </row>
    <row r="36" spans="1:16" ht="39" customHeight="1">
      <c r="A36" s="22"/>
      <c r="B36" s="35"/>
      <c r="C36" s="1238" t="s">
        <v>570</v>
      </c>
      <c r="D36" s="1239"/>
      <c r="E36" s="1240"/>
      <c r="F36" s="36">
        <v>18.57</v>
      </c>
      <c r="G36" s="37">
        <v>18.09</v>
      </c>
      <c r="H36" s="37">
        <v>18.38</v>
      </c>
      <c r="I36" s="37">
        <v>21.41</v>
      </c>
      <c r="J36" s="38">
        <v>8.61</v>
      </c>
      <c r="K36" s="22"/>
      <c r="L36" s="22"/>
      <c r="M36" s="22"/>
      <c r="N36" s="22"/>
      <c r="O36" s="22"/>
      <c r="P36" s="22"/>
    </row>
    <row r="37" spans="1:16" ht="39" customHeight="1">
      <c r="A37" s="22"/>
      <c r="B37" s="35"/>
      <c r="C37" s="1238" t="s">
        <v>571</v>
      </c>
      <c r="D37" s="1239"/>
      <c r="E37" s="1240"/>
      <c r="F37" s="36">
        <v>1.62</v>
      </c>
      <c r="G37" s="37">
        <v>1.6</v>
      </c>
      <c r="H37" s="37">
        <v>2</v>
      </c>
      <c r="I37" s="37">
        <v>2.5099999999999998</v>
      </c>
      <c r="J37" s="38">
        <v>1.34</v>
      </c>
      <c r="K37" s="22"/>
      <c r="L37" s="22"/>
      <c r="M37" s="22"/>
      <c r="N37" s="22"/>
      <c r="O37" s="22"/>
      <c r="P37" s="22"/>
    </row>
    <row r="38" spans="1:16" ht="39" customHeight="1">
      <c r="A38" s="22"/>
      <c r="B38" s="35"/>
      <c r="C38" s="1238" t="s">
        <v>572</v>
      </c>
      <c r="D38" s="1239"/>
      <c r="E38" s="1240"/>
      <c r="F38" s="36">
        <v>1.64</v>
      </c>
      <c r="G38" s="37" t="s">
        <v>573</v>
      </c>
      <c r="H38" s="37" t="s">
        <v>574</v>
      </c>
      <c r="I38" s="37">
        <v>1.79</v>
      </c>
      <c r="J38" s="38">
        <v>0.28000000000000003</v>
      </c>
      <c r="K38" s="22"/>
      <c r="L38" s="22"/>
      <c r="M38" s="22"/>
      <c r="N38" s="22"/>
      <c r="O38" s="22"/>
      <c r="P38" s="22"/>
    </row>
    <row r="39" spans="1:16" ht="39" customHeight="1">
      <c r="A39" s="22"/>
      <c r="B39" s="35"/>
      <c r="C39" s="1238" t="s">
        <v>575</v>
      </c>
      <c r="D39" s="1239"/>
      <c r="E39" s="1240"/>
      <c r="F39" s="36">
        <v>0.05</v>
      </c>
      <c r="G39" s="37">
        <v>0.04</v>
      </c>
      <c r="H39" s="37">
        <v>0.04</v>
      </c>
      <c r="I39" s="37">
        <v>0.05</v>
      </c>
      <c r="J39" s="38">
        <v>0.04</v>
      </c>
      <c r="K39" s="22"/>
      <c r="L39" s="22"/>
      <c r="M39" s="22"/>
      <c r="N39" s="22"/>
      <c r="O39" s="22"/>
      <c r="P39" s="22"/>
    </row>
    <row r="40" spans="1:16" ht="39" customHeight="1">
      <c r="A40" s="22"/>
      <c r="B40" s="35"/>
      <c r="C40" s="1238" t="s">
        <v>576</v>
      </c>
      <c r="D40" s="1239"/>
      <c r="E40" s="1240"/>
      <c r="F40" s="36">
        <v>0.02</v>
      </c>
      <c r="G40" s="37">
        <v>0</v>
      </c>
      <c r="H40" s="37">
        <v>0</v>
      </c>
      <c r="I40" s="37">
        <v>0</v>
      </c>
      <c r="J40" s="38">
        <v>0</v>
      </c>
      <c r="K40" s="22"/>
      <c r="L40" s="22"/>
      <c r="M40" s="22"/>
      <c r="N40" s="22"/>
      <c r="O40" s="22"/>
      <c r="P40" s="22"/>
    </row>
    <row r="41" spans="1:16" ht="39" customHeight="1">
      <c r="A41" s="22"/>
      <c r="B41" s="35"/>
      <c r="C41" s="1238"/>
      <c r="D41" s="1239"/>
      <c r="E41" s="1240"/>
      <c r="F41" s="36"/>
      <c r="G41" s="37"/>
      <c r="H41" s="37"/>
      <c r="I41" s="37"/>
      <c r="J41" s="38"/>
      <c r="K41" s="22"/>
      <c r="L41" s="22"/>
      <c r="M41" s="22"/>
      <c r="N41" s="22"/>
      <c r="O41" s="22"/>
      <c r="P41" s="22"/>
    </row>
    <row r="42" spans="1:16" ht="39" customHeight="1">
      <c r="A42" s="22"/>
      <c r="B42" s="39"/>
      <c r="C42" s="1238" t="s">
        <v>577</v>
      </c>
      <c r="D42" s="1239"/>
      <c r="E42" s="1240"/>
      <c r="F42" s="36" t="s">
        <v>514</v>
      </c>
      <c r="G42" s="37" t="s">
        <v>514</v>
      </c>
      <c r="H42" s="37" t="s">
        <v>514</v>
      </c>
      <c r="I42" s="37" t="s">
        <v>514</v>
      </c>
      <c r="J42" s="38" t="s">
        <v>514</v>
      </c>
      <c r="K42" s="22"/>
      <c r="L42" s="22"/>
      <c r="M42" s="22"/>
      <c r="N42" s="22"/>
      <c r="O42" s="22"/>
      <c r="P42" s="22"/>
    </row>
    <row r="43" spans="1:16" ht="39" customHeight="1" thickBot="1">
      <c r="A43" s="22"/>
      <c r="B43" s="40"/>
      <c r="C43" s="1241" t="s">
        <v>578</v>
      </c>
      <c r="D43" s="1242"/>
      <c r="E43" s="1243"/>
      <c r="F43" s="41" t="s">
        <v>514</v>
      </c>
      <c r="G43" s="42" t="s">
        <v>514</v>
      </c>
      <c r="H43" s="42" t="s">
        <v>514</v>
      </c>
      <c r="I43" s="42" t="s">
        <v>514</v>
      </c>
      <c r="J43" s="43" t="s">
        <v>514</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h5KtYaWcqWX5BZw4YvBPog/HqjnyzRFbi6YdPuKVcrya4+WcCV462tDVHtemfTPmnL6Sk93nEu8sx0QGnVS+2g==" saltValue="Nr6KHI0l1bVuiwJsz3gq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46" t="s">
        <v>10</v>
      </c>
      <c r="C45" s="1247"/>
      <c r="D45" s="58"/>
      <c r="E45" s="1252" t="s">
        <v>11</v>
      </c>
      <c r="F45" s="1252"/>
      <c r="G45" s="1252"/>
      <c r="H45" s="1252"/>
      <c r="I45" s="1252"/>
      <c r="J45" s="1253"/>
      <c r="K45" s="59">
        <v>465</v>
      </c>
      <c r="L45" s="60">
        <v>446</v>
      </c>
      <c r="M45" s="60">
        <v>443</v>
      </c>
      <c r="N45" s="60">
        <v>436</v>
      </c>
      <c r="O45" s="61">
        <v>421</v>
      </c>
      <c r="P45" s="48"/>
      <c r="Q45" s="48"/>
      <c r="R45" s="48"/>
      <c r="S45" s="48"/>
      <c r="T45" s="48"/>
      <c r="U45" s="48"/>
    </row>
    <row r="46" spans="1:21" ht="30.75" customHeight="1">
      <c r="A46" s="48"/>
      <c r="B46" s="1248"/>
      <c r="C46" s="1249"/>
      <c r="D46" s="62"/>
      <c r="E46" s="1254" t="s">
        <v>12</v>
      </c>
      <c r="F46" s="1254"/>
      <c r="G46" s="1254"/>
      <c r="H46" s="1254"/>
      <c r="I46" s="1254"/>
      <c r="J46" s="1255"/>
      <c r="K46" s="63" t="s">
        <v>514</v>
      </c>
      <c r="L46" s="64" t="s">
        <v>514</v>
      </c>
      <c r="M46" s="64" t="s">
        <v>514</v>
      </c>
      <c r="N46" s="64" t="s">
        <v>514</v>
      </c>
      <c r="O46" s="65" t="s">
        <v>514</v>
      </c>
      <c r="P46" s="48"/>
      <c r="Q46" s="48"/>
      <c r="R46" s="48"/>
      <c r="S46" s="48"/>
      <c r="T46" s="48"/>
      <c r="U46" s="48"/>
    </row>
    <row r="47" spans="1:21" ht="30.75" customHeight="1">
      <c r="A47" s="48"/>
      <c r="B47" s="1248"/>
      <c r="C47" s="1249"/>
      <c r="D47" s="62"/>
      <c r="E47" s="1254" t="s">
        <v>13</v>
      </c>
      <c r="F47" s="1254"/>
      <c r="G47" s="1254"/>
      <c r="H47" s="1254"/>
      <c r="I47" s="1254"/>
      <c r="J47" s="1255"/>
      <c r="K47" s="63" t="s">
        <v>514</v>
      </c>
      <c r="L47" s="64" t="s">
        <v>514</v>
      </c>
      <c r="M47" s="64" t="s">
        <v>514</v>
      </c>
      <c r="N47" s="64" t="s">
        <v>514</v>
      </c>
      <c r="O47" s="65" t="s">
        <v>514</v>
      </c>
      <c r="P47" s="48"/>
      <c r="Q47" s="48"/>
      <c r="R47" s="48"/>
      <c r="S47" s="48"/>
      <c r="T47" s="48"/>
      <c r="U47" s="48"/>
    </row>
    <row r="48" spans="1:21" ht="30.75" customHeight="1">
      <c r="A48" s="48"/>
      <c r="B48" s="1248"/>
      <c r="C48" s="1249"/>
      <c r="D48" s="62"/>
      <c r="E48" s="1254" t="s">
        <v>14</v>
      </c>
      <c r="F48" s="1254"/>
      <c r="G48" s="1254"/>
      <c r="H48" s="1254"/>
      <c r="I48" s="1254"/>
      <c r="J48" s="1255"/>
      <c r="K48" s="63">
        <v>1</v>
      </c>
      <c r="L48" s="64">
        <v>2</v>
      </c>
      <c r="M48" s="64">
        <v>3</v>
      </c>
      <c r="N48" s="64">
        <v>4</v>
      </c>
      <c r="O48" s="65">
        <v>4</v>
      </c>
      <c r="P48" s="48"/>
      <c r="Q48" s="48"/>
      <c r="R48" s="48"/>
      <c r="S48" s="48"/>
      <c r="T48" s="48"/>
      <c r="U48" s="48"/>
    </row>
    <row r="49" spans="1:21" ht="30.75" customHeight="1">
      <c r="A49" s="48"/>
      <c r="B49" s="1248"/>
      <c r="C49" s="1249"/>
      <c r="D49" s="62"/>
      <c r="E49" s="1254" t="s">
        <v>15</v>
      </c>
      <c r="F49" s="1254"/>
      <c r="G49" s="1254"/>
      <c r="H49" s="1254"/>
      <c r="I49" s="1254"/>
      <c r="J49" s="1255"/>
      <c r="K49" s="63">
        <v>69</v>
      </c>
      <c r="L49" s="64">
        <v>73</v>
      </c>
      <c r="M49" s="64">
        <v>68</v>
      </c>
      <c r="N49" s="64">
        <v>47</v>
      </c>
      <c r="O49" s="65">
        <v>47</v>
      </c>
      <c r="P49" s="48"/>
      <c r="Q49" s="48"/>
      <c r="R49" s="48"/>
      <c r="S49" s="48"/>
      <c r="T49" s="48"/>
      <c r="U49" s="48"/>
    </row>
    <row r="50" spans="1:21" ht="30.75" customHeight="1">
      <c r="A50" s="48"/>
      <c r="B50" s="1248"/>
      <c r="C50" s="1249"/>
      <c r="D50" s="62"/>
      <c r="E50" s="1254" t="s">
        <v>16</v>
      </c>
      <c r="F50" s="1254"/>
      <c r="G50" s="1254"/>
      <c r="H50" s="1254"/>
      <c r="I50" s="1254"/>
      <c r="J50" s="1255"/>
      <c r="K50" s="63" t="s">
        <v>514</v>
      </c>
      <c r="L50" s="64" t="s">
        <v>514</v>
      </c>
      <c r="M50" s="64" t="s">
        <v>514</v>
      </c>
      <c r="N50" s="64" t="s">
        <v>514</v>
      </c>
      <c r="O50" s="65" t="s">
        <v>514</v>
      </c>
      <c r="P50" s="48"/>
      <c r="Q50" s="48"/>
      <c r="R50" s="48"/>
      <c r="S50" s="48"/>
      <c r="T50" s="48"/>
      <c r="U50" s="48"/>
    </row>
    <row r="51" spans="1:21" ht="30.75" customHeight="1">
      <c r="A51" s="48"/>
      <c r="B51" s="1250"/>
      <c r="C51" s="1251"/>
      <c r="D51" s="66"/>
      <c r="E51" s="1254" t="s">
        <v>17</v>
      </c>
      <c r="F51" s="1254"/>
      <c r="G51" s="1254"/>
      <c r="H51" s="1254"/>
      <c r="I51" s="1254"/>
      <c r="J51" s="1255"/>
      <c r="K51" s="63">
        <v>1</v>
      </c>
      <c r="L51" s="64">
        <v>3</v>
      </c>
      <c r="M51" s="64">
        <v>3</v>
      </c>
      <c r="N51" s="64">
        <v>3</v>
      </c>
      <c r="O51" s="65">
        <v>3</v>
      </c>
      <c r="P51" s="48"/>
      <c r="Q51" s="48"/>
      <c r="R51" s="48"/>
      <c r="S51" s="48"/>
      <c r="T51" s="48"/>
      <c r="U51" s="48"/>
    </row>
    <row r="52" spans="1:21" ht="30.75" customHeight="1">
      <c r="A52" s="48"/>
      <c r="B52" s="1256" t="s">
        <v>18</v>
      </c>
      <c r="C52" s="1257"/>
      <c r="D52" s="66"/>
      <c r="E52" s="1254" t="s">
        <v>19</v>
      </c>
      <c r="F52" s="1254"/>
      <c r="G52" s="1254"/>
      <c r="H52" s="1254"/>
      <c r="I52" s="1254"/>
      <c r="J52" s="1255"/>
      <c r="K52" s="63">
        <v>393</v>
      </c>
      <c r="L52" s="64">
        <v>366</v>
      </c>
      <c r="M52" s="64">
        <v>372</v>
      </c>
      <c r="N52" s="64">
        <v>368</v>
      </c>
      <c r="O52" s="65">
        <v>368</v>
      </c>
      <c r="P52" s="48"/>
      <c r="Q52" s="48"/>
      <c r="R52" s="48"/>
      <c r="S52" s="48"/>
      <c r="T52" s="48"/>
      <c r="U52" s="48"/>
    </row>
    <row r="53" spans="1:21" ht="30.75" customHeight="1" thickBot="1">
      <c r="A53" s="48"/>
      <c r="B53" s="1258" t="s">
        <v>20</v>
      </c>
      <c r="C53" s="1259"/>
      <c r="D53" s="67"/>
      <c r="E53" s="1260" t="s">
        <v>21</v>
      </c>
      <c r="F53" s="1260"/>
      <c r="G53" s="1260"/>
      <c r="H53" s="1260"/>
      <c r="I53" s="1260"/>
      <c r="J53" s="1261"/>
      <c r="K53" s="68">
        <v>143</v>
      </c>
      <c r="L53" s="69">
        <v>158</v>
      </c>
      <c r="M53" s="69">
        <v>145</v>
      </c>
      <c r="N53" s="69">
        <v>122</v>
      </c>
      <c r="O53" s="70">
        <v>107</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c r="A56" s="48"/>
      <c r="B56" s="75"/>
      <c r="C56" s="76"/>
      <c r="D56" s="76"/>
      <c r="E56" s="77"/>
      <c r="F56" s="77"/>
      <c r="G56" s="77"/>
      <c r="H56" s="77"/>
      <c r="I56" s="77"/>
      <c r="J56" s="78" t="s">
        <v>2</v>
      </c>
      <c r="K56" s="79" t="s">
        <v>579</v>
      </c>
      <c r="L56" s="80" t="s">
        <v>580</v>
      </c>
      <c r="M56" s="80" t="s">
        <v>581</v>
      </c>
      <c r="N56" s="80" t="s">
        <v>582</v>
      </c>
      <c r="O56" s="81" t="s">
        <v>583</v>
      </c>
      <c r="P56" s="48"/>
      <c r="Q56" s="48"/>
      <c r="R56" s="48"/>
      <c r="S56" s="48"/>
      <c r="T56" s="48"/>
      <c r="U56" s="48"/>
    </row>
    <row r="57" spans="1:21" ht="31.5" customHeight="1">
      <c r="B57" s="1262" t="s">
        <v>24</v>
      </c>
      <c r="C57" s="1263"/>
      <c r="D57" s="1266" t="s">
        <v>25</v>
      </c>
      <c r="E57" s="1267"/>
      <c r="F57" s="1267"/>
      <c r="G57" s="1267"/>
      <c r="H57" s="1267"/>
      <c r="I57" s="1267"/>
      <c r="J57" s="1268"/>
      <c r="K57" s="82" t="s">
        <v>622</v>
      </c>
      <c r="L57" s="83" t="s">
        <v>623</v>
      </c>
      <c r="M57" s="83" t="s">
        <v>623</v>
      </c>
      <c r="N57" s="83" t="s">
        <v>623</v>
      </c>
      <c r="O57" s="84" t="s">
        <v>623</v>
      </c>
    </row>
    <row r="58" spans="1:21" ht="31.5" customHeight="1" thickBot="1">
      <c r="B58" s="1264"/>
      <c r="C58" s="1265"/>
      <c r="D58" s="1269" t="s">
        <v>26</v>
      </c>
      <c r="E58" s="1270"/>
      <c r="F58" s="1270"/>
      <c r="G58" s="1270"/>
      <c r="H58" s="1270"/>
      <c r="I58" s="1270"/>
      <c r="J58" s="1271"/>
      <c r="K58" s="85" t="s">
        <v>623</v>
      </c>
      <c r="L58" s="86" t="s">
        <v>623</v>
      </c>
      <c r="M58" s="86" t="s">
        <v>623</v>
      </c>
      <c r="N58" s="86" t="s">
        <v>623</v>
      </c>
      <c r="O58" s="87" t="s">
        <v>623</v>
      </c>
    </row>
    <row r="59" spans="1:21" ht="24" customHeight="1">
      <c r="B59" s="88"/>
      <c r="C59" s="88"/>
      <c r="D59" s="89" t="s">
        <v>27</v>
      </c>
      <c r="E59" s="90"/>
      <c r="F59" s="90"/>
      <c r="G59" s="90"/>
      <c r="H59" s="90"/>
      <c r="I59" s="90"/>
      <c r="J59" s="90"/>
      <c r="K59" s="90"/>
      <c r="L59" s="90"/>
      <c r="M59" s="90"/>
      <c r="N59" s="90"/>
      <c r="O59" s="90"/>
    </row>
    <row r="60" spans="1:21" ht="24" customHeight="1">
      <c r="B60" s="91"/>
      <c r="C60" s="91"/>
      <c r="D60" s="89" t="s">
        <v>28</v>
      </c>
      <c r="E60" s="90"/>
      <c r="F60" s="90"/>
      <c r="G60" s="90"/>
      <c r="H60" s="90"/>
      <c r="I60" s="90"/>
      <c r="J60" s="90"/>
      <c r="K60" s="90"/>
      <c r="L60" s="90"/>
      <c r="M60" s="90"/>
      <c r="N60" s="90"/>
      <c r="O60" s="90"/>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JzSNQfF9M2wTJIRUBTLqRUSThEwMN9IiYnmLxGIILy2cwErrG9nWl4cVewvZVXNST9FbHs66kjh7ntb4fjcZA==" saltValue="nHgn5fXZ6GiyaWhi1wRvO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3" t="s">
        <v>8</v>
      </c>
    </row>
    <row r="40" spans="2:13" ht="27.75" customHeight="1" thickBot="1">
      <c r="B40" s="94" t="s">
        <v>9</v>
      </c>
      <c r="C40" s="95"/>
      <c r="D40" s="95"/>
      <c r="E40" s="96"/>
      <c r="F40" s="96"/>
      <c r="G40" s="96"/>
      <c r="H40" s="97" t="s">
        <v>2</v>
      </c>
      <c r="I40" s="98" t="s">
        <v>555</v>
      </c>
      <c r="J40" s="99" t="s">
        <v>556</v>
      </c>
      <c r="K40" s="99" t="s">
        <v>557</v>
      </c>
      <c r="L40" s="99" t="s">
        <v>558</v>
      </c>
      <c r="M40" s="100" t="s">
        <v>559</v>
      </c>
    </row>
    <row r="41" spans="2:13" ht="27.75" customHeight="1">
      <c r="B41" s="1272" t="s">
        <v>29</v>
      </c>
      <c r="C41" s="1273"/>
      <c r="D41" s="101"/>
      <c r="E41" s="1278" t="s">
        <v>30</v>
      </c>
      <c r="F41" s="1278"/>
      <c r="G41" s="1278"/>
      <c r="H41" s="1279"/>
      <c r="I41" s="102">
        <v>4617</v>
      </c>
      <c r="J41" s="103">
        <v>4651</v>
      </c>
      <c r="K41" s="103">
        <v>4777</v>
      </c>
      <c r="L41" s="103">
        <v>4610</v>
      </c>
      <c r="M41" s="104">
        <v>4751</v>
      </c>
    </row>
    <row r="42" spans="2:13" ht="27.75" customHeight="1">
      <c r="B42" s="1274"/>
      <c r="C42" s="1275"/>
      <c r="D42" s="105"/>
      <c r="E42" s="1280" t="s">
        <v>31</v>
      </c>
      <c r="F42" s="1280"/>
      <c r="G42" s="1280"/>
      <c r="H42" s="1281"/>
      <c r="I42" s="106" t="s">
        <v>514</v>
      </c>
      <c r="J42" s="107" t="s">
        <v>514</v>
      </c>
      <c r="K42" s="107" t="s">
        <v>514</v>
      </c>
      <c r="L42" s="107" t="s">
        <v>514</v>
      </c>
      <c r="M42" s="108" t="s">
        <v>514</v>
      </c>
    </row>
    <row r="43" spans="2:13" ht="27.75" customHeight="1">
      <c r="B43" s="1274"/>
      <c r="C43" s="1275"/>
      <c r="D43" s="105"/>
      <c r="E43" s="1280" t="s">
        <v>32</v>
      </c>
      <c r="F43" s="1280"/>
      <c r="G43" s="1280"/>
      <c r="H43" s="1281"/>
      <c r="I43" s="106">
        <v>37</v>
      </c>
      <c r="J43" s="107">
        <v>19</v>
      </c>
      <c r="K43" s="107">
        <v>16</v>
      </c>
      <c r="L43" s="107">
        <v>13</v>
      </c>
      <c r="M43" s="108">
        <v>10</v>
      </c>
    </row>
    <row r="44" spans="2:13" ht="27.75" customHeight="1">
      <c r="B44" s="1274"/>
      <c r="C44" s="1275"/>
      <c r="D44" s="105"/>
      <c r="E44" s="1280" t="s">
        <v>33</v>
      </c>
      <c r="F44" s="1280"/>
      <c r="G44" s="1280"/>
      <c r="H44" s="1281"/>
      <c r="I44" s="106">
        <v>312</v>
      </c>
      <c r="J44" s="107">
        <v>240</v>
      </c>
      <c r="K44" s="107">
        <v>184</v>
      </c>
      <c r="L44" s="107">
        <v>151</v>
      </c>
      <c r="M44" s="108">
        <v>112</v>
      </c>
    </row>
    <row r="45" spans="2:13" ht="27.75" customHeight="1">
      <c r="B45" s="1274"/>
      <c r="C45" s="1275"/>
      <c r="D45" s="105"/>
      <c r="E45" s="1280" t="s">
        <v>34</v>
      </c>
      <c r="F45" s="1280"/>
      <c r="G45" s="1280"/>
      <c r="H45" s="1281"/>
      <c r="I45" s="106">
        <v>1060</v>
      </c>
      <c r="J45" s="107">
        <v>1039</v>
      </c>
      <c r="K45" s="107">
        <v>976</v>
      </c>
      <c r="L45" s="107">
        <v>971</v>
      </c>
      <c r="M45" s="108">
        <v>961</v>
      </c>
    </row>
    <row r="46" spans="2:13" ht="27.75" customHeight="1">
      <c r="B46" s="1274"/>
      <c r="C46" s="1275"/>
      <c r="D46" s="109"/>
      <c r="E46" s="1280" t="s">
        <v>35</v>
      </c>
      <c r="F46" s="1280"/>
      <c r="G46" s="1280"/>
      <c r="H46" s="1281"/>
      <c r="I46" s="106" t="s">
        <v>514</v>
      </c>
      <c r="J46" s="107" t="s">
        <v>514</v>
      </c>
      <c r="K46" s="107" t="s">
        <v>514</v>
      </c>
      <c r="L46" s="107" t="s">
        <v>514</v>
      </c>
      <c r="M46" s="108" t="s">
        <v>514</v>
      </c>
    </row>
    <row r="47" spans="2:13" ht="27.75" customHeight="1">
      <c r="B47" s="1274"/>
      <c r="C47" s="1275"/>
      <c r="D47" s="110"/>
      <c r="E47" s="1282" t="s">
        <v>36</v>
      </c>
      <c r="F47" s="1283"/>
      <c r="G47" s="1283"/>
      <c r="H47" s="1284"/>
      <c r="I47" s="106" t="s">
        <v>514</v>
      </c>
      <c r="J47" s="107" t="s">
        <v>514</v>
      </c>
      <c r="K47" s="107" t="s">
        <v>514</v>
      </c>
      <c r="L47" s="107" t="s">
        <v>514</v>
      </c>
      <c r="M47" s="108" t="s">
        <v>514</v>
      </c>
    </row>
    <row r="48" spans="2:13" ht="27.75" customHeight="1">
      <c r="B48" s="1274"/>
      <c r="C48" s="1275"/>
      <c r="D48" s="105"/>
      <c r="E48" s="1280" t="s">
        <v>37</v>
      </c>
      <c r="F48" s="1280"/>
      <c r="G48" s="1280"/>
      <c r="H48" s="1281"/>
      <c r="I48" s="106" t="s">
        <v>514</v>
      </c>
      <c r="J48" s="107" t="s">
        <v>514</v>
      </c>
      <c r="K48" s="107" t="s">
        <v>514</v>
      </c>
      <c r="L48" s="107" t="s">
        <v>514</v>
      </c>
      <c r="M48" s="108" t="s">
        <v>514</v>
      </c>
    </row>
    <row r="49" spans="2:13" ht="27.75" customHeight="1">
      <c r="B49" s="1276"/>
      <c r="C49" s="1277"/>
      <c r="D49" s="105"/>
      <c r="E49" s="1280" t="s">
        <v>38</v>
      </c>
      <c r="F49" s="1280"/>
      <c r="G49" s="1280"/>
      <c r="H49" s="1281"/>
      <c r="I49" s="106" t="s">
        <v>514</v>
      </c>
      <c r="J49" s="107" t="s">
        <v>514</v>
      </c>
      <c r="K49" s="107" t="s">
        <v>514</v>
      </c>
      <c r="L49" s="107" t="s">
        <v>514</v>
      </c>
      <c r="M49" s="108" t="s">
        <v>514</v>
      </c>
    </row>
    <row r="50" spans="2:13" ht="27.75" customHeight="1">
      <c r="B50" s="1285" t="s">
        <v>39</v>
      </c>
      <c r="C50" s="1286"/>
      <c r="D50" s="111"/>
      <c r="E50" s="1280" t="s">
        <v>40</v>
      </c>
      <c r="F50" s="1280"/>
      <c r="G50" s="1280"/>
      <c r="H50" s="1281"/>
      <c r="I50" s="106">
        <v>4392</v>
      </c>
      <c r="J50" s="107">
        <v>4540</v>
      </c>
      <c r="K50" s="107">
        <v>4800</v>
      </c>
      <c r="L50" s="107">
        <v>4950</v>
      </c>
      <c r="M50" s="108">
        <v>5118</v>
      </c>
    </row>
    <row r="51" spans="2:13" ht="27.75" customHeight="1">
      <c r="B51" s="1274"/>
      <c r="C51" s="1275"/>
      <c r="D51" s="105"/>
      <c r="E51" s="1280" t="s">
        <v>41</v>
      </c>
      <c r="F51" s="1280"/>
      <c r="G51" s="1280"/>
      <c r="H51" s="1281"/>
      <c r="I51" s="106">
        <v>110</v>
      </c>
      <c r="J51" s="107">
        <v>158</v>
      </c>
      <c r="K51" s="107">
        <v>222</v>
      </c>
      <c r="L51" s="107">
        <v>247</v>
      </c>
      <c r="M51" s="108">
        <v>378</v>
      </c>
    </row>
    <row r="52" spans="2:13" ht="27.75" customHeight="1">
      <c r="B52" s="1276"/>
      <c r="C52" s="1277"/>
      <c r="D52" s="105"/>
      <c r="E52" s="1280" t="s">
        <v>42</v>
      </c>
      <c r="F52" s="1280"/>
      <c r="G52" s="1280"/>
      <c r="H52" s="1281"/>
      <c r="I52" s="106">
        <v>3670</v>
      </c>
      <c r="J52" s="107">
        <v>3520</v>
      </c>
      <c r="K52" s="107">
        <v>3413</v>
      </c>
      <c r="L52" s="107">
        <v>3243</v>
      </c>
      <c r="M52" s="108">
        <v>3141</v>
      </c>
    </row>
    <row r="53" spans="2:13" ht="27.75" customHeight="1" thickBot="1">
      <c r="B53" s="1287" t="s">
        <v>43</v>
      </c>
      <c r="C53" s="1288"/>
      <c r="D53" s="112"/>
      <c r="E53" s="1289" t="s">
        <v>44</v>
      </c>
      <c r="F53" s="1289"/>
      <c r="G53" s="1289"/>
      <c r="H53" s="1290"/>
      <c r="I53" s="113">
        <v>-2145</v>
      </c>
      <c r="J53" s="114">
        <v>-2268</v>
      </c>
      <c r="K53" s="114">
        <v>-2481</v>
      </c>
      <c r="L53" s="114">
        <v>-2696</v>
      </c>
      <c r="M53" s="115">
        <v>-2804</v>
      </c>
    </row>
    <row r="54" spans="2:13" ht="27.75" customHeight="1">
      <c r="B54" s="116" t="s">
        <v>45</v>
      </c>
      <c r="C54" s="117"/>
      <c r="D54" s="117"/>
      <c r="E54" s="118"/>
      <c r="F54" s="118"/>
      <c r="G54" s="118"/>
      <c r="H54" s="118"/>
      <c r="I54" s="119"/>
      <c r="J54" s="119"/>
      <c r="K54" s="119"/>
      <c r="L54" s="119"/>
      <c r="M54" s="11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Z4P6XpyD3bNDim5lDyK/EaHouXvY3t6hFuwJUzqMdnqw3LybLRBwvaBN5EQonby8zM+aRTzPnjp04SWFPr2+EA==" saltValue="tK/rX5TFsd9gLcHjQ/soZ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0" t="s">
        <v>46</v>
      </c>
    </row>
    <row r="54" spans="2:8" ht="29.25" customHeight="1" thickBot="1">
      <c r="B54" s="121" t="s">
        <v>1</v>
      </c>
      <c r="C54" s="122"/>
      <c r="D54" s="122"/>
      <c r="E54" s="123" t="s">
        <v>2</v>
      </c>
      <c r="F54" s="124" t="s">
        <v>557</v>
      </c>
      <c r="G54" s="124" t="s">
        <v>558</v>
      </c>
      <c r="H54" s="125" t="s">
        <v>559</v>
      </c>
    </row>
    <row r="55" spans="2:8" ht="52.5" customHeight="1">
      <c r="B55" s="126"/>
      <c r="C55" s="1299" t="s">
        <v>47</v>
      </c>
      <c r="D55" s="1299"/>
      <c r="E55" s="1300"/>
      <c r="F55" s="127">
        <v>1213</v>
      </c>
      <c r="G55" s="127">
        <v>1337</v>
      </c>
      <c r="H55" s="128">
        <v>1409</v>
      </c>
    </row>
    <row r="56" spans="2:8" ht="52.5" customHeight="1">
      <c r="B56" s="129"/>
      <c r="C56" s="1301" t="s">
        <v>48</v>
      </c>
      <c r="D56" s="1301"/>
      <c r="E56" s="1302"/>
      <c r="F56" s="130">
        <v>940</v>
      </c>
      <c r="G56" s="130">
        <v>926</v>
      </c>
      <c r="H56" s="131">
        <v>933</v>
      </c>
    </row>
    <row r="57" spans="2:8" ht="53.25" customHeight="1">
      <c r="B57" s="129"/>
      <c r="C57" s="1303" t="s">
        <v>49</v>
      </c>
      <c r="D57" s="1303"/>
      <c r="E57" s="1304"/>
      <c r="F57" s="132">
        <v>2649</v>
      </c>
      <c r="G57" s="132">
        <v>2691</v>
      </c>
      <c r="H57" s="133">
        <v>2777</v>
      </c>
    </row>
    <row r="58" spans="2:8" ht="45.75" customHeight="1">
      <c r="B58" s="134"/>
      <c r="C58" s="1291" t="s">
        <v>602</v>
      </c>
      <c r="D58" s="1292"/>
      <c r="E58" s="1293"/>
      <c r="F58" s="135">
        <v>1885</v>
      </c>
      <c r="G58" s="135">
        <v>1896</v>
      </c>
      <c r="H58" s="136">
        <v>1908</v>
      </c>
    </row>
    <row r="59" spans="2:8" ht="45.75" customHeight="1">
      <c r="B59" s="134"/>
      <c r="C59" s="1291" t="s">
        <v>603</v>
      </c>
      <c r="D59" s="1292"/>
      <c r="E59" s="1293"/>
      <c r="F59" s="135">
        <v>638</v>
      </c>
      <c r="G59" s="135">
        <v>638</v>
      </c>
      <c r="H59" s="136">
        <v>640</v>
      </c>
    </row>
    <row r="60" spans="2:8" ht="45.75" customHeight="1">
      <c r="B60" s="134"/>
      <c r="C60" s="1291" t="s">
        <v>606</v>
      </c>
      <c r="D60" s="1292"/>
      <c r="E60" s="1293"/>
      <c r="F60" s="135">
        <v>16</v>
      </c>
      <c r="G60" s="135">
        <v>22</v>
      </c>
      <c r="H60" s="136">
        <v>69</v>
      </c>
    </row>
    <row r="61" spans="2:8" ht="45.75" customHeight="1">
      <c r="B61" s="134"/>
      <c r="C61" s="1291" t="s">
        <v>604</v>
      </c>
      <c r="D61" s="1292"/>
      <c r="E61" s="1293"/>
      <c r="F61" s="135">
        <v>63</v>
      </c>
      <c r="G61" s="135">
        <v>66</v>
      </c>
      <c r="H61" s="136">
        <v>67</v>
      </c>
    </row>
    <row r="62" spans="2:8" ht="45.75" customHeight="1" thickBot="1">
      <c r="B62" s="137"/>
      <c r="C62" s="1294" t="s">
        <v>605</v>
      </c>
      <c r="D62" s="1295"/>
      <c r="E62" s="1296"/>
      <c r="F62" s="138">
        <v>2</v>
      </c>
      <c r="G62" s="138">
        <v>25</v>
      </c>
      <c r="H62" s="139">
        <v>48</v>
      </c>
    </row>
    <row r="63" spans="2:8" ht="52.5" customHeight="1" thickBot="1">
      <c r="B63" s="140"/>
      <c r="C63" s="1297" t="s">
        <v>50</v>
      </c>
      <c r="D63" s="1297"/>
      <c r="E63" s="1298"/>
      <c r="F63" s="141">
        <v>4802</v>
      </c>
      <c r="G63" s="141">
        <v>4953</v>
      </c>
      <c r="H63" s="142">
        <v>5118</v>
      </c>
    </row>
    <row r="64" spans="2:8" ht="15" customHeight="1"/>
    <row r="65" ht="0" hidden="1" customHeight="1"/>
    <row r="66" ht="0" hidden="1" customHeight="1"/>
  </sheetData>
  <sheetProtection algorithmName="SHA-512" hashValue="YIHVcKgEccEAEreukuSrmug9mBZPNw84nfUGcNUjDl7iPcl2sTYrCot6qciqwDThs2dSaigFCtEdQ4T403Dc6w==" saltValue="VzgotBZBVzchnauMsraT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V16" zoomScaleNormal="100" zoomScaleSheetLayoutView="55" workbookViewId="0">
      <selection activeCell="CU20" sqref="CU20"/>
    </sheetView>
  </sheetViews>
  <sheetFormatPr defaultColWidth="0" defaultRowHeight="13.5" customHeight="1" zeroHeight="1"/>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c r="A1" s="385"/>
      <c r="B1" s="386"/>
      <c r="DD1" s="387"/>
      <c r="DE1" s="387"/>
    </row>
    <row r="2" spans="1:143" ht="25.5" customHeight="1">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624</v>
      </c>
    </row>
    <row r="11" spans="1:143" s="290" customFormat="1">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624</v>
      </c>
    </row>
    <row r="13" spans="1:143" s="290" customFormat="1">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c r="DD19" s="387"/>
      <c r="DE19" s="387"/>
    </row>
    <row r="20" spans="1:351">
      <c r="DD20" s="387"/>
      <c r="DE20" s="387"/>
    </row>
    <row r="21" spans="1:351" ht="17.2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c r="B22" s="394"/>
      <c r="MM22" s="393"/>
    </row>
    <row r="23" spans="1:351">
      <c r="B23" s="394"/>
    </row>
    <row r="24" spans="1:351">
      <c r="B24" s="394"/>
    </row>
    <row r="25" spans="1:351">
      <c r="B25" s="394"/>
    </row>
    <row r="26" spans="1:351">
      <c r="B26" s="394"/>
    </row>
    <row r="27" spans="1:351">
      <c r="B27" s="394"/>
    </row>
    <row r="28" spans="1:351">
      <c r="B28" s="394"/>
    </row>
    <row r="29" spans="1:351">
      <c r="B29" s="394"/>
    </row>
    <row r="30" spans="1:351">
      <c r="B30" s="394"/>
    </row>
    <row r="31" spans="1:351">
      <c r="B31" s="394"/>
    </row>
    <row r="32" spans="1:351">
      <c r="B32" s="394"/>
    </row>
    <row r="33" spans="2:109">
      <c r="B33" s="394"/>
    </row>
    <row r="34" spans="2:109">
      <c r="B34" s="394"/>
    </row>
    <row r="35" spans="2:109">
      <c r="B35" s="394"/>
    </row>
    <row r="36" spans="2:109">
      <c r="B36" s="394"/>
    </row>
    <row r="37" spans="2:109">
      <c r="B37" s="394"/>
    </row>
    <row r="38" spans="2:109">
      <c r="B38" s="394"/>
    </row>
    <row r="39" spans="2:109">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c r="B40" s="399"/>
      <c r="DD40" s="399"/>
      <c r="DE40" s="387"/>
    </row>
    <row r="41" spans="2:109" ht="17.25">
      <c r="B41" s="400" t="s">
        <v>625</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c r="B42" s="394"/>
      <c r="G42" s="401"/>
      <c r="I42" s="402"/>
      <c r="J42" s="402"/>
      <c r="K42" s="402"/>
      <c r="AM42" s="401"/>
      <c r="AN42" s="401" t="s">
        <v>626</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c r="B43" s="394"/>
      <c r="AN43" s="1313" t="s">
        <v>636</v>
      </c>
      <c r="AO43" s="1314"/>
      <c r="AP43" s="1314"/>
      <c r="AQ43" s="1314"/>
      <c r="AR43" s="1314"/>
      <c r="AS43" s="1314"/>
      <c r="AT43" s="1314"/>
      <c r="AU43" s="1314"/>
      <c r="AV43" s="1314"/>
      <c r="AW43" s="1314"/>
      <c r="AX43" s="1314"/>
      <c r="AY43" s="1314"/>
      <c r="AZ43" s="1314"/>
      <c r="BA43" s="1314"/>
      <c r="BB43" s="1314"/>
      <c r="BC43" s="1314"/>
      <c r="BD43" s="1314"/>
      <c r="BE43" s="1314"/>
      <c r="BF43" s="1314"/>
      <c r="BG43" s="1314"/>
      <c r="BH43" s="1314"/>
      <c r="BI43" s="1314"/>
      <c r="BJ43" s="1314"/>
      <c r="BK43" s="1314"/>
      <c r="BL43" s="1314"/>
      <c r="BM43" s="1314"/>
      <c r="BN43" s="1314"/>
      <c r="BO43" s="1314"/>
      <c r="BP43" s="1314"/>
      <c r="BQ43" s="1314"/>
      <c r="BR43" s="1314"/>
      <c r="BS43" s="1314"/>
      <c r="BT43" s="1314"/>
      <c r="BU43" s="1314"/>
      <c r="BV43" s="1314"/>
      <c r="BW43" s="1314"/>
      <c r="BX43" s="1314"/>
      <c r="BY43" s="1314"/>
      <c r="BZ43" s="1314"/>
      <c r="CA43" s="1314"/>
      <c r="CB43" s="1314"/>
      <c r="CC43" s="1314"/>
      <c r="CD43" s="1314"/>
      <c r="CE43" s="1314"/>
      <c r="CF43" s="1314"/>
      <c r="CG43" s="1314"/>
      <c r="CH43" s="1314"/>
      <c r="CI43" s="1314"/>
      <c r="CJ43" s="1314"/>
      <c r="CK43" s="1314"/>
      <c r="CL43" s="1314"/>
      <c r="CM43" s="1314"/>
      <c r="CN43" s="1314"/>
      <c r="CO43" s="1314"/>
      <c r="CP43" s="1314"/>
      <c r="CQ43" s="1314"/>
      <c r="CR43" s="1314"/>
      <c r="CS43" s="1314"/>
      <c r="CT43" s="1314"/>
      <c r="CU43" s="1314"/>
      <c r="CV43" s="1314"/>
      <c r="CW43" s="1314"/>
      <c r="CX43" s="1314"/>
      <c r="CY43" s="1314"/>
      <c r="CZ43" s="1314"/>
      <c r="DA43" s="1314"/>
      <c r="DB43" s="1314"/>
      <c r="DC43" s="1315"/>
    </row>
    <row r="44" spans="2:109">
      <c r="B44" s="394"/>
      <c r="AN44" s="1316"/>
      <c r="AO44" s="1317"/>
      <c r="AP44" s="1317"/>
      <c r="AQ44" s="1317"/>
      <c r="AR44" s="1317"/>
      <c r="AS44" s="1317"/>
      <c r="AT44" s="1317"/>
      <c r="AU44" s="1317"/>
      <c r="AV44" s="1317"/>
      <c r="AW44" s="1317"/>
      <c r="AX44" s="1317"/>
      <c r="AY44" s="1317"/>
      <c r="AZ44" s="1317"/>
      <c r="BA44" s="1317"/>
      <c r="BB44" s="1317"/>
      <c r="BC44" s="1317"/>
      <c r="BD44" s="1317"/>
      <c r="BE44" s="1317"/>
      <c r="BF44" s="1317"/>
      <c r="BG44" s="1317"/>
      <c r="BH44" s="1317"/>
      <c r="BI44" s="1317"/>
      <c r="BJ44" s="1317"/>
      <c r="BK44" s="1317"/>
      <c r="BL44" s="1317"/>
      <c r="BM44" s="1317"/>
      <c r="BN44" s="1317"/>
      <c r="BO44" s="1317"/>
      <c r="BP44" s="1317"/>
      <c r="BQ44" s="1317"/>
      <c r="BR44" s="1317"/>
      <c r="BS44" s="1317"/>
      <c r="BT44" s="1317"/>
      <c r="BU44" s="1317"/>
      <c r="BV44" s="1317"/>
      <c r="BW44" s="1317"/>
      <c r="BX44" s="1317"/>
      <c r="BY44" s="1317"/>
      <c r="BZ44" s="1317"/>
      <c r="CA44" s="1317"/>
      <c r="CB44" s="1317"/>
      <c r="CC44" s="1317"/>
      <c r="CD44" s="1317"/>
      <c r="CE44" s="1317"/>
      <c r="CF44" s="1317"/>
      <c r="CG44" s="1317"/>
      <c r="CH44" s="1317"/>
      <c r="CI44" s="1317"/>
      <c r="CJ44" s="1317"/>
      <c r="CK44" s="1317"/>
      <c r="CL44" s="1317"/>
      <c r="CM44" s="1317"/>
      <c r="CN44" s="1317"/>
      <c r="CO44" s="1317"/>
      <c r="CP44" s="1317"/>
      <c r="CQ44" s="1317"/>
      <c r="CR44" s="1317"/>
      <c r="CS44" s="1317"/>
      <c r="CT44" s="1317"/>
      <c r="CU44" s="1317"/>
      <c r="CV44" s="1317"/>
      <c r="CW44" s="1317"/>
      <c r="CX44" s="1317"/>
      <c r="CY44" s="1317"/>
      <c r="CZ44" s="1317"/>
      <c r="DA44" s="1317"/>
      <c r="DB44" s="1317"/>
      <c r="DC44" s="1318"/>
    </row>
    <row r="45" spans="2:109">
      <c r="B45" s="394"/>
      <c r="AN45" s="1316"/>
      <c r="AO45" s="1317"/>
      <c r="AP45" s="1317"/>
      <c r="AQ45" s="1317"/>
      <c r="AR45" s="1317"/>
      <c r="AS45" s="1317"/>
      <c r="AT45" s="1317"/>
      <c r="AU45" s="1317"/>
      <c r="AV45" s="1317"/>
      <c r="AW45" s="1317"/>
      <c r="AX45" s="1317"/>
      <c r="AY45" s="1317"/>
      <c r="AZ45" s="1317"/>
      <c r="BA45" s="1317"/>
      <c r="BB45" s="1317"/>
      <c r="BC45" s="1317"/>
      <c r="BD45" s="1317"/>
      <c r="BE45" s="1317"/>
      <c r="BF45" s="1317"/>
      <c r="BG45" s="1317"/>
      <c r="BH45" s="1317"/>
      <c r="BI45" s="1317"/>
      <c r="BJ45" s="1317"/>
      <c r="BK45" s="1317"/>
      <c r="BL45" s="1317"/>
      <c r="BM45" s="1317"/>
      <c r="BN45" s="1317"/>
      <c r="BO45" s="1317"/>
      <c r="BP45" s="1317"/>
      <c r="BQ45" s="1317"/>
      <c r="BR45" s="1317"/>
      <c r="BS45" s="1317"/>
      <c r="BT45" s="1317"/>
      <c r="BU45" s="1317"/>
      <c r="BV45" s="1317"/>
      <c r="BW45" s="1317"/>
      <c r="BX45" s="1317"/>
      <c r="BY45" s="1317"/>
      <c r="BZ45" s="1317"/>
      <c r="CA45" s="1317"/>
      <c r="CB45" s="1317"/>
      <c r="CC45" s="1317"/>
      <c r="CD45" s="1317"/>
      <c r="CE45" s="1317"/>
      <c r="CF45" s="1317"/>
      <c r="CG45" s="1317"/>
      <c r="CH45" s="1317"/>
      <c r="CI45" s="1317"/>
      <c r="CJ45" s="1317"/>
      <c r="CK45" s="1317"/>
      <c r="CL45" s="1317"/>
      <c r="CM45" s="1317"/>
      <c r="CN45" s="1317"/>
      <c r="CO45" s="1317"/>
      <c r="CP45" s="1317"/>
      <c r="CQ45" s="1317"/>
      <c r="CR45" s="1317"/>
      <c r="CS45" s="1317"/>
      <c r="CT45" s="1317"/>
      <c r="CU45" s="1317"/>
      <c r="CV45" s="1317"/>
      <c r="CW45" s="1317"/>
      <c r="CX45" s="1317"/>
      <c r="CY45" s="1317"/>
      <c r="CZ45" s="1317"/>
      <c r="DA45" s="1317"/>
      <c r="DB45" s="1317"/>
      <c r="DC45" s="1318"/>
    </row>
    <row r="46" spans="2:109">
      <c r="B46" s="394"/>
      <c r="AN46" s="1316"/>
      <c r="AO46" s="1317"/>
      <c r="AP46" s="1317"/>
      <c r="AQ46" s="1317"/>
      <c r="AR46" s="1317"/>
      <c r="AS46" s="1317"/>
      <c r="AT46" s="1317"/>
      <c r="AU46" s="1317"/>
      <c r="AV46" s="1317"/>
      <c r="AW46" s="1317"/>
      <c r="AX46" s="1317"/>
      <c r="AY46" s="1317"/>
      <c r="AZ46" s="1317"/>
      <c r="BA46" s="1317"/>
      <c r="BB46" s="1317"/>
      <c r="BC46" s="1317"/>
      <c r="BD46" s="1317"/>
      <c r="BE46" s="1317"/>
      <c r="BF46" s="1317"/>
      <c r="BG46" s="1317"/>
      <c r="BH46" s="1317"/>
      <c r="BI46" s="1317"/>
      <c r="BJ46" s="1317"/>
      <c r="BK46" s="1317"/>
      <c r="BL46" s="1317"/>
      <c r="BM46" s="1317"/>
      <c r="BN46" s="1317"/>
      <c r="BO46" s="1317"/>
      <c r="BP46" s="1317"/>
      <c r="BQ46" s="1317"/>
      <c r="BR46" s="1317"/>
      <c r="BS46" s="1317"/>
      <c r="BT46" s="1317"/>
      <c r="BU46" s="1317"/>
      <c r="BV46" s="1317"/>
      <c r="BW46" s="1317"/>
      <c r="BX46" s="1317"/>
      <c r="BY46" s="1317"/>
      <c r="BZ46" s="1317"/>
      <c r="CA46" s="1317"/>
      <c r="CB46" s="1317"/>
      <c r="CC46" s="1317"/>
      <c r="CD46" s="1317"/>
      <c r="CE46" s="1317"/>
      <c r="CF46" s="1317"/>
      <c r="CG46" s="1317"/>
      <c r="CH46" s="1317"/>
      <c r="CI46" s="1317"/>
      <c r="CJ46" s="1317"/>
      <c r="CK46" s="1317"/>
      <c r="CL46" s="1317"/>
      <c r="CM46" s="1317"/>
      <c r="CN46" s="1317"/>
      <c r="CO46" s="1317"/>
      <c r="CP46" s="1317"/>
      <c r="CQ46" s="1317"/>
      <c r="CR46" s="1317"/>
      <c r="CS46" s="1317"/>
      <c r="CT46" s="1317"/>
      <c r="CU46" s="1317"/>
      <c r="CV46" s="1317"/>
      <c r="CW46" s="1317"/>
      <c r="CX46" s="1317"/>
      <c r="CY46" s="1317"/>
      <c r="CZ46" s="1317"/>
      <c r="DA46" s="1317"/>
      <c r="DB46" s="1317"/>
      <c r="DC46" s="1318"/>
    </row>
    <row r="47" spans="2:109">
      <c r="B47" s="394"/>
      <c r="AN47" s="1319"/>
      <c r="AO47" s="1320"/>
      <c r="AP47" s="1320"/>
      <c r="AQ47" s="1320"/>
      <c r="AR47" s="1320"/>
      <c r="AS47" s="1320"/>
      <c r="AT47" s="1320"/>
      <c r="AU47" s="1320"/>
      <c r="AV47" s="1320"/>
      <c r="AW47" s="1320"/>
      <c r="AX47" s="1320"/>
      <c r="AY47" s="1320"/>
      <c r="AZ47" s="1320"/>
      <c r="BA47" s="1320"/>
      <c r="BB47" s="1320"/>
      <c r="BC47" s="1320"/>
      <c r="BD47" s="1320"/>
      <c r="BE47" s="1320"/>
      <c r="BF47" s="1320"/>
      <c r="BG47" s="1320"/>
      <c r="BH47" s="1320"/>
      <c r="BI47" s="1320"/>
      <c r="BJ47" s="1320"/>
      <c r="BK47" s="1320"/>
      <c r="BL47" s="1320"/>
      <c r="BM47" s="1320"/>
      <c r="BN47" s="1320"/>
      <c r="BO47" s="1320"/>
      <c r="BP47" s="1320"/>
      <c r="BQ47" s="1320"/>
      <c r="BR47" s="1320"/>
      <c r="BS47" s="1320"/>
      <c r="BT47" s="1320"/>
      <c r="BU47" s="1320"/>
      <c r="BV47" s="1320"/>
      <c r="BW47" s="1320"/>
      <c r="BX47" s="1320"/>
      <c r="BY47" s="1320"/>
      <c r="BZ47" s="1320"/>
      <c r="CA47" s="1320"/>
      <c r="CB47" s="1320"/>
      <c r="CC47" s="1320"/>
      <c r="CD47" s="1320"/>
      <c r="CE47" s="1320"/>
      <c r="CF47" s="1320"/>
      <c r="CG47" s="1320"/>
      <c r="CH47" s="1320"/>
      <c r="CI47" s="1320"/>
      <c r="CJ47" s="1320"/>
      <c r="CK47" s="1320"/>
      <c r="CL47" s="1320"/>
      <c r="CM47" s="1320"/>
      <c r="CN47" s="1320"/>
      <c r="CO47" s="1320"/>
      <c r="CP47" s="1320"/>
      <c r="CQ47" s="1320"/>
      <c r="CR47" s="1320"/>
      <c r="CS47" s="1320"/>
      <c r="CT47" s="1320"/>
      <c r="CU47" s="1320"/>
      <c r="CV47" s="1320"/>
      <c r="CW47" s="1320"/>
      <c r="CX47" s="1320"/>
      <c r="CY47" s="1320"/>
      <c r="CZ47" s="1320"/>
      <c r="DA47" s="1320"/>
      <c r="DB47" s="1320"/>
      <c r="DC47" s="1321"/>
    </row>
    <row r="48" spans="2:109">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c r="B49" s="394"/>
      <c r="AN49" s="387" t="s">
        <v>627</v>
      </c>
    </row>
    <row r="50" spans="1:109">
      <c r="B50" s="394"/>
      <c r="G50" s="1305"/>
      <c r="H50" s="1305"/>
      <c r="I50" s="1305"/>
      <c r="J50" s="1305"/>
      <c r="K50" s="404"/>
      <c r="L50" s="404"/>
      <c r="M50" s="405"/>
      <c r="N50" s="405"/>
      <c r="AN50" s="1306"/>
      <c r="AO50" s="1307"/>
      <c r="AP50" s="1307"/>
      <c r="AQ50" s="1307"/>
      <c r="AR50" s="1307"/>
      <c r="AS50" s="1307"/>
      <c r="AT50" s="1307"/>
      <c r="AU50" s="1307"/>
      <c r="AV50" s="1307"/>
      <c r="AW50" s="1307"/>
      <c r="AX50" s="1307"/>
      <c r="AY50" s="1307"/>
      <c r="AZ50" s="1307"/>
      <c r="BA50" s="1307"/>
      <c r="BB50" s="1307"/>
      <c r="BC50" s="1307"/>
      <c r="BD50" s="1307"/>
      <c r="BE50" s="1307"/>
      <c r="BF50" s="1307"/>
      <c r="BG50" s="1307"/>
      <c r="BH50" s="1307"/>
      <c r="BI50" s="1307"/>
      <c r="BJ50" s="1307"/>
      <c r="BK50" s="1307"/>
      <c r="BL50" s="1307"/>
      <c r="BM50" s="1307"/>
      <c r="BN50" s="1307"/>
      <c r="BO50" s="1308"/>
      <c r="BP50" s="1309" t="s">
        <v>555</v>
      </c>
      <c r="BQ50" s="1309"/>
      <c r="BR50" s="1309"/>
      <c r="BS50" s="1309"/>
      <c r="BT50" s="1309"/>
      <c r="BU50" s="1309"/>
      <c r="BV50" s="1309"/>
      <c r="BW50" s="1309"/>
      <c r="BX50" s="1309" t="s">
        <v>556</v>
      </c>
      <c r="BY50" s="1309"/>
      <c r="BZ50" s="1309"/>
      <c r="CA50" s="1309"/>
      <c r="CB50" s="1309"/>
      <c r="CC50" s="1309"/>
      <c r="CD50" s="1309"/>
      <c r="CE50" s="1309"/>
      <c r="CF50" s="1309" t="s">
        <v>557</v>
      </c>
      <c r="CG50" s="1309"/>
      <c r="CH50" s="1309"/>
      <c r="CI50" s="1309"/>
      <c r="CJ50" s="1309"/>
      <c r="CK50" s="1309"/>
      <c r="CL50" s="1309"/>
      <c r="CM50" s="1309"/>
      <c r="CN50" s="1309" t="s">
        <v>558</v>
      </c>
      <c r="CO50" s="1309"/>
      <c r="CP50" s="1309"/>
      <c r="CQ50" s="1309"/>
      <c r="CR50" s="1309"/>
      <c r="CS50" s="1309"/>
      <c r="CT50" s="1309"/>
      <c r="CU50" s="1309"/>
      <c r="CV50" s="1309" t="s">
        <v>559</v>
      </c>
      <c r="CW50" s="1309"/>
      <c r="CX50" s="1309"/>
      <c r="CY50" s="1309"/>
      <c r="CZ50" s="1309"/>
      <c r="DA50" s="1309"/>
      <c r="DB50" s="1309"/>
      <c r="DC50" s="1309"/>
    </row>
    <row r="51" spans="1:109" ht="13.5" customHeight="1">
      <c r="B51" s="394"/>
      <c r="G51" s="1323"/>
      <c r="H51" s="1323"/>
      <c r="I51" s="1324"/>
      <c r="J51" s="1324"/>
      <c r="K51" s="1322"/>
      <c r="L51" s="1322"/>
      <c r="M51" s="1322"/>
      <c r="N51" s="1322"/>
      <c r="AM51" s="403"/>
      <c r="AN51" s="1312" t="s">
        <v>628</v>
      </c>
      <c r="AO51" s="1312"/>
      <c r="AP51" s="1312"/>
      <c r="AQ51" s="1312"/>
      <c r="AR51" s="1312"/>
      <c r="AS51" s="1312"/>
      <c r="AT51" s="1312"/>
      <c r="AU51" s="1312"/>
      <c r="AV51" s="1312"/>
      <c r="AW51" s="1312"/>
      <c r="AX51" s="1312"/>
      <c r="AY51" s="1312"/>
      <c r="AZ51" s="1312"/>
      <c r="BA51" s="1312"/>
      <c r="BB51" s="1312" t="s">
        <v>629</v>
      </c>
      <c r="BC51" s="1312"/>
      <c r="BD51" s="1312"/>
      <c r="BE51" s="1312"/>
      <c r="BF51" s="1312"/>
      <c r="BG51" s="1312"/>
      <c r="BH51" s="1312"/>
      <c r="BI51" s="1312"/>
      <c r="BJ51" s="1312"/>
      <c r="BK51" s="1312"/>
      <c r="BL51" s="1312"/>
      <c r="BM51" s="1312"/>
      <c r="BN51" s="1312"/>
      <c r="BO51" s="1312"/>
      <c r="BP51" s="1310"/>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0"/>
      <c r="CW51" s="1311"/>
      <c r="CX51" s="1311"/>
      <c r="CY51" s="1311"/>
      <c r="CZ51" s="1311"/>
      <c r="DA51" s="1311"/>
      <c r="DB51" s="1311"/>
      <c r="DC51" s="1311"/>
    </row>
    <row r="52" spans="1:109">
      <c r="B52" s="394"/>
      <c r="G52" s="1323"/>
      <c r="H52" s="1323"/>
      <c r="I52" s="1324"/>
      <c r="J52" s="1324"/>
      <c r="K52" s="1322"/>
      <c r="L52" s="1322"/>
      <c r="M52" s="1322"/>
      <c r="N52" s="1322"/>
      <c r="AM52" s="403"/>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2"/>
      <c r="B53" s="394"/>
      <c r="G53" s="1323"/>
      <c r="H53" s="1323"/>
      <c r="I53" s="1305"/>
      <c r="J53" s="1305"/>
      <c r="K53" s="1322"/>
      <c r="L53" s="1322"/>
      <c r="M53" s="1322"/>
      <c r="N53" s="1322"/>
      <c r="AM53" s="403"/>
      <c r="AN53" s="1312"/>
      <c r="AO53" s="1312"/>
      <c r="AP53" s="1312"/>
      <c r="AQ53" s="1312"/>
      <c r="AR53" s="1312"/>
      <c r="AS53" s="1312"/>
      <c r="AT53" s="1312"/>
      <c r="AU53" s="1312"/>
      <c r="AV53" s="1312"/>
      <c r="AW53" s="1312"/>
      <c r="AX53" s="1312"/>
      <c r="AY53" s="1312"/>
      <c r="AZ53" s="1312"/>
      <c r="BA53" s="1312"/>
      <c r="BB53" s="1312" t="s">
        <v>630</v>
      </c>
      <c r="BC53" s="1312"/>
      <c r="BD53" s="1312"/>
      <c r="BE53" s="1312"/>
      <c r="BF53" s="1312"/>
      <c r="BG53" s="1312"/>
      <c r="BH53" s="1312"/>
      <c r="BI53" s="1312"/>
      <c r="BJ53" s="1312"/>
      <c r="BK53" s="1312"/>
      <c r="BL53" s="1312"/>
      <c r="BM53" s="1312"/>
      <c r="BN53" s="1312"/>
      <c r="BO53" s="1312"/>
      <c r="BP53" s="1310"/>
      <c r="BQ53" s="1311"/>
      <c r="BR53" s="1311"/>
      <c r="BS53" s="1311"/>
      <c r="BT53" s="1311"/>
      <c r="BU53" s="1311"/>
      <c r="BV53" s="1311"/>
      <c r="BW53" s="1311"/>
      <c r="BX53" s="1311">
        <v>71.7</v>
      </c>
      <c r="BY53" s="1311"/>
      <c r="BZ53" s="1311"/>
      <c r="CA53" s="1311"/>
      <c r="CB53" s="1311"/>
      <c r="CC53" s="1311"/>
      <c r="CD53" s="1311"/>
      <c r="CE53" s="1311"/>
      <c r="CF53" s="1311">
        <v>70</v>
      </c>
      <c r="CG53" s="1311"/>
      <c r="CH53" s="1311"/>
      <c r="CI53" s="1311"/>
      <c r="CJ53" s="1311"/>
      <c r="CK53" s="1311"/>
      <c r="CL53" s="1311"/>
      <c r="CM53" s="1311"/>
      <c r="CN53" s="1311">
        <v>78.3</v>
      </c>
      <c r="CO53" s="1311"/>
      <c r="CP53" s="1311"/>
      <c r="CQ53" s="1311"/>
      <c r="CR53" s="1311"/>
      <c r="CS53" s="1311"/>
      <c r="CT53" s="1311"/>
      <c r="CU53" s="1311"/>
      <c r="CV53" s="1310"/>
      <c r="CW53" s="1311"/>
      <c r="CX53" s="1311"/>
      <c r="CY53" s="1311"/>
      <c r="CZ53" s="1311"/>
      <c r="DA53" s="1311"/>
      <c r="DB53" s="1311"/>
      <c r="DC53" s="1311"/>
    </row>
    <row r="54" spans="1:109">
      <c r="A54" s="402"/>
      <c r="B54" s="394"/>
      <c r="G54" s="1323"/>
      <c r="H54" s="1323"/>
      <c r="I54" s="1305"/>
      <c r="J54" s="1305"/>
      <c r="K54" s="1322"/>
      <c r="L54" s="1322"/>
      <c r="M54" s="1322"/>
      <c r="N54" s="1322"/>
      <c r="AM54" s="403"/>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2"/>
      <c r="B55" s="394"/>
      <c r="G55" s="1305"/>
      <c r="H55" s="1305"/>
      <c r="I55" s="1305"/>
      <c r="J55" s="1305"/>
      <c r="K55" s="1322"/>
      <c r="L55" s="1322"/>
      <c r="M55" s="1322"/>
      <c r="N55" s="1322"/>
      <c r="AN55" s="1309" t="s">
        <v>631</v>
      </c>
      <c r="AO55" s="1309"/>
      <c r="AP55" s="1309"/>
      <c r="AQ55" s="1309"/>
      <c r="AR55" s="1309"/>
      <c r="AS55" s="1309"/>
      <c r="AT55" s="1309"/>
      <c r="AU55" s="1309"/>
      <c r="AV55" s="1309"/>
      <c r="AW55" s="1309"/>
      <c r="AX55" s="1309"/>
      <c r="AY55" s="1309"/>
      <c r="AZ55" s="1309"/>
      <c r="BA55" s="1309"/>
      <c r="BB55" s="1312" t="s">
        <v>629</v>
      </c>
      <c r="BC55" s="1312"/>
      <c r="BD55" s="1312"/>
      <c r="BE55" s="1312"/>
      <c r="BF55" s="1312"/>
      <c r="BG55" s="1312"/>
      <c r="BH55" s="1312"/>
      <c r="BI55" s="1312"/>
      <c r="BJ55" s="1312"/>
      <c r="BK55" s="1312"/>
      <c r="BL55" s="1312"/>
      <c r="BM55" s="1312"/>
      <c r="BN55" s="1312"/>
      <c r="BO55" s="1312"/>
      <c r="BP55" s="1310"/>
      <c r="BQ55" s="1311"/>
      <c r="BR55" s="1311"/>
      <c r="BS55" s="1311"/>
      <c r="BT55" s="1311"/>
      <c r="BU55" s="1311"/>
      <c r="BV55" s="1311"/>
      <c r="BW55" s="1311"/>
      <c r="BX55" s="1311">
        <v>27</v>
      </c>
      <c r="BY55" s="1311"/>
      <c r="BZ55" s="1311"/>
      <c r="CA55" s="1311"/>
      <c r="CB55" s="1311"/>
      <c r="CC55" s="1311"/>
      <c r="CD55" s="1311"/>
      <c r="CE55" s="1311"/>
      <c r="CF55" s="1311">
        <v>25.4</v>
      </c>
      <c r="CG55" s="1311"/>
      <c r="CH55" s="1311"/>
      <c r="CI55" s="1311"/>
      <c r="CJ55" s="1311"/>
      <c r="CK55" s="1311"/>
      <c r="CL55" s="1311"/>
      <c r="CM55" s="1311"/>
      <c r="CN55" s="1311">
        <v>23.4</v>
      </c>
      <c r="CO55" s="1311"/>
      <c r="CP55" s="1311"/>
      <c r="CQ55" s="1311"/>
      <c r="CR55" s="1311"/>
      <c r="CS55" s="1311"/>
      <c r="CT55" s="1311"/>
      <c r="CU55" s="1311"/>
      <c r="CV55" s="1310"/>
      <c r="CW55" s="1311"/>
      <c r="CX55" s="1311"/>
      <c r="CY55" s="1311"/>
      <c r="CZ55" s="1311"/>
      <c r="DA55" s="1311"/>
      <c r="DB55" s="1311"/>
      <c r="DC55" s="1311"/>
    </row>
    <row r="56" spans="1:109">
      <c r="A56" s="402"/>
      <c r="B56" s="394"/>
      <c r="G56" s="1305"/>
      <c r="H56" s="1305"/>
      <c r="I56" s="1305"/>
      <c r="J56" s="1305"/>
      <c r="K56" s="1322"/>
      <c r="L56" s="1322"/>
      <c r="M56" s="1322"/>
      <c r="N56" s="1322"/>
      <c r="AN56" s="1309"/>
      <c r="AO56" s="1309"/>
      <c r="AP56" s="1309"/>
      <c r="AQ56" s="1309"/>
      <c r="AR56" s="1309"/>
      <c r="AS56" s="1309"/>
      <c r="AT56" s="1309"/>
      <c r="AU56" s="1309"/>
      <c r="AV56" s="1309"/>
      <c r="AW56" s="1309"/>
      <c r="AX56" s="1309"/>
      <c r="AY56" s="1309"/>
      <c r="AZ56" s="1309"/>
      <c r="BA56" s="1309"/>
      <c r="BB56" s="1312"/>
      <c r="BC56" s="1312"/>
      <c r="BD56" s="1312"/>
      <c r="BE56" s="1312"/>
      <c r="BF56" s="1312"/>
      <c r="BG56" s="1312"/>
      <c r="BH56" s="1312"/>
      <c r="BI56" s="1312"/>
      <c r="BJ56" s="1312"/>
      <c r="BK56" s="1312"/>
      <c r="BL56" s="1312"/>
      <c r="BM56" s="1312"/>
      <c r="BN56" s="1312"/>
      <c r="BO56" s="1312"/>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2" customFormat="1">
      <c r="B57" s="406"/>
      <c r="G57" s="1305"/>
      <c r="H57" s="1305"/>
      <c r="I57" s="1325"/>
      <c r="J57" s="1325"/>
      <c r="K57" s="1322"/>
      <c r="L57" s="1322"/>
      <c r="M57" s="1322"/>
      <c r="N57" s="1322"/>
      <c r="AM57" s="387"/>
      <c r="AN57" s="1309"/>
      <c r="AO57" s="1309"/>
      <c r="AP57" s="1309"/>
      <c r="AQ57" s="1309"/>
      <c r="AR57" s="1309"/>
      <c r="AS57" s="1309"/>
      <c r="AT57" s="1309"/>
      <c r="AU57" s="1309"/>
      <c r="AV57" s="1309"/>
      <c r="AW57" s="1309"/>
      <c r="AX57" s="1309"/>
      <c r="AY57" s="1309"/>
      <c r="AZ57" s="1309"/>
      <c r="BA57" s="1309"/>
      <c r="BB57" s="1312" t="s">
        <v>630</v>
      </c>
      <c r="BC57" s="1312"/>
      <c r="BD57" s="1312"/>
      <c r="BE57" s="1312"/>
      <c r="BF57" s="1312"/>
      <c r="BG57" s="1312"/>
      <c r="BH57" s="1312"/>
      <c r="BI57" s="1312"/>
      <c r="BJ57" s="1312"/>
      <c r="BK57" s="1312"/>
      <c r="BL57" s="1312"/>
      <c r="BM57" s="1312"/>
      <c r="BN57" s="1312"/>
      <c r="BO57" s="1312"/>
      <c r="BP57" s="1310"/>
      <c r="BQ57" s="1311"/>
      <c r="BR57" s="1311"/>
      <c r="BS57" s="1311"/>
      <c r="BT57" s="1311"/>
      <c r="BU57" s="1311"/>
      <c r="BV57" s="1311"/>
      <c r="BW57" s="1311"/>
      <c r="BX57" s="1311">
        <v>57.2</v>
      </c>
      <c r="BY57" s="1311"/>
      <c r="BZ57" s="1311"/>
      <c r="CA57" s="1311"/>
      <c r="CB57" s="1311"/>
      <c r="CC57" s="1311"/>
      <c r="CD57" s="1311"/>
      <c r="CE57" s="1311"/>
      <c r="CF57" s="1311">
        <v>58.7</v>
      </c>
      <c r="CG57" s="1311"/>
      <c r="CH57" s="1311"/>
      <c r="CI57" s="1311"/>
      <c r="CJ57" s="1311"/>
      <c r="CK57" s="1311"/>
      <c r="CL57" s="1311"/>
      <c r="CM57" s="1311"/>
      <c r="CN57" s="1311">
        <v>59.2</v>
      </c>
      <c r="CO57" s="1311"/>
      <c r="CP57" s="1311"/>
      <c r="CQ57" s="1311"/>
      <c r="CR57" s="1311"/>
      <c r="CS57" s="1311"/>
      <c r="CT57" s="1311"/>
      <c r="CU57" s="1311"/>
      <c r="CV57" s="1310"/>
      <c r="CW57" s="1311"/>
      <c r="CX57" s="1311"/>
      <c r="CY57" s="1311"/>
      <c r="CZ57" s="1311"/>
      <c r="DA57" s="1311"/>
      <c r="DB57" s="1311"/>
      <c r="DC57" s="1311"/>
      <c r="DD57" s="407"/>
      <c r="DE57" s="406"/>
    </row>
    <row r="58" spans="1:109" s="402" customFormat="1">
      <c r="A58" s="387"/>
      <c r="B58" s="406"/>
      <c r="G58" s="1305"/>
      <c r="H58" s="1305"/>
      <c r="I58" s="1325"/>
      <c r="J58" s="1325"/>
      <c r="K58" s="1322"/>
      <c r="L58" s="1322"/>
      <c r="M58" s="1322"/>
      <c r="N58" s="1322"/>
      <c r="AM58" s="387"/>
      <c r="AN58" s="1309"/>
      <c r="AO58" s="1309"/>
      <c r="AP58" s="1309"/>
      <c r="AQ58" s="1309"/>
      <c r="AR58" s="1309"/>
      <c r="AS58" s="1309"/>
      <c r="AT58" s="1309"/>
      <c r="AU58" s="1309"/>
      <c r="AV58" s="1309"/>
      <c r="AW58" s="1309"/>
      <c r="AX58" s="1309"/>
      <c r="AY58" s="1309"/>
      <c r="AZ58" s="1309"/>
      <c r="BA58" s="1309"/>
      <c r="BB58" s="1312"/>
      <c r="BC58" s="1312"/>
      <c r="BD58" s="1312"/>
      <c r="BE58" s="1312"/>
      <c r="BF58" s="1312"/>
      <c r="BG58" s="1312"/>
      <c r="BH58" s="1312"/>
      <c r="BI58" s="1312"/>
      <c r="BJ58" s="1312"/>
      <c r="BK58" s="1312"/>
      <c r="BL58" s="1312"/>
      <c r="BM58" s="1312"/>
      <c r="BN58" s="1312"/>
      <c r="BO58" s="1312"/>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7"/>
      <c r="DE58" s="406"/>
    </row>
    <row r="59" spans="1:109" s="402" customFormat="1">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c r="B63" s="413" t="s">
        <v>632</v>
      </c>
    </row>
    <row r="64" spans="1:109">
      <c r="B64" s="394"/>
      <c r="G64" s="401"/>
      <c r="I64" s="414"/>
      <c r="J64" s="414"/>
      <c r="K64" s="414"/>
      <c r="L64" s="414"/>
      <c r="M64" s="414"/>
      <c r="N64" s="415"/>
      <c r="AM64" s="401"/>
      <c r="AN64" s="401" t="s">
        <v>626</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c r="B65" s="394"/>
      <c r="AN65" s="1313" t="s">
        <v>637</v>
      </c>
      <c r="AO65" s="1314"/>
      <c r="AP65" s="1314"/>
      <c r="AQ65" s="1314"/>
      <c r="AR65" s="1314"/>
      <c r="AS65" s="1314"/>
      <c r="AT65" s="1314"/>
      <c r="AU65" s="1314"/>
      <c r="AV65" s="1314"/>
      <c r="AW65" s="1314"/>
      <c r="AX65" s="1314"/>
      <c r="AY65" s="1314"/>
      <c r="AZ65" s="1314"/>
      <c r="BA65" s="1314"/>
      <c r="BB65" s="1314"/>
      <c r="BC65" s="1314"/>
      <c r="BD65" s="1314"/>
      <c r="BE65" s="1314"/>
      <c r="BF65" s="1314"/>
      <c r="BG65" s="1314"/>
      <c r="BH65" s="1314"/>
      <c r="BI65" s="1314"/>
      <c r="BJ65" s="1314"/>
      <c r="BK65" s="1314"/>
      <c r="BL65" s="1314"/>
      <c r="BM65" s="1314"/>
      <c r="BN65" s="1314"/>
      <c r="BO65" s="1314"/>
      <c r="BP65" s="1314"/>
      <c r="BQ65" s="1314"/>
      <c r="BR65" s="1314"/>
      <c r="BS65" s="1314"/>
      <c r="BT65" s="1314"/>
      <c r="BU65" s="1314"/>
      <c r="BV65" s="1314"/>
      <c r="BW65" s="1314"/>
      <c r="BX65" s="1314"/>
      <c r="BY65" s="1314"/>
      <c r="BZ65" s="1314"/>
      <c r="CA65" s="1314"/>
      <c r="CB65" s="1314"/>
      <c r="CC65" s="1314"/>
      <c r="CD65" s="1314"/>
      <c r="CE65" s="1314"/>
      <c r="CF65" s="1314"/>
      <c r="CG65" s="1314"/>
      <c r="CH65" s="1314"/>
      <c r="CI65" s="1314"/>
      <c r="CJ65" s="1314"/>
      <c r="CK65" s="1314"/>
      <c r="CL65" s="1314"/>
      <c r="CM65" s="1314"/>
      <c r="CN65" s="1314"/>
      <c r="CO65" s="1314"/>
      <c r="CP65" s="1314"/>
      <c r="CQ65" s="1314"/>
      <c r="CR65" s="1314"/>
      <c r="CS65" s="1314"/>
      <c r="CT65" s="1314"/>
      <c r="CU65" s="1314"/>
      <c r="CV65" s="1314"/>
      <c r="CW65" s="1314"/>
      <c r="CX65" s="1314"/>
      <c r="CY65" s="1314"/>
      <c r="CZ65" s="1314"/>
      <c r="DA65" s="1314"/>
      <c r="DB65" s="1314"/>
      <c r="DC65" s="1315"/>
    </row>
    <row r="66" spans="2:107">
      <c r="B66" s="394"/>
      <c r="AN66" s="1316"/>
      <c r="AO66" s="1317"/>
      <c r="AP66" s="1317"/>
      <c r="AQ66" s="1317"/>
      <c r="AR66" s="1317"/>
      <c r="AS66" s="1317"/>
      <c r="AT66" s="1317"/>
      <c r="AU66" s="1317"/>
      <c r="AV66" s="1317"/>
      <c r="AW66" s="1317"/>
      <c r="AX66" s="1317"/>
      <c r="AY66" s="1317"/>
      <c r="AZ66" s="1317"/>
      <c r="BA66" s="1317"/>
      <c r="BB66" s="1317"/>
      <c r="BC66" s="1317"/>
      <c r="BD66" s="1317"/>
      <c r="BE66" s="1317"/>
      <c r="BF66" s="1317"/>
      <c r="BG66" s="1317"/>
      <c r="BH66" s="1317"/>
      <c r="BI66" s="1317"/>
      <c r="BJ66" s="1317"/>
      <c r="BK66" s="1317"/>
      <c r="BL66" s="1317"/>
      <c r="BM66" s="1317"/>
      <c r="BN66" s="1317"/>
      <c r="BO66" s="1317"/>
      <c r="BP66" s="1317"/>
      <c r="BQ66" s="1317"/>
      <c r="BR66" s="1317"/>
      <c r="BS66" s="1317"/>
      <c r="BT66" s="1317"/>
      <c r="BU66" s="1317"/>
      <c r="BV66" s="1317"/>
      <c r="BW66" s="1317"/>
      <c r="BX66" s="1317"/>
      <c r="BY66" s="1317"/>
      <c r="BZ66" s="1317"/>
      <c r="CA66" s="1317"/>
      <c r="CB66" s="1317"/>
      <c r="CC66" s="1317"/>
      <c r="CD66" s="1317"/>
      <c r="CE66" s="1317"/>
      <c r="CF66" s="1317"/>
      <c r="CG66" s="1317"/>
      <c r="CH66" s="1317"/>
      <c r="CI66" s="1317"/>
      <c r="CJ66" s="1317"/>
      <c r="CK66" s="1317"/>
      <c r="CL66" s="1317"/>
      <c r="CM66" s="1317"/>
      <c r="CN66" s="1317"/>
      <c r="CO66" s="1317"/>
      <c r="CP66" s="1317"/>
      <c r="CQ66" s="1317"/>
      <c r="CR66" s="1317"/>
      <c r="CS66" s="1317"/>
      <c r="CT66" s="1317"/>
      <c r="CU66" s="1317"/>
      <c r="CV66" s="1317"/>
      <c r="CW66" s="1317"/>
      <c r="CX66" s="1317"/>
      <c r="CY66" s="1317"/>
      <c r="CZ66" s="1317"/>
      <c r="DA66" s="1317"/>
      <c r="DB66" s="1317"/>
      <c r="DC66" s="1318"/>
    </row>
    <row r="67" spans="2:107">
      <c r="B67" s="394"/>
      <c r="AN67" s="1316"/>
      <c r="AO67" s="1317"/>
      <c r="AP67" s="1317"/>
      <c r="AQ67" s="1317"/>
      <c r="AR67" s="1317"/>
      <c r="AS67" s="1317"/>
      <c r="AT67" s="1317"/>
      <c r="AU67" s="1317"/>
      <c r="AV67" s="1317"/>
      <c r="AW67" s="1317"/>
      <c r="AX67" s="1317"/>
      <c r="AY67" s="1317"/>
      <c r="AZ67" s="1317"/>
      <c r="BA67" s="1317"/>
      <c r="BB67" s="1317"/>
      <c r="BC67" s="1317"/>
      <c r="BD67" s="1317"/>
      <c r="BE67" s="1317"/>
      <c r="BF67" s="1317"/>
      <c r="BG67" s="1317"/>
      <c r="BH67" s="1317"/>
      <c r="BI67" s="1317"/>
      <c r="BJ67" s="1317"/>
      <c r="BK67" s="1317"/>
      <c r="BL67" s="1317"/>
      <c r="BM67" s="1317"/>
      <c r="BN67" s="1317"/>
      <c r="BO67" s="1317"/>
      <c r="BP67" s="1317"/>
      <c r="BQ67" s="1317"/>
      <c r="BR67" s="1317"/>
      <c r="BS67" s="1317"/>
      <c r="BT67" s="1317"/>
      <c r="BU67" s="1317"/>
      <c r="BV67" s="1317"/>
      <c r="BW67" s="1317"/>
      <c r="BX67" s="1317"/>
      <c r="BY67" s="1317"/>
      <c r="BZ67" s="1317"/>
      <c r="CA67" s="1317"/>
      <c r="CB67" s="1317"/>
      <c r="CC67" s="1317"/>
      <c r="CD67" s="1317"/>
      <c r="CE67" s="1317"/>
      <c r="CF67" s="1317"/>
      <c r="CG67" s="1317"/>
      <c r="CH67" s="1317"/>
      <c r="CI67" s="1317"/>
      <c r="CJ67" s="1317"/>
      <c r="CK67" s="1317"/>
      <c r="CL67" s="1317"/>
      <c r="CM67" s="1317"/>
      <c r="CN67" s="1317"/>
      <c r="CO67" s="1317"/>
      <c r="CP67" s="1317"/>
      <c r="CQ67" s="1317"/>
      <c r="CR67" s="1317"/>
      <c r="CS67" s="1317"/>
      <c r="CT67" s="1317"/>
      <c r="CU67" s="1317"/>
      <c r="CV67" s="1317"/>
      <c r="CW67" s="1317"/>
      <c r="CX67" s="1317"/>
      <c r="CY67" s="1317"/>
      <c r="CZ67" s="1317"/>
      <c r="DA67" s="1317"/>
      <c r="DB67" s="1317"/>
      <c r="DC67" s="1318"/>
    </row>
    <row r="68" spans="2:107">
      <c r="B68" s="394"/>
      <c r="AN68" s="1316"/>
      <c r="AO68" s="1317"/>
      <c r="AP68" s="1317"/>
      <c r="AQ68" s="1317"/>
      <c r="AR68" s="1317"/>
      <c r="AS68" s="1317"/>
      <c r="AT68" s="1317"/>
      <c r="AU68" s="1317"/>
      <c r="AV68" s="1317"/>
      <c r="AW68" s="1317"/>
      <c r="AX68" s="1317"/>
      <c r="AY68" s="1317"/>
      <c r="AZ68" s="1317"/>
      <c r="BA68" s="1317"/>
      <c r="BB68" s="1317"/>
      <c r="BC68" s="1317"/>
      <c r="BD68" s="1317"/>
      <c r="BE68" s="1317"/>
      <c r="BF68" s="1317"/>
      <c r="BG68" s="1317"/>
      <c r="BH68" s="1317"/>
      <c r="BI68" s="1317"/>
      <c r="BJ68" s="1317"/>
      <c r="BK68" s="1317"/>
      <c r="BL68" s="1317"/>
      <c r="BM68" s="1317"/>
      <c r="BN68" s="1317"/>
      <c r="BO68" s="1317"/>
      <c r="BP68" s="1317"/>
      <c r="BQ68" s="1317"/>
      <c r="BR68" s="1317"/>
      <c r="BS68" s="1317"/>
      <c r="BT68" s="1317"/>
      <c r="BU68" s="1317"/>
      <c r="BV68" s="1317"/>
      <c r="BW68" s="1317"/>
      <c r="BX68" s="1317"/>
      <c r="BY68" s="1317"/>
      <c r="BZ68" s="1317"/>
      <c r="CA68" s="1317"/>
      <c r="CB68" s="1317"/>
      <c r="CC68" s="1317"/>
      <c r="CD68" s="1317"/>
      <c r="CE68" s="1317"/>
      <c r="CF68" s="1317"/>
      <c r="CG68" s="1317"/>
      <c r="CH68" s="1317"/>
      <c r="CI68" s="1317"/>
      <c r="CJ68" s="1317"/>
      <c r="CK68" s="1317"/>
      <c r="CL68" s="1317"/>
      <c r="CM68" s="1317"/>
      <c r="CN68" s="1317"/>
      <c r="CO68" s="1317"/>
      <c r="CP68" s="1317"/>
      <c r="CQ68" s="1317"/>
      <c r="CR68" s="1317"/>
      <c r="CS68" s="1317"/>
      <c r="CT68" s="1317"/>
      <c r="CU68" s="1317"/>
      <c r="CV68" s="1317"/>
      <c r="CW68" s="1317"/>
      <c r="CX68" s="1317"/>
      <c r="CY68" s="1317"/>
      <c r="CZ68" s="1317"/>
      <c r="DA68" s="1317"/>
      <c r="DB68" s="1317"/>
      <c r="DC68" s="1318"/>
    </row>
    <row r="69" spans="2:107">
      <c r="B69" s="394"/>
      <c r="AN69" s="1319"/>
      <c r="AO69" s="1320"/>
      <c r="AP69" s="1320"/>
      <c r="AQ69" s="1320"/>
      <c r="AR69" s="1320"/>
      <c r="AS69" s="1320"/>
      <c r="AT69" s="1320"/>
      <c r="AU69" s="1320"/>
      <c r="AV69" s="1320"/>
      <c r="AW69" s="1320"/>
      <c r="AX69" s="1320"/>
      <c r="AY69" s="1320"/>
      <c r="AZ69" s="1320"/>
      <c r="BA69" s="1320"/>
      <c r="BB69" s="1320"/>
      <c r="BC69" s="1320"/>
      <c r="BD69" s="1320"/>
      <c r="BE69" s="1320"/>
      <c r="BF69" s="1320"/>
      <c r="BG69" s="1320"/>
      <c r="BH69" s="1320"/>
      <c r="BI69" s="1320"/>
      <c r="BJ69" s="1320"/>
      <c r="BK69" s="1320"/>
      <c r="BL69" s="1320"/>
      <c r="BM69" s="1320"/>
      <c r="BN69" s="1320"/>
      <c r="BO69" s="1320"/>
      <c r="BP69" s="1320"/>
      <c r="BQ69" s="1320"/>
      <c r="BR69" s="1320"/>
      <c r="BS69" s="1320"/>
      <c r="BT69" s="1320"/>
      <c r="BU69" s="1320"/>
      <c r="BV69" s="1320"/>
      <c r="BW69" s="1320"/>
      <c r="BX69" s="1320"/>
      <c r="BY69" s="1320"/>
      <c r="BZ69" s="1320"/>
      <c r="CA69" s="1320"/>
      <c r="CB69" s="1320"/>
      <c r="CC69" s="1320"/>
      <c r="CD69" s="1320"/>
      <c r="CE69" s="1320"/>
      <c r="CF69" s="1320"/>
      <c r="CG69" s="1320"/>
      <c r="CH69" s="1320"/>
      <c r="CI69" s="1320"/>
      <c r="CJ69" s="1320"/>
      <c r="CK69" s="1320"/>
      <c r="CL69" s="1320"/>
      <c r="CM69" s="1320"/>
      <c r="CN69" s="1320"/>
      <c r="CO69" s="1320"/>
      <c r="CP69" s="1320"/>
      <c r="CQ69" s="1320"/>
      <c r="CR69" s="1320"/>
      <c r="CS69" s="1320"/>
      <c r="CT69" s="1320"/>
      <c r="CU69" s="1320"/>
      <c r="CV69" s="1320"/>
      <c r="CW69" s="1320"/>
      <c r="CX69" s="1320"/>
      <c r="CY69" s="1320"/>
      <c r="CZ69" s="1320"/>
      <c r="DA69" s="1320"/>
      <c r="DB69" s="1320"/>
      <c r="DC69" s="1321"/>
    </row>
    <row r="70" spans="2:107">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c r="B71" s="394"/>
      <c r="G71" s="419"/>
      <c r="I71" s="420"/>
      <c r="J71" s="417"/>
      <c r="K71" s="417"/>
      <c r="L71" s="418"/>
      <c r="M71" s="417"/>
      <c r="N71" s="418"/>
      <c r="AM71" s="419"/>
      <c r="AN71" s="387" t="s">
        <v>627</v>
      </c>
    </row>
    <row r="72" spans="2:107">
      <c r="B72" s="394"/>
      <c r="G72" s="1305"/>
      <c r="H72" s="1305"/>
      <c r="I72" s="1305"/>
      <c r="J72" s="1305"/>
      <c r="K72" s="404"/>
      <c r="L72" s="404"/>
      <c r="M72" s="405"/>
      <c r="N72" s="405"/>
      <c r="AN72" s="1306"/>
      <c r="AO72" s="1307"/>
      <c r="AP72" s="1307"/>
      <c r="AQ72" s="1307"/>
      <c r="AR72" s="1307"/>
      <c r="AS72" s="1307"/>
      <c r="AT72" s="1307"/>
      <c r="AU72" s="1307"/>
      <c r="AV72" s="1307"/>
      <c r="AW72" s="1307"/>
      <c r="AX72" s="1307"/>
      <c r="AY72" s="1307"/>
      <c r="AZ72" s="1307"/>
      <c r="BA72" s="1307"/>
      <c r="BB72" s="1307"/>
      <c r="BC72" s="1307"/>
      <c r="BD72" s="1307"/>
      <c r="BE72" s="1307"/>
      <c r="BF72" s="1307"/>
      <c r="BG72" s="1307"/>
      <c r="BH72" s="1307"/>
      <c r="BI72" s="1307"/>
      <c r="BJ72" s="1307"/>
      <c r="BK72" s="1307"/>
      <c r="BL72" s="1307"/>
      <c r="BM72" s="1307"/>
      <c r="BN72" s="1307"/>
      <c r="BO72" s="1308"/>
      <c r="BP72" s="1309" t="s">
        <v>555</v>
      </c>
      <c r="BQ72" s="1309"/>
      <c r="BR72" s="1309"/>
      <c r="BS72" s="1309"/>
      <c r="BT72" s="1309"/>
      <c r="BU72" s="1309"/>
      <c r="BV72" s="1309"/>
      <c r="BW72" s="1309"/>
      <c r="BX72" s="1309" t="s">
        <v>556</v>
      </c>
      <c r="BY72" s="1309"/>
      <c r="BZ72" s="1309"/>
      <c r="CA72" s="1309"/>
      <c r="CB72" s="1309"/>
      <c r="CC72" s="1309"/>
      <c r="CD72" s="1309"/>
      <c r="CE72" s="1309"/>
      <c r="CF72" s="1309" t="s">
        <v>557</v>
      </c>
      <c r="CG72" s="1309"/>
      <c r="CH72" s="1309"/>
      <c r="CI72" s="1309"/>
      <c r="CJ72" s="1309"/>
      <c r="CK72" s="1309"/>
      <c r="CL72" s="1309"/>
      <c r="CM72" s="1309"/>
      <c r="CN72" s="1309" t="s">
        <v>558</v>
      </c>
      <c r="CO72" s="1309"/>
      <c r="CP72" s="1309"/>
      <c r="CQ72" s="1309"/>
      <c r="CR72" s="1309"/>
      <c r="CS72" s="1309"/>
      <c r="CT72" s="1309"/>
      <c r="CU72" s="1309"/>
      <c r="CV72" s="1309" t="s">
        <v>559</v>
      </c>
      <c r="CW72" s="1309"/>
      <c r="CX72" s="1309"/>
      <c r="CY72" s="1309"/>
      <c r="CZ72" s="1309"/>
      <c r="DA72" s="1309"/>
      <c r="DB72" s="1309"/>
      <c r="DC72" s="1309"/>
    </row>
    <row r="73" spans="2:107">
      <c r="B73" s="394"/>
      <c r="G73" s="1323"/>
      <c r="H73" s="1323"/>
      <c r="I73" s="1323"/>
      <c r="J73" s="1323"/>
      <c r="K73" s="1326"/>
      <c r="L73" s="1326"/>
      <c r="M73" s="1326"/>
      <c r="N73" s="1326"/>
      <c r="AM73" s="403"/>
      <c r="AN73" s="1312" t="s">
        <v>628</v>
      </c>
      <c r="AO73" s="1312"/>
      <c r="AP73" s="1312"/>
      <c r="AQ73" s="1312"/>
      <c r="AR73" s="1312"/>
      <c r="AS73" s="1312"/>
      <c r="AT73" s="1312"/>
      <c r="AU73" s="1312"/>
      <c r="AV73" s="1312"/>
      <c r="AW73" s="1312"/>
      <c r="AX73" s="1312"/>
      <c r="AY73" s="1312"/>
      <c r="AZ73" s="1312"/>
      <c r="BA73" s="1312"/>
      <c r="BB73" s="1312" t="s">
        <v>629</v>
      </c>
      <c r="BC73" s="1312"/>
      <c r="BD73" s="1312"/>
      <c r="BE73" s="1312"/>
      <c r="BF73" s="1312"/>
      <c r="BG73" s="1312"/>
      <c r="BH73" s="1312"/>
      <c r="BI73" s="1312"/>
      <c r="BJ73" s="1312"/>
      <c r="BK73" s="1312"/>
      <c r="BL73" s="1312"/>
      <c r="BM73" s="1312"/>
      <c r="BN73" s="1312"/>
      <c r="BO73" s="1312"/>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4"/>
      <c r="G74" s="1323"/>
      <c r="H74" s="1323"/>
      <c r="I74" s="1323"/>
      <c r="J74" s="1323"/>
      <c r="K74" s="1326"/>
      <c r="L74" s="1326"/>
      <c r="M74" s="1326"/>
      <c r="N74" s="1326"/>
      <c r="AM74" s="403"/>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4"/>
      <c r="G75" s="1323"/>
      <c r="H75" s="1323"/>
      <c r="I75" s="1305"/>
      <c r="J75" s="1305"/>
      <c r="K75" s="1322"/>
      <c r="L75" s="1322"/>
      <c r="M75" s="1322"/>
      <c r="N75" s="1322"/>
      <c r="AM75" s="403"/>
      <c r="AN75" s="1312"/>
      <c r="AO75" s="1312"/>
      <c r="AP75" s="1312"/>
      <c r="AQ75" s="1312"/>
      <c r="AR75" s="1312"/>
      <c r="AS75" s="1312"/>
      <c r="AT75" s="1312"/>
      <c r="AU75" s="1312"/>
      <c r="AV75" s="1312"/>
      <c r="AW75" s="1312"/>
      <c r="AX75" s="1312"/>
      <c r="AY75" s="1312"/>
      <c r="AZ75" s="1312"/>
      <c r="BA75" s="1312"/>
      <c r="BB75" s="1312" t="s">
        <v>633</v>
      </c>
      <c r="BC75" s="1312"/>
      <c r="BD75" s="1312"/>
      <c r="BE75" s="1312"/>
      <c r="BF75" s="1312"/>
      <c r="BG75" s="1312"/>
      <c r="BH75" s="1312"/>
      <c r="BI75" s="1312"/>
      <c r="BJ75" s="1312"/>
      <c r="BK75" s="1312"/>
      <c r="BL75" s="1312"/>
      <c r="BM75" s="1312"/>
      <c r="BN75" s="1312"/>
      <c r="BO75" s="1312"/>
      <c r="BP75" s="1311">
        <v>6.8</v>
      </c>
      <c r="BQ75" s="1311"/>
      <c r="BR75" s="1311"/>
      <c r="BS75" s="1311"/>
      <c r="BT75" s="1311"/>
      <c r="BU75" s="1311"/>
      <c r="BV75" s="1311"/>
      <c r="BW75" s="1311"/>
      <c r="BX75" s="1311">
        <v>6.4</v>
      </c>
      <c r="BY75" s="1311"/>
      <c r="BZ75" s="1311"/>
      <c r="CA75" s="1311"/>
      <c r="CB75" s="1311"/>
      <c r="CC75" s="1311"/>
      <c r="CD75" s="1311"/>
      <c r="CE75" s="1311"/>
      <c r="CF75" s="1311">
        <v>6.3</v>
      </c>
      <c r="CG75" s="1311"/>
      <c r="CH75" s="1311"/>
      <c r="CI75" s="1311"/>
      <c r="CJ75" s="1311"/>
      <c r="CK75" s="1311"/>
      <c r="CL75" s="1311"/>
      <c r="CM75" s="1311"/>
      <c r="CN75" s="1311">
        <v>5.9</v>
      </c>
      <c r="CO75" s="1311"/>
      <c r="CP75" s="1311"/>
      <c r="CQ75" s="1311"/>
      <c r="CR75" s="1311"/>
      <c r="CS75" s="1311"/>
      <c r="CT75" s="1311"/>
      <c r="CU75" s="1311"/>
      <c r="CV75" s="1311">
        <v>5.2</v>
      </c>
      <c r="CW75" s="1311"/>
      <c r="CX75" s="1311"/>
      <c r="CY75" s="1311"/>
      <c r="CZ75" s="1311"/>
      <c r="DA75" s="1311"/>
      <c r="DB75" s="1311"/>
      <c r="DC75" s="1311"/>
    </row>
    <row r="76" spans="2:107">
      <c r="B76" s="394"/>
      <c r="G76" s="1323"/>
      <c r="H76" s="1323"/>
      <c r="I76" s="1305"/>
      <c r="J76" s="1305"/>
      <c r="K76" s="1322"/>
      <c r="L76" s="1322"/>
      <c r="M76" s="1322"/>
      <c r="N76" s="1322"/>
      <c r="AM76" s="403"/>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4"/>
      <c r="G77" s="1305"/>
      <c r="H77" s="1305"/>
      <c r="I77" s="1305"/>
      <c r="J77" s="1305"/>
      <c r="K77" s="1326"/>
      <c r="L77" s="1326"/>
      <c r="M77" s="1326"/>
      <c r="N77" s="1326"/>
      <c r="AN77" s="1309" t="s">
        <v>631</v>
      </c>
      <c r="AO77" s="1309"/>
      <c r="AP77" s="1309"/>
      <c r="AQ77" s="1309"/>
      <c r="AR77" s="1309"/>
      <c r="AS77" s="1309"/>
      <c r="AT77" s="1309"/>
      <c r="AU77" s="1309"/>
      <c r="AV77" s="1309"/>
      <c r="AW77" s="1309"/>
      <c r="AX77" s="1309"/>
      <c r="AY77" s="1309"/>
      <c r="AZ77" s="1309"/>
      <c r="BA77" s="1309"/>
      <c r="BB77" s="1312" t="s">
        <v>629</v>
      </c>
      <c r="BC77" s="1312"/>
      <c r="BD77" s="1312"/>
      <c r="BE77" s="1312"/>
      <c r="BF77" s="1312"/>
      <c r="BG77" s="1312"/>
      <c r="BH77" s="1312"/>
      <c r="BI77" s="1312"/>
      <c r="BJ77" s="1312"/>
      <c r="BK77" s="1312"/>
      <c r="BL77" s="1312"/>
      <c r="BM77" s="1312"/>
      <c r="BN77" s="1312"/>
      <c r="BO77" s="1312"/>
      <c r="BP77" s="1311">
        <v>17.899999999999999</v>
      </c>
      <c r="BQ77" s="1311"/>
      <c r="BR77" s="1311"/>
      <c r="BS77" s="1311"/>
      <c r="BT77" s="1311"/>
      <c r="BU77" s="1311"/>
      <c r="BV77" s="1311"/>
      <c r="BW77" s="1311"/>
      <c r="BX77" s="1311">
        <v>27</v>
      </c>
      <c r="BY77" s="1311"/>
      <c r="BZ77" s="1311"/>
      <c r="CA77" s="1311"/>
      <c r="CB77" s="1311"/>
      <c r="CC77" s="1311"/>
      <c r="CD77" s="1311"/>
      <c r="CE77" s="1311"/>
      <c r="CF77" s="1311">
        <v>25.4</v>
      </c>
      <c r="CG77" s="1311"/>
      <c r="CH77" s="1311"/>
      <c r="CI77" s="1311"/>
      <c r="CJ77" s="1311"/>
      <c r="CK77" s="1311"/>
      <c r="CL77" s="1311"/>
      <c r="CM77" s="1311"/>
      <c r="CN77" s="1311">
        <v>23.4</v>
      </c>
      <c r="CO77" s="1311"/>
      <c r="CP77" s="1311"/>
      <c r="CQ77" s="1311"/>
      <c r="CR77" s="1311"/>
      <c r="CS77" s="1311"/>
      <c r="CT77" s="1311"/>
      <c r="CU77" s="1311"/>
      <c r="CV77" s="1311">
        <v>7.7</v>
      </c>
      <c r="CW77" s="1311"/>
      <c r="CX77" s="1311"/>
      <c r="CY77" s="1311"/>
      <c r="CZ77" s="1311"/>
      <c r="DA77" s="1311"/>
      <c r="DB77" s="1311"/>
      <c r="DC77" s="1311"/>
    </row>
    <row r="78" spans="2:107">
      <c r="B78" s="394"/>
      <c r="G78" s="1305"/>
      <c r="H78" s="1305"/>
      <c r="I78" s="1305"/>
      <c r="J78" s="1305"/>
      <c r="K78" s="1326"/>
      <c r="L78" s="1326"/>
      <c r="M78" s="1326"/>
      <c r="N78" s="1326"/>
      <c r="AN78" s="1309"/>
      <c r="AO78" s="1309"/>
      <c r="AP78" s="1309"/>
      <c r="AQ78" s="1309"/>
      <c r="AR78" s="1309"/>
      <c r="AS78" s="1309"/>
      <c r="AT78" s="1309"/>
      <c r="AU78" s="1309"/>
      <c r="AV78" s="1309"/>
      <c r="AW78" s="1309"/>
      <c r="AX78" s="1309"/>
      <c r="AY78" s="1309"/>
      <c r="AZ78" s="1309"/>
      <c r="BA78" s="1309"/>
      <c r="BB78" s="1312"/>
      <c r="BC78" s="1312"/>
      <c r="BD78" s="1312"/>
      <c r="BE78" s="1312"/>
      <c r="BF78" s="1312"/>
      <c r="BG78" s="1312"/>
      <c r="BH78" s="1312"/>
      <c r="BI78" s="1312"/>
      <c r="BJ78" s="1312"/>
      <c r="BK78" s="1312"/>
      <c r="BL78" s="1312"/>
      <c r="BM78" s="1312"/>
      <c r="BN78" s="1312"/>
      <c r="BO78" s="1312"/>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4"/>
      <c r="G79" s="1305"/>
      <c r="H79" s="1305"/>
      <c r="I79" s="1325"/>
      <c r="J79" s="1325"/>
      <c r="K79" s="1327"/>
      <c r="L79" s="1327"/>
      <c r="M79" s="1327"/>
      <c r="N79" s="1327"/>
      <c r="AN79" s="1309"/>
      <c r="AO79" s="1309"/>
      <c r="AP79" s="1309"/>
      <c r="AQ79" s="1309"/>
      <c r="AR79" s="1309"/>
      <c r="AS79" s="1309"/>
      <c r="AT79" s="1309"/>
      <c r="AU79" s="1309"/>
      <c r="AV79" s="1309"/>
      <c r="AW79" s="1309"/>
      <c r="AX79" s="1309"/>
      <c r="AY79" s="1309"/>
      <c r="AZ79" s="1309"/>
      <c r="BA79" s="1309"/>
      <c r="BB79" s="1312" t="s">
        <v>633</v>
      </c>
      <c r="BC79" s="1312"/>
      <c r="BD79" s="1312"/>
      <c r="BE79" s="1312"/>
      <c r="BF79" s="1312"/>
      <c r="BG79" s="1312"/>
      <c r="BH79" s="1312"/>
      <c r="BI79" s="1312"/>
      <c r="BJ79" s="1312"/>
      <c r="BK79" s="1312"/>
      <c r="BL79" s="1312"/>
      <c r="BM79" s="1312"/>
      <c r="BN79" s="1312"/>
      <c r="BO79" s="1312"/>
      <c r="BP79" s="1311">
        <v>9.5</v>
      </c>
      <c r="BQ79" s="1311"/>
      <c r="BR79" s="1311"/>
      <c r="BS79" s="1311"/>
      <c r="BT79" s="1311"/>
      <c r="BU79" s="1311"/>
      <c r="BV79" s="1311"/>
      <c r="BW79" s="1311"/>
      <c r="BX79" s="1311">
        <v>8.6999999999999993</v>
      </c>
      <c r="BY79" s="1311"/>
      <c r="BZ79" s="1311"/>
      <c r="CA79" s="1311"/>
      <c r="CB79" s="1311"/>
      <c r="CC79" s="1311"/>
      <c r="CD79" s="1311"/>
      <c r="CE79" s="1311"/>
      <c r="CF79" s="1311">
        <v>8.6</v>
      </c>
      <c r="CG79" s="1311"/>
      <c r="CH79" s="1311"/>
      <c r="CI79" s="1311"/>
      <c r="CJ79" s="1311"/>
      <c r="CK79" s="1311"/>
      <c r="CL79" s="1311"/>
      <c r="CM79" s="1311"/>
      <c r="CN79" s="1311">
        <v>8.5</v>
      </c>
      <c r="CO79" s="1311"/>
      <c r="CP79" s="1311"/>
      <c r="CQ79" s="1311"/>
      <c r="CR79" s="1311"/>
      <c r="CS79" s="1311"/>
      <c r="CT79" s="1311"/>
      <c r="CU79" s="1311"/>
      <c r="CV79" s="1311">
        <v>8.6</v>
      </c>
      <c r="CW79" s="1311"/>
      <c r="CX79" s="1311"/>
      <c r="CY79" s="1311"/>
      <c r="CZ79" s="1311"/>
      <c r="DA79" s="1311"/>
      <c r="DB79" s="1311"/>
      <c r="DC79" s="1311"/>
    </row>
    <row r="80" spans="2:107">
      <c r="B80" s="394"/>
      <c r="G80" s="1305"/>
      <c r="H80" s="1305"/>
      <c r="I80" s="1325"/>
      <c r="J80" s="1325"/>
      <c r="K80" s="1327"/>
      <c r="L80" s="1327"/>
      <c r="M80" s="1327"/>
      <c r="N80" s="1327"/>
      <c r="AN80" s="1309"/>
      <c r="AO80" s="1309"/>
      <c r="AP80" s="1309"/>
      <c r="AQ80" s="1309"/>
      <c r="AR80" s="1309"/>
      <c r="AS80" s="1309"/>
      <c r="AT80" s="1309"/>
      <c r="AU80" s="1309"/>
      <c r="AV80" s="1309"/>
      <c r="AW80" s="1309"/>
      <c r="AX80" s="1309"/>
      <c r="AY80" s="1309"/>
      <c r="AZ80" s="1309"/>
      <c r="BA80" s="1309"/>
      <c r="BB80" s="1312"/>
      <c r="BC80" s="1312"/>
      <c r="BD80" s="1312"/>
      <c r="BE80" s="1312"/>
      <c r="BF80" s="1312"/>
      <c r="BG80" s="1312"/>
      <c r="BH80" s="1312"/>
      <c r="BI80" s="1312"/>
      <c r="BJ80" s="1312"/>
      <c r="BK80" s="1312"/>
      <c r="BL80" s="1312"/>
      <c r="BM80" s="1312"/>
      <c r="BN80" s="1312"/>
      <c r="BO80" s="1312"/>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4"/>
    </row>
    <row r="82" spans="2:109" ht="17.2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c r="DD84" s="387"/>
      <c r="DE84" s="387"/>
    </row>
    <row r="85" spans="2:109">
      <c r="DD85" s="387"/>
      <c r="DE85" s="387"/>
    </row>
    <row r="86" spans="2:109" hidden="1">
      <c r="DD86" s="387"/>
      <c r="DE86" s="387"/>
    </row>
    <row r="87" spans="2:109" hidden="1">
      <c r="K87" s="422"/>
      <c r="AQ87" s="422"/>
      <c r="BC87" s="422"/>
      <c r="BO87" s="422"/>
      <c r="CA87" s="422"/>
      <c r="CM87" s="422"/>
      <c r="CY87" s="422"/>
      <c r="DD87" s="387"/>
      <c r="DE87" s="387"/>
    </row>
    <row r="88" spans="2:109" hidden="1">
      <c r="DD88" s="387"/>
      <c r="DE88" s="387"/>
    </row>
    <row r="89" spans="2:109" hidden="1">
      <c r="DD89" s="387"/>
      <c r="DE89" s="387"/>
    </row>
    <row r="90" spans="2:109" hidden="1">
      <c r="DD90" s="387"/>
      <c r="DE90" s="387"/>
    </row>
    <row r="91" spans="2:109" hidden="1">
      <c r="DD91" s="387"/>
      <c r="DE91" s="387"/>
    </row>
    <row r="92" spans="2:109" ht="13.5" hidden="1" customHeight="1">
      <c r="DD92" s="387"/>
      <c r="DE92" s="387"/>
    </row>
    <row r="93" spans="2:109" ht="13.5" hidden="1" customHeight="1">
      <c r="DD93" s="387"/>
      <c r="DE93" s="387"/>
    </row>
    <row r="94" spans="2:109" ht="13.5" hidden="1" customHeight="1">
      <c r="DD94" s="387"/>
      <c r="DE94" s="387"/>
    </row>
    <row r="95" spans="2:109" ht="13.5" hidden="1" customHeight="1">
      <c r="DD95" s="387"/>
      <c r="DE95" s="387"/>
    </row>
    <row r="96" spans="2:109" ht="13.5" hidden="1" customHeight="1">
      <c r="DD96" s="387"/>
      <c r="DE96" s="387"/>
    </row>
    <row r="97" spans="108:109" ht="13.5" hidden="1" customHeight="1">
      <c r="DD97" s="387"/>
      <c r="DE97" s="387"/>
    </row>
    <row r="98" spans="108:109" ht="13.5" hidden="1" customHeight="1">
      <c r="DD98" s="387"/>
      <c r="DE98" s="387"/>
    </row>
    <row r="99" spans="108:109" ht="13.5" hidden="1" customHeight="1">
      <c r="DD99" s="387"/>
      <c r="DE99" s="387"/>
    </row>
    <row r="100" spans="108:109" ht="13.5" hidden="1" customHeight="1">
      <c r="DD100" s="387"/>
      <c r="DE100" s="387"/>
    </row>
    <row r="101" spans="108:109" ht="13.5" hidden="1" customHeight="1">
      <c r="DD101" s="387"/>
      <c r="DE101" s="387"/>
    </row>
    <row r="102" spans="108:109" ht="13.5" hidden="1" customHeight="1">
      <c r="DD102" s="387"/>
      <c r="DE102" s="387"/>
    </row>
    <row r="103" spans="108:109" ht="13.5" hidden="1" customHeight="1">
      <c r="DD103" s="387"/>
      <c r="DE103" s="387"/>
    </row>
    <row r="104" spans="108:109" ht="13.5" hidden="1" customHeight="1">
      <c r="DD104" s="387"/>
      <c r="DE104" s="387"/>
    </row>
    <row r="105" spans="108:109" ht="13.5" hidden="1" customHeight="1">
      <c r="DD105" s="387"/>
      <c r="DE105" s="387"/>
    </row>
    <row r="106" spans="108:109" ht="13.5" hidden="1" customHeight="1">
      <c r="DD106" s="387"/>
      <c r="DE106" s="387"/>
    </row>
    <row r="107" spans="108:109" ht="13.5" hidden="1" customHeight="1">
      <c r="DD107" s="387"/>
      <c r="DE107" s="387"/>
    </row>
    <row r="108" spans="108:109" ht="13.5" hidden="1" customHeight="1">
      <c r="DD108" s="387"/>
      <c r="DE108" s="387"/>
    </row>
    <row r="109" spans="108:109" ht="13.5" hidden="1" customHeight="1">
      <c r="DD109" s="387"/>
      <c r="DE109" s="387"/>
    </row>
    <row r="110" spans="108:109" ht="13.5" hidden="1" customHeight="1">
      <c r="DD110" s="387"/>
      <c r="DE110" s="387"/>
    </row>
    <row r="111" spans="108:109" ht="13.5" hidden="1" customHeight="1">
      <c r="DD111" s="387"/>
      <c r="DE111" s="387"/>
    </row>
    <row r="112" spans="108:109" ht="13.5" hidden="1" customHeight="1">
      <c r="DD112" s="387"/>
      <c r="DE112" s="387"/>
    </row>
    <row r="113" spans="108:109" ht="13.5" hidden="1" customHeight="1">
      <c r="DD113" s="387"/>
      <c r="DE113" s="387"/>
    </row>
    <row r="114" spans="108:109" ht="13.5" hidden="1" customHeight="1">
      <c r="DD114" s="387"/>
      <c r="DE114" s="387"/>
    </row>
    <row r="115" spans="108:109" ht="13.5" hidden="1" customHeight="1">
      <c r="DD115" s="387"/>
      <c r="DE115" s="387"/>
    </row>
    <row r="116" spans="108:109" ht="13.5" hidden="1" customHeight="1">
      <c r="DD116" s="387"/>
      <c r="DE116" s="387"/>
    </row>
    <row r="117" spans="108:109" ht="13.5" hidden="1" customHeight="1">
      <c r="DD117" s="387"/>
      <c r="DE117" s="387"/>
    </row>
    <row r="118" spans="108:109" ht="13.5" hidden="1" customHeight="1">
      <c r="DD118" s="387"/>
      <c r="DE118" s="387"/>
    </row>
    <row r="119" spans="108:109" ht="13.5" hidden="1" customHeight="1">
      <c r="DD119" s="387"/>
      <c r="DE119" s="387"/>
    </row>
    <row r="120" spans="108:109" ht="13.5" hidden="1" customHeight="1">
      <c r="DD120" s="387"/>
      <c r="DE120" s="387"/>
    </row>
    <row r="121" spans="108:109" ht="13.5" hidden="1" customHeight="1">
      <c r="DD121" s="387"/>
      <c r="DE121" s="387"/>
    </row>
    <row r="122" spans="108:109" ht="13.5" hidden="1" customHeight="1">
      <c r="DD122" s="387"/>
      <c r="DE122" s="387"/>
    </row>
    <row r="123" spans="108:109" ht="13.5" hidden="1" customHeight="1">
      <c r="DD123" s="387"/>
      <c r="DE123" s="387"/>
    </row>
    <row r="124" spans="108:109" ht="13.5" hidden="1" customHeight="1">
      <c r="DD124" s="387"/>
      <c r="DE124" s="387"/>
    </row>
    <row r="125" spans="108:109" ht="13.5" hidden="1" customHeight="1">
      <c r="DD125" s="387"/>
      <c r="DE125" s="387"/>
    </row>
    <row r="126" spans="108:109" ht="13.5" hidden="1" customHeight="1">
      <c r="DD126" s="387"/>
      <c r="DE126" s="387"/>
    </row>
    <row r="127" spans="108:109" ht="13.5" hidden="1" customHeight="1">
      <c r="DD127" s="387"/>
      <c r="DE127" s="387"/>
    </row>
    <row r="128" spans="108:109" ht="13.5" hidden="1" customHeight="1">
      <c r="DD128" s="387"/>
      <c r="DE128" s="387"/>
    </row>
    <row r="129" spans="108:109" ht="13.5" hidden="1" customHeight="1">
      <c r="DD129" s="387"/>
      <c r="DE129" s="387"/>
    </row>
    <row r="130" spans="108:109" ht="13.5" hidden="1" customHeight="1">
      <c r="DD130" s="387"/>
      <c r="DE130" s="387"/>
    </row>
    <row r="131" spans="108:109" ht="13.5" hidden="1" customHeight="1">
      <c r="DD131" s="387"/>
      <c r="DE131" s="387"/>
    </row>
    <row r="132" spans="108:109" ht="13.5" hidden="1" customHeight="1">
      <c r="DD132" s="387"/>
      <c r="DE132" s="387"/>
    </row>
    <row r="133" spans="108:109" ht="13.5" hidden="1" customHeight="1">
      <c r="DD133" s="387"/>
      <c r="DE133" s="387"/>
    </row>
    <row r="134" spans="108:109" ht="13.5" hidden="1" customHeight="1">
      <c r="DD134" s="387"/>
      <c r="DE134" s="387"/>
    </row>
    <row r="135" spans="108:109" ht="13.5" hidden="1" customHeight="1">
      <c r="DD135" s="387"/>
      <c r="DE135" s="387"/>
    </row>
    <row r="136" spans="108:109" ht="13.5" hidden="1" customHeight="1">
      <c r="DD136" s="387"/>
      <c r="DE136" s="387"/>
    </row>
    <row r="137" spans="108:109" ht="13.5" hidden="1" customHeight="1">
      <c r="DD137" s="387"/>
      <c r="DE137" s="387"/>
    </row>
    <row r="138" spans="108:109" ht="13.5" hidden="1" customHeight="1">
      <c r="DD138" s="387"/>
      <c r="DE138" s="387"/>
    </row>
    <row r="139" spans="108:109" ht="13.5" hidden="1" customHeight="1">
      <c r="DD139" s="387"/>
      <c r="DE139" s="387"/>
    </row>
    <row r="140" spans="108:109" ht="13.5" hidden="1" customHeight="1">
      <c r="DD140" s="387"/>
      <c r="DE140" s="387"/>
    </row>
    <row r="141" spans="108:109" ht="13.5" hidden="1" customHeight="1">
      <c r="DD141" s="387"/>
      <c r="DE141" s="387"/>
    </row>
    <row r="142" spans="108:109" ht="13.5" hidden="1" customHeight="1">
      <c r="DD142" s="387"/>
      <c r="DE142" s="387"/>
    </row>
    <row r="143" spans="108:109" ht="13.5" hidden="1" customHeight="1">
      <c r="DD143" s="387"/>
      <c r="DE143" s="387"/>
    </row>
    <row r="144" spans="108:109" ht="13.5" hidden="1" customHeight="1">
      <c r="DD144" s="387"/>
      <c r="DE144" s="387"/>
    </row>
    <row r="145" spans="108:109" ht="13.5" hidden="1" customHeight="1">
      <c r="DD145" s="387"/>
      <c r="DE145" s="387"/>
    </row>
    <row r="146" spans="108:109" ht="13.5" hidden="1" customHeight="1">
      <c r="DD146" s="387"/>
      <c r="DE146" s="387"/>
    </row>
    <row r="147" spans="108:109" ht="13.5" hidden="1" customHeight="1">
      <c r="DD147" s="387"/>
      <c r="DE147" s="387"/>
    </row>
    <row r="148" spans="108:109" ht="13.5" hidden="1" customHeight="1">
      <c r="DD148" s="387"/>
      <c r="DE148" s="387"/>
    </row>
    <row r="149" spans="108:109" ht="13.5" hidden="1" customHeight="1">
      <c r="DD149" s="387"/>
      <c r="DE149" s="387"/>
    </row>
    <row r="150" spans="108:109" ht="13.5" hidden="1" customHeight="1">
      <c r="DD150" s="387"/>
      <c r="DE150" s="387"/>
    </row>
    <row r="151" spans="108:109" ht="13.5" hidden="1" customHeight="1">
      <c r="DD151" s="387"/>
      <c r="DE151" s="387"/>
    </row>
    <row r="152" spans="108:109" ht="13.5" hidden="1" customHeight="1">
      <c r="DD152" s="387"/>
      <c r="DE152" s="387"/>
    </row>
    <row r="153" spans="108:109" ht="13.5" hidden="1" customHeight="1">
      <c r="DD153" s="387"/>
      <c r="DE153" s="387"/>
    </row>
    <row r="154" spans="108:109" ht="13.5" hidden="1" customHeight="1">
      <c r="DD154" s="387"/>
      <c r="DE154" s="387"/>
    </row>
    <row r="155" spans="108:109" ht="13.5" hidden="1" customHeight="1">
      <c r="DD155" s="387"/>
      <c r="DE155" s="387"/>
    </row>
    <row r="156" spans="108:109" ht="13.5" hidden="1" customHeight="1">
      <c r="DD156" s="387"/>
      <c r="DE156" s="387"/>
    </row>
    <row r="157" spans="108:109" ht="13.5" hidden="1" customHeight="1">
      <c r="DD157" s="387"/>
      <c r="DE157" s="387"/>
    </row>
    <row r="158" spans="108:109" ht="13.5" hidden="1" customHeight="1">
      <c r="DD158" s="387"/>
      <c r="DE158" s="387"/>
    </row>
    <row r="159" spans="108:109" ht="13.5" hidden="1" customHeight="1">
      <c r="DD159" s="387"/>
      <c r="DE159" s="387"/>
    </row>
    <row r="160" spans="108:109" ht="13.5" hidden="1" customHeight="1">
      <c r="DD160" s="387"/>
      <c r="DE160" s="38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ojhHVTSe4gHuoLX/VEVFVlfbeTZubR6TyhjvCrogeUVjZGKRf/kim45f0zhbCsc6ATanMxc4anaEcQG1uItWQ==" saltValue="v3aD0tPjRjm43kTTP8U60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BNQ7qqY+3w1lrsvvzo0RYg8iM4o02z3jUnUhKNrNww48aPM+ufNhJo1Q8n/rign5j5SZhOJmRS8an0SrAdCj4A==" saltValue="JDbHNdNIlpK4MsZAOTitN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9" zoomScaleNormal="100" zoomScaleSheetLayoutView="55" workbookViewId="0"/>
  </sheetViews>
  <sheetFormatPr defaultColWidth="0" defaultRowHeight="13.5" customHeight="1" zeroHeight="1"/>
  <cols>
    <col min="1" max="34" width="2.5" style="291" customWidth="1"/>
    <col min="35" max="122" width="2.5" style="290" customWidth="1"/>
    <col min="123" max="16384" width="2.5" style="290" hidden="1"/>
  </cols>
  <sheetData>
    <row r="1" spans="2:34"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c r="S2" s="290"/>
      <c r="AH2" s="290"/>
    </row>
    <row r="3" spans="2:34">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row r="5" spans="2:34"/>
    <row r="6" spans="2:34"/>
    <row r="7" spans="2:34"/>
    <row r="8" spans="2:34"/>
    <row r="9" spans="2:34">
      <c r="AH9" s="290"/>
    </row>
    <row r="10" spans="2:34"/>
    <row r="11" spans="2:34"/>
    <row r="12" spans="2:34"/>
    <row r="13" spans="2:34"/>
    <row r="14" spans="2:34"/>
    <row r="15" spans="2:34"/>
    <row r="16" spans="2:34"/>
    <row r="17" spans="12:34">
      <c r="AH17" s="290"/>
    </row>
    <row r="18" spans="12:34"/>
    <row r="19" spans="12:34"/>
    <row r="20" spans="12:34">
      <c r="AH20" s="290"/>
    </row>
    <row r="21" spans="12:34">
      <c r="AH21" s="290"/>
    </row>
    <row r="22" spans="12:34"/>
    <row r="23" spans="12:34"/>
    <row r="24" spans="12:34">
      <c r="Q24" s="290"/>
    </row>
    <row r="25" spans="12:34"/>
    <row r="26" spans="12:34"/>
    <row r="27" spans="12:34"/>
    <row r="28" spans="12:34">
      <c r="O28" s="290"/>
      <c r="T28" s="290"/>
      <c r="AH28" s="290"/>
    </row>
    <row r="29" spans="12:34"/>
    <row r="30" spans="12:34"/>
    <row r="31" spans="12:34">
      <c r="Q31" s="290"/>
    </row>
    <row r="32" spans="12:34">
      <c r="L32" s="290"/>
    </row>
    <row r="33" spans="2:34">
      <c r="C33" s="290"/>
      <c r="E33" s="290"/>
      <c r="G33" s="290"/>
      <c r="I33" s="290"/>
      <c r="X33" s="290"/>
    </row>
    <row r="34" spans="2:34">
      <c r="B34" s="290"/>
      <c r="P34" s="290"/>
      <c r="R34" s="290"/>
      <c r="T34" s="290"/>
    </row>
    <row r="35" spans="2:34">
      <c r="D35" s="290"/>
      <c r="W35" s="290"/>
      <c r="AC35" s="290"/>
      <c r="AD35" s="290"/>
      <c r="AE35" s="290"/>
      <c r="AF35" s="290"/>
      <c r="AG35" s="290"/>
      <c r="AH35" s="290"/>
    </row>
    <row r="36" spans="2:34">
      <c r="H36" s="290"/>
      <c r="J36" s="290"/>
      <c r="K36" s="290"/>
      <c r="M36" s="290"/>
      <c r="Y36" s="290"/>
      <c r="Z36" s="290"/>
      <c r="AA36" s="290"/>
      <c r="AB36" s="290"/>
      <c r="AC36" s="290"/>
      <c r="AD36" s="290"/>
      <c r="AE36" s="290"/>
      <c r="AF36" s="290"/>
      <c r="AG36" s="290"/>
      <c r="AH36" s="290"/>
    </row>
    <row r="37" spans="2:34">
      <c r="AH37" s="290"/>
    </row>
    <row r="38" spans="2:34">
      <c r="AG38" s="290"/>
      <c r="AH38" s="290"/>
    </row>
    <row r="39" spans="2:34"/>
    <row r="40" spans="2:34">
      <c r="X40" s="290"/>
    </row>
    <row r="41" spans="2:34">
      <c r="R41" s="290"/>
    </row>
    <row r="42" spans="2:34">
      <c r="W42" s="290"/>
    </row>
    <row r="43" spans="2:34">
      <c r="Y43" s="290"/>
      <c r="Z43" s="290"/>
      <c r="AA43" s="290"/>
      <c r="AB43" s="290"/>
      <c r="AC43" s="290"/>
      <c r="AD43" s="290"/>
      <c r="AE43" s="290"/>
      <c r="AF43" s="290"/>
      <c r="AG43" s="290"/>
      <c r="AH43" s="290"/>
    </row>
    <row r="44" spans="2:34">
      <c r="AH44" s="290"/>
    </row>
    <row r="45" spans="2:34">
      <c r="X45" s="290"/>
    </row>
    <row r="46" spans="2:34"/>
    <row r="47" spans="2:34"/>
    <row r="48" spans="2:34">
      <c r="W48" s="290"/>
      <c r="Y48" s="290"/>
      <c r="Z48" s="290"/>
      <c r="AA48" s="290"/>
      <c r="AB48" s="290"/>
      <c r="AC48" s="290"/>
      <c r="AD48" s="290"/>
      <c r="AE48" s="290"/>
      <c r="AF48" s="290"/>
      <c r="AG48" s="290"/>
      <c r="AH48" s="290"/>
    </row>
    <row r="49" spans="28:34"/>
    <row r="50" spans="28:34">
      <c r="AE50" s="290"/>
      <c r="AF50" s="290"/>
      <c r="AG50" s="290"/>
      <c r="AH50" s="290"/>
    </row>
    <row r="51" spans="28:34">
      <c r="AC51" s="290"/>
      <c r="AD51" s="290"/>
      <c r="AE51" s="290"/>
      <c r="AF51" s="290"/>
      <c r="AG51" s="290"/>
      <c r="AH51" s="290"/>
    </row>
    <row r="52" spans="28:34"/>
    <row r="53" spans="28:34">
      <c r="AF53" s="290"/>
      <c r="AG53" s="290"/>
      <c r="AH53" s="290"/>
    </row>
    <row r="54" spans="28:34">
      <c r="AH54" s="290"/>
    </row>
    <row r="55" spans="28:34"/>
    <row r="56" spans="28:34">
      <c r="AB56" s="290"/>
      <c r="AC56" s="290"/>
      <c r="AD56" s="290"/>
      <c r="AE56" s="290"/>
      <c r="AF56" s="290"/>
      <c r="AG56" s="290"/>
      <c r="AH56" s="290"/>
    </row>
    <row r="57" spans="28:34">
      <c r="AH57" s="290"/>
    </row>
    <row r="58" spans="28:34">
      <c r="AH58" s="290"/>
    </row>
    <row r="59" spans="28:34">
      <c r="AG59" s="290"/>
      <c r="AH59" s="290"/>
    </row>
    <row r="60" spans="28:34"/>
    <row r="61" spans="28:34"/>
    <row r="62" spans="28:34"/>
    <row r="63" spans="28:34">
      <c r="AH63" s="290"/>
    </row>
    <row r="64" spans="28:34">
      <c r="AG64" s="290"/>
      <c r="AH64" s="290"/>
    </row>
    <row r="65" spans="28:34"/>
    <row r="66" spans="28:34"/>
    <row r="67" spans="28:34"/>
    <row r="68" spans="28:34">
      <c r="AB68" s="290"/>
      <c r="AC68" s="290"/>
      <c r="AD68" s="290"/>
      <c r="AE68" s="290"/>
      <c r="AF68" s="290"/>
      <c r="AG68" s="290"/>
      <c r="AH68" s="290"/>
    </row>
    <row r="69" spans="28:34">
      <c r="AF69" s="290"/>
      <c r="AG69" s="290"/>
      <c r="AH69" s="290"/>
    </row>
    <row r="70" spans="28:34"/>
    <row r="71" spans="28:34"/>
    <row r="72" spans="28:34"/>
    <row r="73" spans="28:34"/>
    <row r="74" spans="28:34"/>
    <row r="75" spans="28:34">
      <c r="AH75" s="290"/>
    </row>
    <row r="76" spans="28:34">
      <c r="AF76" s="290"/>
      <c r="AG76" s="290"/>
      <c r="AH76" s="290"/>
    </row>
    <row r="77" spans="28:34">
      <c r="AG77" s="290"/>
      <c r="AH77" s="290"/>
    </row>
    <row r="78" spans="28:34"/>
    <row r="79" spans="28:34"/>
    <row r="80" spans="28:34"/>
    <row r="81" spans="25:34"/>
    <row r="82" spans="25:34">
      <c r="Y82" s="290"/>
    </row>
    <row r="83" spans="25:34">
      <c r="Y83" s="290"/>
      <c r="Z83" s="290"/>
      <c r="AA83" s="290"/>
      <c r="AB83" s="290"/>
      <c r="AC83" s="290"/>
      <c r="AD83" s="290"/>
      <c r="AE83" s="290"/>
      <c r="AF83" s="290"/>
      <c r="AG83" s="290"/>
      <c r="AH83" s="290"/>
    </row>
    <row r="84" spans="25:34"/>
    <row r="85" spans="25:34"/>
    <row r="86" spans="25:34"/>
    <row r="87" spans="25:34"/>
    <row r="88" spans="25:34">
      <c r="AH88" s="290"/>
    </row>
    <row r="89" spans="25:34"/>
    <row r="90" spans="25:34"/>
    <row r="91" spans="25:34"/>
    <row r="92" spans="25:34" ht="13.5" customHeight="1"/>
    <row r="93" spans="25:34" ht="13.5" customHeight="1"/>
    <row r="94" spans="25:34" ht="13.5" customHeight="1">
      <c r="AF94" s="290"/>
      <c r="AG94" s="290"/>
      <c r="AH94" s="290"/>
    </row>
    <row r="95" spans="25:34" ht="13.5" customHeight="1">
      <c r="AH95" s="290"/>
    </row>
    <row r="96" spans="25:34" ht="13.5" customHeight="1"/>
    <row r="97" spans="33:34" ht="13.5" customHeight="1"/>
    <row r="98" spans="33:34" ht="13.5" customHeight="1"/>
    <row r="99" spans="33:34" ht="13.5" customHeight="1"/>
    <row r="100" spans="33:34" ht="13.5" customHeight="1"/>
    <row r="101" spans="33:34" ht="13.5" customHeight="1">
      <c r="AH101" s="290"/>
    </row>
    <row r="102" spans="33:34" ht="13.5" customHeight="1"/>
    <row r="103" spans="33:34" ht="13.5" customHeight="1"/>
    <row r="104" spans="33:34" ht="13.5" customHeight="1">
      <c r="AG104" s="290"/>
      <c r="AH104" s="29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0"/>
    </row>
    <row r="117" spans="34:122" ht="13.5" customHeight="1"/>
    <row r="118" spans="34:122" ht="13.5" customHeight="1"/>
    <row r="119" spans="34:122" ht="13.5" customHeight="1"/>
    <row r="120" spans="34:122" ht="13.5" customHeight="1">
      <c r="AH120" s="290"/>
    </row>
    <row r="121" spans="34:122" ht="13.5" customHeight="1">
      <c r="AH121" s="290"/>
    </row>
    <row r="122" spans="34:122" ht="13.5" customHeight="1"/>
    <row r="123" spans="34:122" ht="13.5" customHeight="1"/>
    <row r="124" spans="34:122" ht="13.5" customHeight="1"/>
    <row r="125" spans="34:122" ht="13.5" customHeight="1">
      <c r="DR125" s="290" t="s">
        <v>635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oYnvRFW1UewqO12ZvsYqWedfwuHLG3F8JblmH9XMMiUIq5c73A7LYoV0gl6jW6mvrfUZVB4ohIG6u0wX1TbMw==" saltValue="QuMgE12BMp674WTkKLmem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49" customWidth="1"/>
    <col min="2" max="8" width="13.375" style="149" customWidth="1"/>
    <col min="9" max="16384" width="11.125" style="149"/>
  </cols>
  <sheetData>
    <row r="1" spans="1:8">
      <c r="A1" s="143"/>
      <c r="B1" s="144"/>
      <c r="C1" s="145"/>
      <c r="D1" s="146"/>
      <c r="E1" s="147"/>
      <c r="F1" s="147"/>
      <c r="G1" s="147"/>
      <c r="H1" s="148"/>
    </row>
    <row r="2" spans="1:8">
      <c r="A2" s="150"/>
      <c r="B2" s="151"/>
      <c r="C2" s="152"/>
      <c r="D2" s="153" t="s">
        <v>51</v>
      </c>
      <c r="E2" s="154"/>
      <c r="F2" s="155" t="s">
        <v>552</v>
      </c>
      <c r="G2" s="156"/>
      <c r="H2" s="157"/>
    </row>
    <row r="3" spans="1:8">
      <c r="A3" s="153" t="s">
        <v>545</v>
      </c>
      <c r="B3" s="158"/>
      <c r="C3" s="159"/>
      <c r="D3" s="160">
        <v>36993</v>
      </c>
      <c r="E3" s="161"/>
      <c r="F3" s="162">
        <v>119685</v>
      </c>
      <c r="G3" s="163"/>
      <c r="H3" s="164"/>
    </row>
    <row r="4" spans="1:8">
      <c r="A4" s="165"/>
      <c r="B4" s="166"/>
      <c r="C4" s="167"/>
      <c r="D4" s="168">
        <v>18142</v>
      </c>
      <c r="E4" s="169"/>
      <c r="F4" s="170">
        <v>68464</v>
      </c>
      <c r="G4" s="171"/>
      <c r="H4" s="172"/>
    </row>
    <row r="5" spans="1:8">
      <c r="A5" s="153" t="s">
        <v>547</v>
      </c>
      <c r="B5" s="158"/>
      <c r="C5" s="159"/>
      <c r="D5" s="160">
        <v>69455</v>
      </c>
      <c r="E5" s="161"/>
      <c r="F5" s="162">
        <v>109920</v>
      </c>
      <c r="G5" s="163"/>
      <c r="H5" s="164"/>
    </row>
    <row r="6" spans="1:8">
      <c r="A6" s="165"/>
      <c r="B6" s="166"/>
      <c r="C6" s="167"/>
      <c r="D6" s="168">
        <v>33705</v>
      </c>
      <c r="E6" s="169"/>
      <c r="F6" s="170">
        <v>62739</v>
      </c>
      <c r="G6" s="171"/>
      <c r="H6" s="172"/>
    </row>
    <row r="7" spans="1:8">
      <c r="A7" s="153" t="s">
        <v>548</v>
      </c>
      <c r="B7" s="158"/>
      <c r="C7" s="159"/>
      <c r="D7" s="160">
        <v>95125</v>
      </c>
      <c r="E7" s="161"/>
      <c r="F7" s="162">
        <v>119882</v>
      </c>
      <c r="G7" s="163"/>
      <c r="H7" s="164"/>
    </row>
    <row r="8" spans="1:8">
      <c r="A8" s="165"/>
      <c r="B8" s="166"/>
      <c r="C8" s="167"/>
      <c r="D8" s="168">
        <v>18657</v>
      </c>
      <c r="E8" s="169"/>
      <c r="F8" s="170">
        <v>66481</v>
      </c>
      <c r="G8" s="171"/>
      <c r="H8" s="172"/>
    </row>
    <row r="9" spans="1:8">
      <c r="A9" s="153" t="s">
        <v>549</v>
      </c>
      <c r="B9" s="158"/>
      <c r="C9" s="159"/>
      <c r="D9" s="160">
        <v>31338</v>
      </c>
      <c r="E9" s="161"/>
      <c r="F9" s="162">
        <v>116162</v>
      </c>
      <c r="G9" s="163"/>
      <c r="H9" s="164"/>
    </row>
    <row r="10" spans="1:8">
      <c r="A10" s="165"/>
      <c r="B10" s="166"/>
      <c r="C10" s="167"/>
      <c r="D10" s="168">
        <v>14758</v>
      </c>
      <c r="E10" s="169"/>
      <c r="F10" s="170">
        <v>61562</v>
      </c>
      <c r="G10" s="171"/>
      <c r="H10" s="172"/>
    </row>
    <row r="11" spans="1:8">
      <c r="A11" s="153" t="s">
        <v>550</v>
      </c>
      <c r="B11" s="158"/>
      <c r="C11" s="159"/>
      <c r="D11" s="160">
        <v>99742</v>
      </c>
      <c r="E11" s="161"/>
      <c r="F11" s="162">
        <v>121449</v>
      </c>
      <c r="G11" s="163"/>
      <c r="H11" s="164"/>
    </row>
    <row r="12" spans="1:8">
      <c r="A12" s="165"/>
      <c r="B12" s="166"/>
      <c r="C12" s="173"/>
      <c r="D12" s="168">
        <v>20688</v>
      </c>
      <c r="E12" s="169"/>
      <c r="F12" s="170">
        <v>62922</v>
      </c>
      <c r="G12" s="171"/>
      <c r="H12" s="172"/>
    </row>
    <row r="13" spans="1:8">
      <c r="A13" s="153"/>
      <c r="B13" s="158"/>
      <c r="C13" s="174"/>
      <c r="D13" s="175">
        <v>66531</v>
      </c>
      <c r="E13" s="176"/>
      <c r="F13" s="177">
        <v>117420</v>
      </c>
      <c r="G13" s="178"/>
      <c r="H13" s="164"/>
    </row>
    <row r="14" spans="1:8">
      <c r="A14" s="165"/>
      <c r="B14" s="166"/>
      <c r="C14" s="167"/>
      <c r="D14" s="168">
        <v>21190</v>
      </c>
      <c r="E14" s="169"/>
      <c r="F14" s="170">
        <v>64434</v>
      </c>
      <c r="G14" s="171"/>
      <c r="H14" s="172"/>
    </row>
    <row r="17" spans="1:11">
      <c r="A17" s="149" t="s">
        <v>52</v>
      </c>
    </row>
    <row r="18" spans="1:11">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c r="A19" s="179" t="s">
        <v>53</v>
      </c>
      <c r="B19" s="179">
        <f>ROUND(VALUE(SUBSTITUTE(実質収支比率等に係る経年分析!F$48,"▲","-")),2)</f>
        <v>23.14</v>
      </c>
      <c r="C19" s="179">
        <f>ROUND(VALUE(SUBSTITUTE(実質収支比率等に係る経年分析!G$48,"▲","-")),2)</f>
        <v>21.71</v>
      </c>
      <c r="D19" s="179">
        <f>ROUND(VALUE(SUBSTITUTE(実質収支比率等に係る経年分析!H$48,"▲","-")),2)</f>
        <v>24.53</v>
      </c>
      <c r="E19" s="179">
        <f>ROUND(VALUE(SUBSTITUTE(実質収支比率等に係る経年分析!I$48,"▲","-")),2)</f>
        <v>14.38</v>
      </c>
      <c r="F19" s="179">
        <f>ROUND(VALUE(SUBSTITUTE(実質収支比率等に係る経年分析!J$48,"▲","-")),2)</f>
        <v>10.66</v>
      </c>
    </row>
    <row r="20" spans="1:11">
      <c r="A20" s="179" t="s">
        <v>54</v>
      </c>
      <c r="B20" s="179">
        <f>ROUND(VALUE(SUBSTITUTE(実質収支比率等に係る経年分析!F$47,"▲","-")),2)</f>
        <v>52.2</v>
      </c>
      <c r="C20" s="179">
        <f>ROUND(VALUE(SUBSTITUTE(実質収支比率等に係る経年分析!G$47,"▲","-")),2)</f>
        <v>54.99</v>
      </c>
      <c r="D20" s="179">
        <f>ROUND(VALUE(SUBSTITUTE(実質収支比率等に係る経年分析!H$47,"▲","-")),2)</f>
        <v>44.98</v>
      </c>
      <c r="E20" s="179">
        <f>ROUND(VALUE(SUBSTITUTE(実質収支比率等に係る経年分析!I$47,"▲","-")),2)</f>
        <v>48.87</v>
      </c>
      <c r="F20" s="179">
        <f>ROUND(VALUE(SUBSTITUTE(実質収支比率等に係る経年分析!J$47,"▲","-")),2)</f>
        <v>51.71</v>
      </c>
    </row>
    <row r="21" spans="1:11">
      <c r="A21" s="179" t="s">
        <v>55</v>
      </c>
      <c r="B21" s="179">
        <f>IF(ISNUMBER(VALUE(SUBSTITUTE(実質収支比率等に係る経年分析!F$49,"▲","-"))),ROUND(VALUE(SUBSTITUTE(実質収支比率等に係る経年分析!F$49,"▲","-")),2),NA())</f>
        <v>6.05</v>
      </c>
      <c r="C21" s="179">
        <f>IF(ISNUMBER(VALUE(SUBSTITUTE(実質収支比率等に係る経年分析!G$49,"▲","-"))),ROUND(VALUE(SUBSTITUTE(実質収支比率等に係る経年分析!G$49,"▲","-")),2),NA())</f>
        <v>0.25</v>
      </c>
      <c r="D21" s="179">
        <f>IF(ISNUMBER(VALUE(SUBSTITUTE(実質収支比率等に係る経年分析!H$49,"▲","-"))),ROUND(VALUE(SUBSTITUTE(実質収支比率等に係る経年分析!H$49,"▲","-")),2),NA())</f>
        <v>-12.33</v>
      </c>
      <c r="E21" s="179">
        <f>IF(ISNUMBER(VALUE(SUBSTITUTE(実質収支比率等に係る経年分析!I$49,"▲","-"))),ROUND(VALUE(SUBSTITUTE(実質収支比率等に係る経年分析!I$49,"▲","-")),2),NA())</f>
        <v>-7.79</v>
      </c>
      <c r="F21" s="179">
        <f>IF(ISNUMBER(VALUE(SUBSTITUTE(実質収支比率等に係る経年分析!J$49,"▲","-"))),ROUND(VALUE(SUBSTITUTE(実質収支比率等に係る経年分析!J$49,"▲","-")),2),NA())</f>
        <v>-1.1399999999999999</v>
      </c>
    </row>
    <row r="24" spans="1:11">
      <c r="A24" s="149" t="s">
        <v>56</v>
      </c>
    </row>
    <row r="25" spans="1:11">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c r="A26" s="180"/>
      <c r="B26" s="180" t="s">
        <v>57</v>
      </c>
      <c r="C26" s="180" t="s">
        <v>58</v>
      </c>
      <c r="D26" s="180" t="s">
        <v>57</v>
      </c>
      <c r="E26" s="180" t="s">
        <v>58</v>
      </c>
      <c r="F26" s="180" t="s">
        <v>57</v>
      </c>
      <c r="G26" s="180" t="s">
        <v>58</v>
      </c>
      <c r="H26" s="180" t="s">
        <v>57</v>
      </c>
      <c r="I26" s="180" t="s">
        <v>58</v>
      </c>
      <c r="J26" s="180" t="s">
        <v>57</v>
      </c>
      <c r="K26" s="180" t="s">
        <v>58</v>
      </c>
    </row>
    <row r="27" spans="1:11">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c r="A30" s="180" t="str">
        <f>IF(連結実質赤字比率に係る赤字・黒字の構成分析!C$40="",NA(),連結実質赤字比率に係る赤字・黒字の構成分析!C$40)</f>
        <v>学校給食センター事業特別会計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0.02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0.05</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0.04</v>
      </c>
    </row>
    <row r="32" spans="1:11">
      <c r="A32" s="180" t="str">
        <f>IF(連結実質赤字比率に係る赤字・黒字の構成分析!C$38="",NA(),連結実質赤字比率に係る赤字・黒字の構成分析!C$38)</f>
        <v>町立緑ヶ丘病院事業特別会計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1.64</v>
      </c>
      <c r="D32" s="180">
        <f>IF(ROUND(VALUE(SUBSTITUTE(連結実質赤字比率に係る赤字・黒字の構成分析!G$38,"▲", "-")), 2) &lt; 0, ABS(ROUND(VALUE(SUBSTITUTE(連結実質赤字比率に係る赤字・黒字の構成分析!G$38,"▲", "-")), 2)), NA())</f>
        <v>0.54</v>
      </c>
      <c r="E32" s="180" t="e">
        <f>IF(ROUND(VALUE(SUBSTITUTE(連結実質赤字比率に係る赤字・黒字の構成分析!G$38,"▲", "-")), 2) &gt;= 0, ABS(ROUND(VALUE(SUBSTITUTE(連結実質赤字比率に係る赤字・黒字の構成分析!G$38,"▲", "-")), 2)), NA())</f>
        <v>#N/A</v>
      </c>
      <c r="F32" s="180">
        <f>IF(ROUND(VALUE(SUBSTITUTE(連結実質赤字比率に係る赤字・黒字の構成分析!H$38,"▲", "-")), 2) &lt; 0, ABS(ROUND(VALUE(SUBSTITUTE(連結実質赤字比率に係る赤字・黒字の構成分析!H$38,"▲", "-")), 2)), NA())</f>
        <v>3.85</v>
      </c>
      <c r="G32" s="180" t="e">
        <f>IF(ROUND(VALUE(SUBSTITUTE(連結実質赤字比率に係る赤字・黒字の構成分析!H$38,"▲", "-")), 2) &gt;= 0, ABS(ROUND(VALUE(SUBSTITUTE(連結実質赤字比率に係る赤字・黒字の構成分析!H$38,"▲", "-")), 2)), NA())</f>
        <v>#N/A</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1.79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0.28000000000000003</v>
      </c>
    </row>
    <row r="33" spans="1:16">
      <c r="A33" s="180" t="str">
        <f>IF(連結実質赤字比率に係る赤字・黒字の構成分析!C$37="",NA(),連結実質赤字比率に係る赤字・黒字の構成分析!C$37)</f>
        <v>住宅新築資金等貸付事業特別会計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1.62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2.5099999999999998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1.34</v>
      </c>
    </row>
    <row r="34" spans="1:16">
      <c r="A34" s="180" t="str">
        <f>IF(連結実質赤字比率に係る赤字・黒字の構成分析!C$36="",NA(),連結実質赤字比率に係る赤字・黒字の構成分析!C$36)</f>
        <v>上水道事業特別会計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18.57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18.09</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18.38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21.41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8.61</v>
      </c>
    </row>
    <row r="35" spans="1:16">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21.49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20.09</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22.52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11.86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9.3000000000000007</v>
      </c>
    </row>
    <row r="36" spans="1:16">
      <c r="A36" s="180" t="str">
        <f>IF(連結実質赤字比率に係る赤字・黒字の構成分析!C$34="",NA(),連結実質赤字比率に係る赤字・黒字の構成分析!C$34)</f>
        <v>国民健康保険事業勘定特別会計</v>
      </c>
      <c r="B36" s="180">
        <f>IF(ROUND(VALUE(SUBSTITUTE(連結実質赤字比率に係る赤字・黒字の構成分析!F$34,"▲", "-")), 2) &lt; 0, ABS(ROUND(VALUE(SUBSTITUTE(連結実質赤字比率に係る赤字・黒字の構成分析!F$34,"▲", "-")), 2)), NA())</f>
        <v>5.7</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4.8</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5.3</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5.87</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4.1500000000000004</v>
      </c>
      <c r="K36" s="180" t="e">
        <f>IF(ROUND(VALUE(SUBSTITUTE(連結実質赤字比率に係る赤字・黒字の構成分析!J$34,"▲", "-")), 2) &gt;= 0, ABS(ROUND(VALUE(SUBSTITUTE(連結実質赤字比率に係る赤字・黒字の構成分析!J$34,"▲", "-")), 2)), NA())</f>
        <v>#N/A</v>
      </c>
    </row>
    <row r="39" spans="1:16">
      <c r="A39" s="149" t="s">
        <v>59</v>
      </c>
    </row>
    <row r="40" spans="1:16">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c r="A42" s="181" t="s">
        <v>62</v>
      </c>
      <c r="B42" s="181"/>
      <c r="C42" s="181"/>
      <c r="D42" s="181">
        <f>'実質公債費比率（分子）の構造'!K$52</f>
        <v>393</v>
      </c>
      <c r="E42" s="181"/>
      <c r="F42" s="181"/>
      <c r="G42" s="181">
        <f>'実質公債費比率（分子）の構造'!L$52</f>
        <v>366</v>
      </c>
      <c r="H42" s="181"/>
      <c r="I42" s="181"/>
      <c r="J42" s="181">
        <f>'実質公債費比率（分子）の構造'!M$52</f>
        <v>372</v>
      </c>
      <c r="K42" s="181"/>
      <c r="L42" s="181"/>
      <c r="M42" s="181">
        <f>'実質公債費比率（分子）の構造'!N$52</f>
        <v>368</v>
      </c>
      <c r="N42" s="181"/>
      <c r="O42" s="181"/>
      <c r="P42" s="181">
        <f>'実質公債費比率（分子）の構造'!O$52</f>
        <v>368</v>
      </c>
    </row>
    <row r="43" spans="1:16">
      <c r="A43" s="181" t="s">
        <v>63</v>
      </c>
      <c r="B43" s="181">
        <f>'実質公債費比率（分子）の構造'!K$51</f>
        <v>1</v>
      </c>
      <c r="C43" s="181"/>
      <c r="D43" s="181"/>
      <c r="E43" s="181">
        <f>'実質公債費比率（分子）の構造'!L$51</f>
        <v>3</v>
      </c>
      <c r="F43" s="181"/>
      <c r="G43" s="181"/>
      <c r="H43" s="181">
        <f>'実質公債費比率（分子）の構造'!M$51</f>
        <v>3</v>
      </c>
      <c r="I43" s="181"/>
      <c r="J43" s="181"/>
      <c r="K43" s="181">
        <f>'実質公債費比率（分子）の構造'!N$51</f>
        <v>3</v>
      </c>
      <c r="L43" s="181"/>
      <c r="M43" s="181"/>
      <c r="N43" s="181">
        <f>'実質公債費比率（分子）の構造'!O$51</f>
        <v>3</v>
      </c>
      <c r="O43" s="181"/>
      <c r="P43" s="181"/>
    </row>
    <row r="44" spans="1:16">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c r="A45" s="181" t="s">
        <v>65</v>
      </c>
      <c r="B45" s="181">
        <f>'実質公債費比率（分子）の構造'!K$49</f>
        <v>69</v>
      </c>
      <c r="C45" s="181"/>
      <c r="D45" s="181"/>
      <c r="E45" s="181">
        <f>'実質公債費比率（分子）の構造'!L$49</f>
        <v>73</v>
      </c>
      <c r="F45" s="181"/>
      <c r="G45" s="181"/>
      <c r="H45" s="181">
        <f>'実質公債費比率（分子）の構造'!M$49</f>
        <v>68</v>
      </c>
      <c r="I45" s="181"/>
      <c r="J45" s="181"/>
      <c r="K45" s="181">
        <f>'実質公債費比率（分子）の構造'!N$49</f>
        <v>47</v>
      </c>
      <c r="L45" s="181"/>
      <c r="M45" s="181"/>
      <c r="N45" s="181">
        <f>'実質公債費比率（分子）の構造'!O$49</f>
        <v>47</v>
      </c>
      <c r="O45" s="181"/>
      <c r="P45" s="181"/>
    </row>
    <row r="46" spans="1:16">
      <c r="A46" s="181" t="s">
        <v>66</v>
      </c>
      <c r="B46" s="181">
        <f>'実質公債費比率（分子）の構造'!K$48</f>
        <v>1</v>
      </c>
      <c r="C46" s="181"/>
      <c r="D46" s="181"/>
      <c r="E46" s="181">
        <f>'実質公債費比率（分子）の構造'!L$48</f>
        <v>2</v>
      </c>
      <c r="F46" s="181"/>
      <c r="G46" s="181"/>
      <c r="H46" s="181">
        <f>'実質公債費比率（分子）の構造'!M$48</f>
        <v>3</v>
      </c>
      <c r="I46" s="181"/>
      <c r="J46" s="181"/>
      <c r="K46" s="181">
        <f>'実質公債費比率（分子）の構造'!N$48</f>
        <v>4</v>
      </c>
      <c r="L46" s="181"/>
      <c r="M46" s="181"/>
      <c r="N46" s="181">
        <f>'実質公債費比率（分子）の構造'!O$48</f>
        <v>4</v>
      </c>
      <c r="O46" s="181"/>
      <c r="P46" s="181"/>
    </row>
    <row r="47" spans="1:16">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c r="A49" s="181" t="s">
        <v>69</v>
      </c>
      <c r="B49" s="181">
        <f>'実質公債費比率（分子）の構造'!K$45</f>
        <v>465</v>
      </c>
      <c r="C49" s="181"/>
      <c r="D49" s="181"/>
      <c r="E49" s="181">
        <f>'実質公債費比率（分子）の構造'!L$45</f>
        <v>446</v>
      </c>
      <c r="F49" s="181"/>
      <c r="G49" s="181"/>
      <c r="H49" s="181">
        <f>'実質公債費比率（分子）の構造'!M$45</f>
        <v>443</v>
      </c>
      <c r="I49" s="181"/>
      <c r="J49" s="181"/>
      <c r="K49" s="181">
        <f>'実質公債費比率（分子）の構造'!N$45</f>
        <v>436</v>
      </c>
      <c r="L49" s="181"/>
      <c r="M49" s="181"/>
      <c r="N49" s="181">
        <f>'実質公債費比率（分子）の構造'!O$45</f>
        <v>421</v>
      </c>
      <c r="O49" s="181"/>
      <c r="P49" s="181"/>
    </row>
    <row r="50" spans="1:16">
      <c r="A50" s="181" t="s">
        <v>70</v>
      </c>
      <c r="B50" s="181" t="e">
        <f>NA()</f>
        <v>#N/A</v>
      </c>
      <c r="C50" s="181">
        <f>IF(ISNUMBER('実質公債費比率（分子）の構造'!K$53),'実質公債費比率（分子）の構造'!K$53,NA())</f>
        <v>143</v>
      </c>
      <c r="D50" s="181" t="e">
        <f>NA()</f>
        <v>#N/A</v>
      </c>
      <c r="E50" s="181" t="e">
        <f>NA()</f>
        <v>#N/A</v>
      </c>
      <c r="F50" s="181">
        <f>IF(ISNUMBER('実質公債費比率（分子）の構造'!L$53),'実質公債費比率（分子）の構造'!L$53,NA())</f>
        <v>158</v>
      </c>
      <c r="G50" s="181" t="e">
        <f>NA()</f>
        <v>#N/A</v>
      </c>
      <c r="H50" s="181" t="e">
        <f>NA()</f>
        <v>#N/A</v>
      </c>
      <c r="I50" s="181">
        <f>IF(ISNUMBER('実質公債費比率（分子）の構造'!M$53),'実質公債費比率（分子）の構造'!M$53,NA())</f>
        <v>145</v>
      </c>
      <c r="J50" s="181" t="e">
        <f>NA()</f>
        <v>#N/A</v>
      </c>
      <c r="K50" s="181" t="e">
        <f>NA()</f>
        <v>#N/A</v>
      </c>
      <c r="L50" s="181">
        <f>IF(ISNUMBER('実質公債費比率（分子）の構造'!N$53),'実質公債費比率（分子）の構造'!N$53,NA())</f>
        <v>122</v>
      </c>
      <c r="M50" s="181" t="e">
        <f>NA()</f>
        <v>#N/A</v>
      </c>
      <c r="N50" s="181" t="e">
        <f>NA()</f>
        <v>#N/A</v>
      </c>
      <c r="O50" s="181">
        <f>IF(ISNUMBER('実質公債費比率（分子）の構造'!O$53),'実質公債費比率（分子）の構造'!O$53,NA())</f>
        <v>107</v>
      </c>
      <c r="P50" s="181" t="e">
        <f>NA()</f>
        <v>#N/A</v>
      </c>
    </row>
    <row r="53" spans="1:16">
      <c r="A53" s="149" t="s">
        <v>71</v>
      </c>
    </row>
    <row r="54" spans="1:16">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c r="A56" s="180" t="s">
        <v>42</v>
      </c>
      <c r="B56" s="180"/>
      <c r="C56" s="180"/>
      <c r="D56" s="180">
        <f>'将来負担比率（分子）の構造'!I$52</f>
        <v>3670</v>
      </c>
      <c r="E56" s="180"/>
      <c r="F56" s="180"/>
      <c r="G56" s="180">
        <f>'将来負担比率（分子）の構造'!J$52</f>
        <v>3520</v>
      </c>
      <c r="H56" s="180"/>
      <c r="I56" s="180"/>
      <c r="J56" s="180">
        <f>'将来負担比率（分子）の構造'!K$52</f>
        <v>3413</v>
      </c>
      <c r="K56" s="180"/>
      <c r="L56" s="180"/>
      <c r="M56" s="180">
        <f>'将来負担比率（分子）の構造'!L$52</f>
        <v>3243</v>
      </c>
      <c r="N56" s="180"/>
      <c r="O56" s="180"/>
      <c r="P56" s="180">
        <f>'将来負担比率（分子）の構造'!M$52</f>
        <v>3141</v>
      </c>
    </row>
    <row r="57" spans="1:16">
      <c r="A57" s="180" t="s">
        <v>41</v>
      </c>
      <c r="B57" s="180"/>
      <c r="C57" s="180"/>
      <c r="D57" s="180">
        <f>'将来負担比率（分子）の構造'!I$51</f>
        <v>110</v>
      </c>
      <c r="E57" s="180"/>
      <c r="F57" s="180"/>
      <c r="G57" s="180">
        <f>'将来負担比率（分子）の構造'!J$51</f>
        <v>158</v>
      </c>
      <c r="H57" s="180"/>
      <c r="I57" s="180"/>
      <c r="J57" s="180">
        <f>'将来負担比率（分子）の構造'!K$51</f>
        <v>222</v>
      </c>
      <c r="K57" s="180"/>
      <c r="L57" s="180"/>
      <c r="M57" s="180">
        <f>'将来負担比率（分子）の構造'!L$51</f>
        <v>247</v>
      </c>
      <c r="N57" s="180"/>
      <c r="O57" s="180"/>
      <c r="P57" s="180">
        <f>'将来負担比率（分子）の構造'!M$51</f>
        <v>378</v>
      </c>
    </row>
    <row r="58" spans="1:16">
      <c r="A58" s="180" t="s">
        <v>40</v>
      </c>
      <c r="B58" s="180"/>
      <c r="C58" s="180"/>
      <c r="D58" s="180">
        <f>'将来負担比率（分子）の構造'!I$50</f>
        <v>4392</v>
      </c>
      <c r="E58" s="180"/>
      <c r="F58" s="180"/>
      <c r="G58" s="180">
        <f>'将来負担比率（分子）の構造'!J$50</f>
        <v>4540</v>
      </c>
      <c r="H58" s="180"/>
      <c r="I58" s="180"/>
      <c r="J58" s="180">
        <f>'将来負担比率（分子）の構造'!K$50</f>
        <v>4800</v>
      </c>
      <c r="K58" s="180"/>
      <c r="L58" s="180"/>
      <c r="M58" s="180">
        <f>'将来負担比率（分子）の構造'!L$50</f>
        <v>4950</v>
      </c>
      <c r="N58" s="180"/>
      <c r="O58" s="180"/>
      <c r="P58" s="180">
        <f>'将来負担比率（分子）の構造'!M$50</f>
        <v>5118</v>
      </c>
    </row>
    <row r="59" spans="1:16">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c r="A62" s="180" t="s">
        <v>34</v>
      </c>
      <c r="B62" s="180">
        <f>'将来負担比率（分子）の構造'!I$45</f>
        <v>1060</v>
      </c>
      <c r="C62" s="180"/>
      <c r="D62" s="180"/>
      <c r="E62" s="180">
        <f>'将来負担比率（分子）の構造'!J$45</f>
        <v>1039</v>
      </c>
      <c r="F62" s="180"/>
      <c r="G62" s="180"/>
      <c r="H62" s="180">
        <f>'将来負担比率（分子）の構造'!K$45</f>
        <v>976</v>
      </c>
      <c r="I62" s="180"/>
      <c r="J62" s="180"/>
      <c r="K62" s="180">
        <f>'将来負担比率（分子）の構造'!L$45</f>
        <v>971</v>
      </c>
      <c r="L62" s="180"/>
      <c r="M62" s="180"/>
      <c r="N62" s="180">
        <f>'将来負担比率（分子）の構造'!M$45</f>
        <v>961</v>
      </c>
      <c r="O62" s="180"/>
      <c r="P62" s="180"/>
    </row>
    <row r="63" spans="1:16">
      <c r="A63" s="180" t="s">
        <v>33</v>
      </c>
      <c r="B63" s="180">
        <f>'将来負担比率（分子）の構造'!I$44</f>
        <v>312</v>
      </c>
      <c r="C63" s="180"/>
      <c r="D63" s="180"/>
      <c r="E63" s="180">
        <f>'将来負担比率（分子）の構造'!J$44</f>
        <v>240</v>
      </c>
      <c r="F63" s="180"/>
      <c r="G63" s="180"/>
      <c r="H63" s="180">
        <f>'将来負担比率（分子）の構造'!K$44</f>
        <v>184</v>
      </c>
      <c r="I63" s="180"/>
      <c r="J63" s="180"/>
      <c r="K63" s="180">
        <f>'将来負担比率（分子）の構造'!L$44</f>
        <v>151</v>
      </c>
      <c r="L63" s="180"/>
      <c r="M63" s="180"/>
      <c r="N63" s="180">
        <f>'将来負担比率（分子）の構造'!M$44</f>
        <v>112</v>
      </c>
      <c r="O63" s="180"/>
      <c r="P63" s="180"/>
    </row>
    <row r="64" spans="1:16">
      <c r="A64" s="180" t="s">
        <v>32</v>
      </c>
      <c r="B64" s="180">
        <f>'将来負担比率（分子）の構造'!I$43</f>
        <v>37</v>
      </c>
      <c r="C64" s="180"/>
      <c r="D64" s="180"/>
      <c r="E64" s="180">
        <f>'将来負担比率（分子）の構造'!J$43</f>
        <v>19</v>
      </c>
      <c r="F64" s="180"/>
      <c r="G64" s="180"/>
      <c r="H64" s="180">
        <f>'将来負担比率（分子）の構造'!K$43</f>
        <v>16</v>
      </c>
      <c r="I64" s="180"/>
      <c r="J64" s="180"/>
      <c r="K64" s="180">
        <f>'将来負担比率（分子）の構造'!L$43</f>
        <v>13</v>
      </c>
      <c r="L64" s="180"/>
      <c r="M64" s="180"/>
      <c r="N64" s="180">
        <f>'将来負担比率（分子）の構造'!M$43</f>
        <v>10</v>
      </c>
      <c r="O64" s="180"/>
      <c r="P64" s="180"/>
    </row>
    <row r="65" spans="1:16">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c r="A66" s="180" t="s">
        <v>30</v>
      </c>
      <c r="B66" s="180">
        <f>'将来負担比率（分子）の構造'!I$41</f>
        <v>4617</v>
      </c>
      <c r="C66" s="180"/>
      <c r="D66" s="180"/>
      <c r="E66" s="180">
        <f>'将来負担比率（分子）の構造'!J$41</f>
        <v>4651</v>
      </c>
      <c r="F66" s="180"/>
      <c r="G66" s="180"/>
      <c r="H66" s="180">
        <f>'将来負担比率（分子）の構造'!K$41</f>
        <v>4777</v>
      </c>
      <c r="I66" s="180"/>
      <c r="J66" s="180"/>
      <c r="K66" s="180">
        <f>'将来負担比率（分子）の構造'!L$41</f>
        <v>4610</v>
      </c>
      <c r="L66" s="180"/>
      <c r="M66" s="180"/>
      <c r="N66" s="180">
        <f>'将来負担比率（分子）の構造'!M$41</f>
        <v>4751</v>
      </c>
      <c r="O66" s="180"/>
      <c r="P66" s="180"/>
    </row>
    <row r="67" spans="1:16">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c r="A70" s="182" t="s">
        <v>75</v>
      </c>
      <c r="B70" s="182"/>
      <c r="C70" s="182"/>
      <c r="D70" s="182"/>
      <c r="E70" s="182"/>
      <c r="F70" s="182"/>
    </row>
    <row r="71" spans="1:16">
      <c r="A71" s="183"/>
      <c r="B71" s="183" t="str">
        <f>基金残高に係る経年分析!F54</f>
        <v>H28</v>
      </c>
      <c r="C71" s="183" t="str">
        <f>基金残高に係る経年分析!G54</f>
        <v>H29</v>
      </c>
      <c r="D71" s="183" t="str">
        <f>基金残高に係る経年分析!H54</f>
        <v>H30</v>
      </c>
    </row>
    <row r="72" spans="1:16">
      <c r="A72" s="183" t="s">
        <v>76</v>
      </c>
      <c r="B72" s="184">
        <f>基金残高に係る経年分析!F55</f>
        <v>1213</v>
      </c>
      <c r="C72" s="184">
        <f>基金残高に係る経年分析!G55</f>
        <v>1337</v>
      </c>
      <c r="D72" s="184">
        <f>基金残高に係る経年分析!H55</f>
        <v>1409</v>
      </c>
    </row>
    <row r="73" spans="1:16">
      <c r="A73" s="183" t="s">
        <v>77</v>
      </c>
      <c r="B73" s="184">
        <f>基金残高に係る経年分析!F56</f>
        <v>940</v>
      </c>
      <c r="C73" s="184">
        <f>基金残高に係る経年分析!G56</f>
        <v>926</v>
      </c>
      <c r="D73" s="184">
        <f>基金残高に係る経年分析!H56</f>
        <v>933</v>
      </c>
    </row>
    <row r="74" spans="1:16">
      <c r="A74" s="183" t="s">
        <v>78</v>
      </c>
      <c r="B74" s="184">
        <f>基金残高に係る経年分析!F57</f>
        <v>2649</v>
      </c>
      <c r="C74" s="184">
        <f>基金残高に係る経年分析!G57</f>
        <v>2691</v>
      </c>
      <c r="D74" s="184">
        <f>基金残高に係る経年分析!H57</f>
        <v>2777</v>
      </c>
    </row>
  </sheetData>
  <sheetProtection algorithmName="SHA-512" hashValue="+g2KjBKgzw9+9g8rc1XL20Ji55Vdc1v2sT1XiyiM+BPPlrE3zNYIkOZPwfvJHf4lhIQOCf4OTCOWJ9/NNcr5yQ==" saltValue="/bJuTAgpungbpo/L/iUR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25" customWidth="1"/>
    <col min="96" max="133" width="1.625" style="241" customWidth="1"/>
    <col min="134" max="143" width="1.625" style="225" customWidth="1"/>
    <col min="144" max="16384" width="0" style="225" hidden="1"/>
  </cols>
  <sheetData>
    <row r="1" spans="2:143" ht="22.5" customHeight="1" thickBot="1">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209</v>
      </c>
      <c r="DI1" s="656"/>
      <c r="DJ1" s="656"/>
      <c r="DK1" s="656"/>
      <c r="DL1" s="656"/>
      <c r="DM1" s="656"/>
      <c r="DN1" s="657"/>
      <c r="DO1" s="225"/>
      <c r="DP1" s="655" t="s">
        <v>210</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c r="B3" s="658" t="s">
        <v>212</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213</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214</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c r="B4" s="658" t="s">
        <v>1</v>
      </c>
      <c r="C4" s="659"/>
      <c r="D4" s="659"/>
      <c r="E4" s="659"/>
      <c r="F4" s="659"/>
      <c r="G4" s="659"/>
      <c r="H4" s="659"/>
      <c r="I4" s="659"/>
      <c r="J4" s="659"/>
      <c r="K4" s="659"/>
      <c r="L4" s="659"/>
      <c r="M4" s="659"/>
      <c r="N4" s="659"/>
      <c r="O4" s="659"/>
      <c r="P4" s="659"/>
      <c r="Q4" s="660"/>
      <c r="R4" s="658" t="s">
        <v>215</v>
      </c>
      <c r="S4" s="659"/>
      <c r="T4" s="659"/>
      <c r="U4" s="659"/>
      <c r="V4" s="659"/>
      <c r="W4" s="659"/>
      <c r="X4" s="659"/>
      <c r="Y4" s="660"/>
      <c r="Z4" s="658" t="s">
        <v>216</v>
      </c>
      <c r="AA4" s="659"/>
      <c r="AB4" s="659"/>
      <c r="AC4" s="660"/>
      <c r="AD4" s="658" t="s">
        <v>217</v>
      </c>
      <c r="AE4" s="659"/>
      <c r="AF4" s="659"/>
      <c r="AG4" s="659"/>
      <c r="AH4" s="659"/>
      <c r="AI4" s="659"/>
      <c r="AJ4" s="659"/>
      <c r="AK4" s="660"/>
      <c r="AL4" s="658" t="s">
        <v>216</v>
      </c>
      <c r="AM4" s="659"/>
      <c r="AN4" s="659"/>
      <c r="AO4" s="660"/>
      <c r="AP4" s="664" t="s">
        <v>218</v>
      </c>
      <c r="AQ4" s="664"/>
      <c r="AR4" s="664"/>
      <c r="AS4" s="664"/>
      <c r="AT4" s="664"/>
      <c r="AU4" s="664"/>
      <c r="AV4" s="664"/>
      <c r="AW4" s="664"/>
      <c r="AX4" s="664"/>
      <c r="AY4" s="664"/>
      <c r="AZ4" s="664"/>
      <c r="BA4" s="664"/>
      <c r="BB4" s="664"/>
      <c r="BC4" s="664"/>
      <c r="BD4" s="664"/>
      <c r="BE4" s="664"/>
      <c r="BF4" s="664"/>
      <c r="BG4" s="664" t="s">
        <v>219</v>
      </c>
      <c r="BH4" s="664"/>
      <c r="BI4" s="664"/>
      <c r="BJ4" s="664"/>
      <c r="BK4" s="664"/>
      <c r="BL4" s="664"/>
      <c r="BM4" s="664"/>
      <c r="BN4" s="664"/>
      <c r="BO4" s="664" t="s">
        <v>216</v>
      </c>
      <c r="BP4" s="664"/>
      <c r="BQ4" s="664"/>
      <c r="BR4" s="664"/>
      <c r="BS4" s="664" t="s">
        <v>220</v>
      </c>
      <c r="BT4" s="664"/>
      <c r="BU4" s="664"/>
      <c r="BV4" s="664"/>
      <c r="BW4" s="664"/>
      <c r="BX4" s="664"/>
      <c r="BY4" s="664"/>
      <c r="BZ4" s="664"/>
      <c r="CA4" s="664"/>
      <c r="CB4" s="664"/>
      <c r="CD4" s="661" t="s">
        <v>221</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c r="B5" s="665" t="s">
        <v>222</v>
      </c>
      <c r="C5" s="666"/>
      <c r="D5" s="666"/>
      <c r="E5" s="666"/>
      <c r="F5" s="666"/>
      <c r="G5" s="666"/>
      <c r="H5" s="666"/>
      <c r="I5" s="666"/>
      <c r="J5" s="666"/>
      <c r="K5" s="666"/>
      <c r="L5" s="666"/>
      <c r="M5" s="666"/>
      <c r="N5" s="666"/>
      <c r="O5" s="666"/>
      <c r="P5" s="666"/>
      <c r="Q5" s="667"/>
      <c r="R5" s="668">
        <v>556568</v>
      </c>
      <c r="S5" s="669"/>
      <c r="T5" s="669"/>
      <c r="U5" s="669"/>
      <c r="V5" s="669"/>
      <c r="W5" s="669"/>
      <c r="X5" s="669"/>
      <c r="Y5" s="670"/>
      <c r="Z5" s="671">
        <v>9.6</v>
      </c>
      <c r="AA5" s="671"/>
      <c r="AB5" s="671"/>
      <c r="AC5" s="671"/>
      <c r="AD5" s="672">
        <v>556568</v>
      </c>
      <c r="AE5" s="672"/>
      <c r="AF5" s="672"/>
      <c r="AG5" s="672"/>
      <c r="AH5" s="672"/>
      <c r="AI5" s="672"/>
      <c r="AJ5" s="672"/>
      <c r="AK5" s="672"/>
      <c r="AL5" s="673">
        <v>21.2</v>
      </c>
      <c r="AM5" s="674"/>
      <c r="AN5" s="674"/>
      <c r="AO5" s="675"/>
      <c r="AP5" s="665" t="s">
        <v>223</v>
      </c>
      <c r="AQ5" s="666"/>
      <c r="AR5" s="666"/>
      <c r="AS5" s="666"/>
      <c r="AT5" s="666"/>
      <c r="AU5" s="666"/>
      <c r="AV5" s="666"/>
      <c r="AW5" s="666"/>
      <c r="AX5" s="666"/>
      <c r="AY5" s="666"/>
      <c r="AZ5" s="666"/>
      <c r="BA5" s="666"/>
      <c r="BB5" s="666"/>
      <c r="BC5" s="666"/>
      <c r="BD5" s="666"/>
      <c r="BE5" s="666"/>
      <c r="BF5" s="667"/>
      <c r="BG5" s="679">
        <v>556568</v>
      </c>
      <c r="BH5" s="680"/>
      <c r="BI5" s="680"/>
      <c r="BJ5" s="680"/>
      <c r="BK5" s="680"/>
      <c r="BL5" s="680"/>
      <c r="BM5" s="680"/>
      <c r="BN5" s="681"/>
      <c r="BO5" s="682">
        <v>100</v>
      </c>
      <c r="BP5" s="682"/>
      <c r="BQ5" s="682"/>
      <c r="BR5" s="682"/>
      <c r="BS5" s="683">
        <v>2093</v>
      </c>
      <c r="BT5" s="683"/>
      <c r="BU5" s="683"/>
      <c r="BV5" s="683"/>
      <c r="BW5" s="683"/>
      <c r="BX5" s="683"/>
      <c r="BY5" s="683"/>
      <c r="BZ5" s="683"/>
      <c r="CA5" s="683"/>
      <c r="CB5" s="687"/>
      <c r="CD5" s="661" t="s">
        <v>218</v>
      </c>
      <c r="CE5" s="662"/>
      <c r="CF5" s="662"/>
      <c r="CG5" s="662"/>
      <c r="CH5" s="662"/>
      <c r="CI5" s="662"/>
      <c r="CJ5" s="662"/>
      <c r="CK5" s="662"/>
      <c r="CL5" s="662"/>
      <c r="CM5" s="662"/>
      <c r="CN5" s="662"/>
      <c r="CO5" s="662"/>
      <c r="CP5" s="662"/>
      <c r="CQ5" s="663"/>
      <c r="CR5" s="661" t="s">
        <v>224</v>
      </c>
      <c r="CS5" s="662"/>
      <c r="CT5" s="662"/>
      <c r="CU5" s="662"/>
      <c r="CV5" s="662"/>
      <c r="CW5" s="662"/>
      <c r="CX5" s="662"/>
      <c r="CY5" s="663"/>
      <c r="CZ5" s="661" t="s">
        <v>216</v>
      </c>
      <c r="DA5" s="662"/>
      <c r="DB5" s="662"/>
      <c r="DC5" s="663"/>
      <c r="DD5" s="661" t="s">
        <v>225</v>
      </c>
      <c r="DE5" s="662"/>
      <c r="DF5" s="662"/>
      <c r="DG5" s="662"/>
      <c r="DH5" s="662"/>
      <c r="DI5" s="662"/>
      <c r="DJ5" s="662"/>
      <c r="DK5" s="662"/>
      <c r="DL5" s="662"/>
      <c r="DM5" s="662"/>
      <c r="DN5" s="662"/>
      <c r="DO5" s="662"/>
      <c r="DP5" s="663"/>
      <c r="DQ5" s="661" t="s">
        <v>226</v>
      </c>
      <c r="DR5" s="662"/>
      <c r="DS5" s="662"/>
      <c r="DT5" s="662"/>
      <c r="DU5" s="662"/>
      <c r="DV5" s="662"/>
      <c r="DW5" s="662"/>
      <c r="DX5" s="662"/>
      <c r="DY5" s="662"/>
      <c r="DZ5" s="662"/>
      <c r="EA5" s="662"/>
      <c r="EB5" s="662"/>
      <c r="EC5" s="663"/>
    </row>
    <row r="6" spans="2:143" ht="11.25" customHeight="1">
      <c r="B6" s="676" t="s">
        <v>227</v>
      </c>
      <c r="C6" s="677"/>
      <c r="D6" s="677"/>
      <c r="E6" s="677"/>
      <c r="F6" s="677"/>
      <c r="G6" s="677"/>
      <c r="H6" s="677"/>
      <c r="I6" s="677"/>
      <c r="J6" s="677"/>
      <c r="K6" s="677"/>
      <c r="L6" s="677"/>
      <c r="M6" s="677"/>
      <c r="N6" s="677"/>
      <c r="O6" s="677"/>
      <c r="P6" s="677"/>
      <c r="Q6" s="678"/>
      <c r="R6" s="679">
        <v>30498</v>
      </c>
      <c r="S6" s="680"/>
      <c r="T6" s="680"/>
      <c r="U6" s="680"/>
      <c r="V6" s="680"/>
      <c r="W6" s="680"/>
      <c r="X6" s="680"/>
      <c r="Y6" s="681"/>
      <c r="Z6" s="682">
        <v>0.5</v>
      </c>
      <c r="AA6" s="682"/>
      <c r="AB6" s="682"/>
      <c r="AC6" s="682"/>
      <c r="AD6" s="683">
        <v>30498</v>
      </c>
      <c r="AE6" s="683"/>
      <c r="AF6" s="683"/>
      <c r="AG6" s="683"/>
      <c r="AH6" s="683"/>
      <c r="AI6" s="683"/>
      <c r="AJ6" s="683"/>
      <c r="AK6" s="683"/>
      <c r="AL6" s="684">
        <v>1.2</v>
      </c>
      <c r="AM6" s="685"/>
      <c r="AN6" s="685"/>
      <c r="AO6" s="686"/>
      <c r="AP6" s="676" t="s">
        <v>228</v>
      </c>
      <c r="AQ6" s="677"/>
      <c r="AR6" s="677"/>
      <c r="AS6" s="677"/>
      <c r="AT6" s="677"/>
      <c r="AU6" s="677"/>
      <c r="AV6" s="677"/>
      <c r="AW6" s="677"/>
      <c r="AX6" s="677"/>
      <c r="AY6" s="677"/>
      <c r="AZ6" s="677"/>
      <c r="BA6" s="677"/>
      <c r="BB6" s="677"/>
      <c r="BC6" s="677"/>
      <c r="BD6" s="677"/>
      <c r="BE6" s="677"/>
      <c r="BF6" s="678"/>
      <c r="BG6" s="679">
        <v>556568</v>
      </c>
      <c r="BH6" s="680"/>
      <c r="BI6" s="680"/>
      <c r="BJ6" s="680"/>
      <c r="BK6" s="680"/>
      <c r="BL6" s="680"/>
      <c r="BM6" s="680"/>
      <c r="BN6" s="681"/>
      <c r="BO6" s="682">
        <v>100</v>
      </c>
      <c r="BP6" s="682"/>
      <c r="BQ6" s="682"/>
      <c r="BR6" s="682"/>
      <c r="BS6" s="683">
        <v>2093</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84935</v>
      </c>
      <c r="CS6" s="680"/>
      <c r="CT6" s="680"/>
      <c r="CU6" s="680"/>
      <c r="CV6" s="680"/>
      <c r="CW6" s="680"/>
      <c r="CX6" s="680"/>
      <c r="CY6" s="681"/>
      <c r="CZ6" s="673">
        <v>1.6</v>
      </c>
      <c r="DA6" s="674"/>
      <c r="DB6" s="674"/>
      <c r="DC6" s="693"/>
      <c r="DD6" s="688" t="s">
        <v>230</v>
      </c>
      <c r="DE6" s="680"/>
      <c r="DF6" s="680"/>
      <c r="DG6" s="680"/>
      <c r="DH6" s="680"/>
      <c r="DI6" s="680"/>
      <c r="DJ6" s="680"/>
      <c r="DK6" s="680"/>
      <c r="DL6" s="680"/>
      <c r="DM6" s="680"/>
      <c r="DN6" s="680"/>
      <c r="DO6" s="680"/>
      <c r="DP6" s="681"/>
      <c r="DQ6" s="688">
        <v>84832</v>
      </c>
      <c r="DR6" s="680"/>
      <c r="DS6" s="680"/>
      <c r="DT6" s="680"/>
      <c r="DU6" s="680"/>
      <c r="DV6" s="680"/>
      <c r="DW6" s="680"/>
      <c r="DX6" s="680"/>
      <c r="DY6" s="680"/>
      <c r="DZ6" s="680"/>
      <c r="EA6" s="680"/>
      <c r="EB6" s="680"/>
      <c r="EC6" s="689"/>
    </row>
    <row r="7" spans="2:143" ht="11.25" customHeight="1">
      <c r="B7" s="676" t="s">
        <v>231</v>
      </c>
      <c r="C7" s="677"/>
      <c r="D7" s="677"/>
      <c r="E7" s="677"/>
      <c r="F7" s="677"/>
      <c r="G7" s="677"/>
      <c r="H7" s="677"/>
      <c r="I7" s="677"/>
      <c r="J7" s="677"/>
      <c r="K7" s="677"/>
      <c r="L7" s="677"/>
      <c r="M7" s="677"/>
      <c r="N7" s="677"/>
      <c r="O7" s="677"/>
      <c r="P7" s="677"/>
      <c r="Q7" s="678"/>
      <c r="R7" s="679">
        <v>966</v>
      </c>
      <c r="S7" s="680"/>
      <c r="T7" s="680"/>
      <c r="U7" s="680"/>
      <c r="V7" s="680"/>
      <c r="W7" s="680"/>
      <c r="X7" s="680"/>
      <c r="Y7" s="681"/>
      <c r="Z7" s="682">
        <v>0</v>
      </c>
      <c r="AA7" s="682"/>
      <c r="AB7" s="682"/>
      <c r="AC7" s="682"/>
      <c r="AD7" s="683">
        <v>966</v>
      </c>
      <c r="AE7" s="683"/>
      <c r="AF7" s="683"/>
      <c r="AG7" s="683"/>
      <c r="AH7" s="683"/>
      <c r="AI7" s="683"/>
      <c r="AJ7" s="683"/>
      <c r="AK7" s="683"/>
      <c r="AL7" s="684">
        <v>0</v>
      </c>
      <c r="AM7" s="685"/>
      <c r="AN7" s="685"/>
      <c r="AO7" s="686"/>
      <c r="AP7" s="676" t="s">
        <v>232</v>
      </c>
      <c r="AQ7" s="677"/>
      <c r="AR7" s="677"/>
      <c r="AS7" s="677"/>
      <c r="AT7" s="677"/>
      <c r="AU7" s="677"/>
      <c r="AV7" s="677"/>
      <c r="AW7" s="677"/>
      <c r="AX7" s="677"/>
      <c r="AY7" s="677"/>
      <c r="AZ7" s="677"/>
      <c r="BA7" s="677"/>
      <c r="BB7" s="677"/>
      <c r="BC7" s="677"/>
      <c r="BD7" s="677"/>
      <c r="BE7" s="677"/>
      <c r="BF7" s="678"/>
      <c r="BG7" s="679">
        <v>270338</v>
      </c>
      <c r="BH7" s="680"/>
      <c r="BI7" s="680"/>
      <c r="BJ7" s="680"/>
      <c r="BK7" s="680"/>
      <c r="BL7" s="680"/>
      <c r="BM7" s="680"/>
      <c r="BN7" s="681"/>
      <c r="BO7" s="682">
        <v>48.6</v>
      </c>
      <c r="BP7" s="682"/>
      <c r="BQ7" s="682"/>
      <c r="BR7" s="682"/>
      <c r="BS7" s="683">
        <v>2093</v>
      </c>
      <c r="BT7" s="683"/>
      <c r="BU7" s="683"/>
      <c r="BV7" s="683"/>
      <c r="BW7" s="683"/>
      <c r="BX7" s="683"/>
      <c r="BY7" s="683"/>
      <c r="BZ7" s="683"/>
      <c r="CA7" s="683"/>
      <c r="CB7" s="687"/>
      <c r="CD7" s="694" t="s">
        <v>233</v>
      </c>
      <c r="CE7" s="695"/>
      <c r="CF7" s="695"/>
      <c r="CG7" s="695"/>
      <c r="CH7" s="695"/>
      <c r="CI7" s="695"/>
      <c r="CJ7" s="695"/>
      <c r="CK7" s="695"/>
      <c r="CL7" s="695"/>
      <c r="CM7" s="695"/>
      <c r="CN7" s="695"/>
      <c r="CO7" s="695"/>
      <c r="CP7" s="695"/>
      <c r="CQ7" s="696"/>
      <c r="CR7" s="679">
        <v>684236</v>
      </c>
      <c r="CS7" s="680"/>
      <c r="CT7" s="680"/>
      <c r="CU7" s="680"/>
      <c r="CV7" s="680"/>
      <c r="CW7" s="680"/>
      <c r="CX7" s="680"/>
      <c r="CY7" s="681"/>
      <c r="CZ7" s="682">
        <v>12.7</v>
      </c>
      <c r="DA7" s="682"/>
      <c r="DB7" s="682"/>
      <c r="DC7" s="682"/>
      <c r="DD7" s="688">
        <v>9416</v>
      </c>
      <c r="DE7" s="680"/>
      <c r="DF7" s="680"/>
      <c r="DG7" s="680"/>
      <c r="DH7" s="680"/>
      <c r="DI7" s="680"/>
      <c r="DJ7" s="680"/>
      <c r="DK7" s="680"/>
      <c r="DL7" s="680"/>
      <c r="DM7" s="680"/>
      <c r="DN7" s="680"/>
      <c r="DO7" s="680"/>
      <c r="DP7" s="681"/>
      <c r="DQ7" s="688">
        <v>462942</v>
      </c>
      <c r="DR7" s="680"/>
      <c r="DS7" s="680"/>
      <c r="DT7" s="680"/>
      <c r="DU7" s="680"/>
      <c r="DV7" s="680"/>
      <c r="DW7" s="680"/>
      <c r="DX7" s="680"/>
      <c r="DY7" s="680"/>
      <c r="DZ7" s="680"/>
      <c r="EA7" s="680"/>
      <c r="EB7" s="680"/>
      <c r="EC7" s="689"/>
    </row>
    <row r="8" spans="2:143" ht="11.25" customHeight="1">
      <c r="B8" s="676" t="s">
        <v>234</v>
      </c>
      <c r="C8" s="677"/>
      <c r="D8" s="677"/>
      <c r="E8" s="677"/>
      <c r="F8" s="677"/>
      <c r="G8" s="677"/>
      <c r="H8" s="677"/>
      <c r="I8" s="677"/>
      <c r="J8" s="677"/>
      <c r="K8" s="677"/>
      <c r="L8" s="677"/>
      <c r="M8" s="677"/>
      <c r="N8" s="677"/>
      <c r="O8" s="677"/>
      <c r="P8" s="677"/>
      <c r="Q8" s="678"/>
      <c r="R8" s="679">
        <v>2153</v>
      </c>
      <c r="S8" s="680"/>
      <c r="T8" s="680"/>
      <c r="U8" s="680"/>
      <c r="V8" s="680"/>
      <c r="W8" s="680"/>
      <c r="X8" s="680"/>
      <c r="Y8" s="681"/>
      <c r="Z8" s="682">
        <v>0</v>
      </c>
      <c r="AA8" s="682"/>
      <c r="AB8" s="682"/>
      <c r="AC8" s="682"/>
      <c r="AD8" s="683">
        <v>2153</v>
      </c>
      <c r="AE8" s="683"/>
      <c r="AF8" s="683"/>
      <c r="AG8" s="683"/>
      <c r="AH8" s="683"/>
      <c r="AI8" s="683"/>
      <c r="AJ8" s="683"/>
      <c r="AK8" s="683"/>
      <c r="AL8" s="684">
        <v>0.1</v>
      </c>
      <c r="AM8" s="685"/>
      <c r="AN8" s="685"/>
      <c r="AO8" s="686"/>
      <c r="AP8" s="676" t="s">
        <v>235</v>
      </c>
      <c r="AQ8" s="677"/>
      <c r="AR8" s="677"/>
      <c r="AS8" s="677"/>
      <c r="AT8" s="677"/>
      <c r="AU8" s="677"/>
      <c r="AV8" s="677"/>
      <c r="AW8" s="677"/>
      <c r="AX8" s="677"/>
      <c r="AY8" s="677"/>
      <c r="AZ8" s="677"/>
      <c r="BA8" s="677"/>
      <c r="BB8" s="677"/>
      <c r="BC8" s="677"/>
      <c r="BD8" s="677"/>
      <c r="BE8" s="677"/>
      <c r="BF8" s="678"/>
      <c r="BG8" s="679">
        <v>12210</v>
      </c>
      <c r="BH8" s="680"/>
      <c r="BI8" s="680"/>
      <c r="BJ8" s="680"/>
      <c r="BK8" s="680"/>
      <c r="BL8" s="680"/>
      <c r="BM8" s="680"/>
      <c r="BN8" s="681"/>
      <c r="BO8" s="682">
        <v>2.2000000000000002</v>
      </c>
      <c r="BP8" s="682"/>
      <c r="BQ8" s="682"/>
      <c r="BR8" s="682"/>
      <c r="BS8" s="688" t="s">
        <v>230</v>
      </c>
      <c r="BT8" s="680"/>
      <c r="BU8" s="680"/>
      <c r="BV8" s="680"/>
      <c r="BW8" s="680"/>
      <c r="BX8" s="680"/>
      <c r="BY8" s="680"/>
      <c r="BZ8" s="680"/>
      <c r="CA8" s="680"/>
      <c r="CB8" s="689"/>
      <c r="CD8" s="694" t="s">
        <v>236</v>
      </c>
      <c r="CE8" s="695"/>
      <c r="CF8" s="695"/>
      <c r="CG8" s="695"/>
      <c r="CH8" s="695"/>
      <c r="CI8" s="695"/>
      <c r="CJ8" s="695"/>
      <c r="CK8" s="695"/>
      <c r="CL8" s="695"/>
      <c r="CM8" s="695"/>
      <c r="CN8" s="695"/>
      <c r="CO8" s="695"/>
      <c r="CP8" s="695"/>
      <c r="CQ8" s="696"/>
      <c r="CR8" s="679">
        <v>1899442</v>
      </c>
      <c r="CS8" s="680"/>
      <c r="CT8" s="680"/>
      <c r="CU8" s="680"/>
      <c r="CV8" s="680"/>
      <c r="CW8" s="680"/>
      <c r="CX8" s="680"/>
      <c r="CY8" s="681"/>
      <c r="CZ8" s="682">
        <v>35.299999999999997</v>
      </c>
      <c r="DA8" s="682"/>
      <c r="DB8" s="682"/>
      <c r="DC8" s="682"/>
      <c r="DD8" s="688">
        <v>2597</v>
      </c>
      <c r="DE8" s="680"/>
      <c r="DF8" s="680"/>
      <c r="DG8" s="680"/>
      <c r="DH8" s="680"/>
      <c r="DI8" s="680"/>
      <c r="DJ8" s="680"/>
      <c r="DK8" s="680"/>
      <c r="DL8" s="680"/>
      <c r="DM8" s="680"/>
      <c r="DN8" s="680"/>
      <c r="DO8" s="680"/>
      <c r="DP8" s="681"/>
      <c r="DQ8" s="688">
        <v>1005140</v>
      </c>
      <c r="DR8" s="680"/>
      <c r="DS8" s="680"/>
      <c r="DT8" s="680"/>
      <c r="DU8" s="680"/>
      <c r="DV8" s="680"/>
      <c r="DW8" s="680"/>
      <c r="DX8" s="680"/>
      <c r="DY8" s="680"/>
      <c r="DZ8" s="680"/>
      <c r="EA8" s="680"/>
      <c r="EB8" s="680"/>
      <c r="EC8" s="689"/>
    </row>
    <row r="9" spans="2:143" ht="11.25" customHeight="1">
      <c r="B9" s="676" t="s">
        <v>237</v>
      </c>
      <c r="C9" s="677"/>
      <c r="D9" s="677"/>
      <c r="E9" s="677"/>
      <c r="F9" s="677"/>
      <c r="G9" s="677"/>
      <c r="H9" s="677"/>
      <c r="I9" s="677"/>
      <c r="J9" s="677"/>
      <c r="K9" s="677"/>
      <c r="L9" s="677"/>
      <c r="M9" s="677"/>
      <c r="N9" s="677"/>
      <c r="O9" s="677"/>
      <c r="P9" s="677"/>
      <c r="Q9" s="678"/>
      <c r="R9" s="679">
        <v>1981</v>
      </c>
      <c r="S9" s="680"/>
      <c r="T9" s="680"/>
      <c r="U9" s="680"/>
      <c r="V9" s="680"/>
      <c r="W9" s="680"/>
      <c r="X9" s="680"/>
      <c r="Y9" s="681"/>
      <c r="Z9" s="682">
        <v>0</v>
      </c>
      <c r="AA9" s="682"/>
      <c r="AB9" s="682"/>
      <c r="AC9" s="682"/>
      <c r="AD9" s="683">
        <v>1981</v>
      </c>
      <c r="AE9" s="683"/>
      <c r="AF9" s="683"/>
      <c r="AG9" s="683"/>
      <c r="AH9" s="683"/>
      <c r="AI9" s="683"/>
      <c r="AJ9" s="683"/>
      <c r="AK9" s="683"/>
      <c r="AL9" s="684">
        <v>0.1</v>
      </c>
      <c r="AM9" s="685"/>
      <c r="AN9" s="685"/>
      <c r="AO9" s="686"/>
      <c r="AP9" s="676" t="s">
        <v>238</v>
      </c>
      <c r="AQ9" s="677"/>
      <c r="AR9" s="677"/>
      <c r="AS9" s="677"/>
      <c r="AT9" s="677"/>
      <c r="AU9" s="677"/>
      <c r="AV9" s="677"/>
      <c r="AW9" s="677"/>
      <c r="AX9" s="677"/>
      <c r="AY9" s="677"/>
      <c r="AZ9" s="677"/>
      <c r="BA9" s="677"/>
      <c r="BB9" s="677"/>
      <c r="BC9" s="677"/>
      <c r="BD9" s="677"/>
      <c r="BE9" s="677"/>
      <c r="BF9" s="678"/>
      <c r="BG9" s="679">
        <v>240454</v>
      </c>
      <c r="BH9" s="680"/>
      <c r="BI9" s="680"/>
      <c r="BJ9" s="680"/>
      <c r="BK9" s="680"/>
      <c r="BL9" s="680"/>
      <c r="BM9" s="680"/>
      <c r="BN9" s="681"/>
      <c r="BO9" s="682">
        <v>43.2</v>
      </c>
      <c r="BP9" s="682"/>
      <c r="BQ9" s="682"/>
      <c r="BR9" s="682"/>
      <c r="BS9" s="688" t="s">
        <v>230</v>
      </c>
      <c r="BT9" s="680"/>
      <c r="BU9" s="680"/>
      <c r="BV9" s="680"/>
      <c r="BW9" s="680"/>
      <c r="BX9" s="680"/>
      <c r="BY9" s="680"/>
      <c r="BZ9" s="680"/>
      <c r="CA9" s="680"/>
      <c r="CB9" s="689"/>
      <c r="CD9" s="694" t="s">
        <v>239</v>
      </c>
      <c r="CE9" s="695"/>
      <c r="CF9" s="695"/>
      <c r="CG9" s="695"/>
      <c r="CH9" s="695"/>
      <c r="CI9" s="695"/>
      <c r="CJ9" s="695"/>
      <c r="CK9" s="695"/>
      <c r="CL9" s="695"/>
      <c r="CM9" s="695"/>
      <c r="CN9" s="695"/>
      <c r="CO9" s="695"/>
      <c r="CP9" s="695"/>
      <c r="CQ9" s="696"/>
      <c r="CR9" s="679">
        <v>535715</v>
      </c>
      <c r="CS9" s="680"/>
      <c r="CT9" s="680"/>
      <c r="CU9" s="680"/>
      <c r="CV9" s="680"/>
      <c r="CW9" s="680"/>
      <c r="CX9" s="680"/>
      <c r="CY9" s="681"/>
      <c r="CZ9" s="682">
        <v>10</v>
      </c>
      <c r="DA9" s="682"/>
      <c r="DB9" s="682"/>
      <c r="DC9" s="682"/>
      <c r="DD9" s="688">
        <v>35729</v>
      </c>
      <c r="DE9" s="680"/>
      <c r="DF9" s="680"/>
      <c r="DG9" s="680"/>
      <c r="DH9" s="680"/>
      <c r="DI9" s="680"/>
      <c r="DJ9" s="680"/>
      <c r="DK9" s="680"/>
      <c r="DL9" s="680"/>
      <c r="DM9" s="680"/>
      <c r="DN9" s="680"/>
      <c r="DO9" s="680"/>
      <c r="DP9" s="681"/>
      <c r="DQ9" s="688">
        <v>494882</v>
      </c>
      <c r="DR9" s="680"/>
      <c r="DS9" s="680"/>
      <c r="DT9" s="680"/>
      <c r="DU9" s="680"/>
      <c r="DV9" s="680"/>
      <c r="DW9" s="680"/>
      <c r="DX9" s="680"/>
      <c r="DY9" s="680"/>
      <c r="DZ9" s="680"/>
      <c r="EA9" s="680"/>
      <c r="EB9" s="680"/>
      <c r="EC9" s="689"/>
    </row>
    <row r="10" spans="2:143" ht="11.25" customHeight="1">
      <c r="B10" s="676" t="s">
        <v>240</v>
      </c>
      <c r="C10" s="677"/>
      <c r="D10" s="677"/>
      <c r="E10" s="677"/>
      <c r="F10" s="677"/>
      <c r="G10" s="677"/>
      <c r="H10" s="677"/>
      <c r="I10" s="677"/>
      <c r="J10" s="677"/>
      <c r="K10" s="677"/>
      <c r="L10" s="677"/>
      <c r="M10" s="677"/>
      <c r="N10" s="677"/>
      <c r="O10" s="677"/>
      <c r="P10" s="677"/>
      <c r="Q10" s="678"/>
      <c r="R10" s="679" t="s">
        <v>125</v>
      </c>
      <c r="S10" s="680"/>
      <c r="T10" s="680"/>
      <c r="U10" s="680"/>
      <c r="V10" s="680"/>
      <c r="W10" s="680"/>
      <c r="X10" s="680"/>
      <c r="Y10" s="681"/>
      <c r="Z10" s="682" t="s">
        <v>230</v>
      </c>
      <c r="AA10" s="682"/>
      <c r="AB10" s="682"/>
      <c r="AC10" s="682"/>
      <c r="AD10" s="683" t="s">
        <v>230</v>
      </c>
      <c r="AE10" s="683"/>
      <c r="AF10" s="683"/>
      <c r="AG10" s="683"/>
      <c r="AH10" s="683"/>
      <c r="AI10" s="683"/>
      <c r="AJ10" s="683"/>
      <c r="AK10" s="683"/>
      <c r="AL10" s="684" t="s">
        <v>230</v>
      </c>
      <c r="AM10" s="685"/>
      <c r="AN10" s="685"/>
      <c r="AO10" s="686"/>
      <c r="AP10" s="676" t="s">
        <v>241</v>
      </c>
      <c r="AQ10" s="677"/>
      <c r="AR10" s="677"/>
      <c r="AS10" s="677"/>
      <c r="AT10" s="677"/>
      <c r="AU10" s="677"/>
      <c r="AV10" s="677"/>
      <c r="AW10" s="677"/>
      <c r="AX10" s="677"/>
      <c r="AY10" s="677"/>
      <c r="AZ10" s="677"/>
      <c r="BA10" s="677"/>
      <c r="BB10" s="677"/>
      <c r="BC10" s="677"/>
      <c r="BD10" s="677"/>
      <c r="BE10" s="677"/>
      <c r="BF10" s="678"/>
      <c r="BG10" s="679">
        <v>7106</v>
      </c>
      <c r="BH10" s="680"/>
      <c r="BI10" s="680"/>
      <c r="BJ10" s="680"/>
      <c r="BK10" s="680"/>
      <c r="BL10" s="680"/>
      <c r="BM10" s="680"/>
      <c r="BN10" s="681"/>
      <c r="BO10" s="682">
        <v>1.3</v>
      </c>
      <c r="BP10" s="682"/>
      <c r="BQ10" s="682"/>
      <c r="BR10" s="682"/>
      <c r="BS10" s="688" t="s">
        <v>230</v>
      </c>
      <c r="BT10" s="680"/>
      <c r="BU10" s="680"/>
      <c r="BV10" s="680"/>
      <c r="BW10" s="680"/>
      <c r="BX10" s="680"/>
      <c r="BY10" s="680"/>
      <c r="BZ10" s="680"/>
      <c r="CA10" s="680"/>
      <c r="CB10" s="689"/>
      <c r="CD10" s="694" t="s">
        <v>242</v>
      </c>
      <c r="CE10" s="695"/>
      <c r="CF10" s="695"/>
      <c r="CG10" s="695"/>
      <c r="CH10" s="695"/>
      <c r="CI10" s="695"/>
      <c r="CJ10" s="695"/>
      <c r="CK10" s="695"/>
      <c r="CL10" s="695"/>
      <c r="CM10" s="695"/>
      <c r="CN10" s="695"/>
      <c r="CO10" s="695"/>
      <c r="CP10" s="695"/>
      <c r="CQ10" s="696"/>
      <c r="CR10" s="679">
        <v>2201</v>
      </c>
      <c r="CS10" s="680"/>
      <c r="CT10" s="680"/>
      <c r="CU10" s="680"/>
      <c r="CV10" s="680"/>
      <c r="CW10" s="680"/>
      <c r="CX10" s="680"/>
      <c r="CY10" s="681"/>
      <c r="CZ10" s="682">
        <v>0</v>
      </c>
      <c r="DA10" s="682"/>
      <c r="DB10" s="682"/>
      <c r="DC10" s="682"/>
      <c r="DD10" s="688" t="s">
        <v>125</v>
      </c>
      <c r="DE10" s="680"/>
      <c r="DF10" s="680"/>
      <c r="DG10" s="680"/>
      <c r="DH10" s="680"/>
      <c r="DI10" s="680"/>
      <c r="DJ10" s="680"/>
      <c r="DK10" s="680"/>
      <c r="DL10" s="680"/>
      <c r="DM10" s="680"/>
      <c r="DN10" s="680"/>
      <c r="DO10" s="680"/>
      <c r="DP10" s="681"/>
      <c r="DQ10" s="688">
        <v>2201</v>
      </c>
      <c r="DR10" s="680"/>
      <c r="DS10" s="680"/>
      <c r="DT10" s="680"/>
      <c r="DU10" s="680"/>
      <c r="DV10" s="680"/>
      <c r="DW10" s="680"/>
      <c r="DX10" s="680"/>
      <c r="DY10" s="680"/>
      <c r="DZ10" s="680"/>
      <c r="EA10" s="680"/>
      <c r="EB10" s="680"/>
      <c r="EC10" s="689"/>
    </row>
    <row r="11" spans="2:143" ht="11.25" customHeight="1">
      <c r="B11" s="676" t="s">
        <v>243</v>
      </c>
      <c r="C11" s="677"/>
      <c r="D11" s="677"/>
      <c r="E11" s="677"/>
      <c r="F11" s="677"/>
      <c r="G11" s="677"/>
      <c r="H11" s="677"/>
      <c r="I11" s="677"/>
      <c r="J11" s="677"/>
      <c r="K11" s="677"/>
      <c r="L11" s="677"/>
      <c r="M11" s="677"/>
      <c r="N11" s="677"/>
      <c r="O11" s="677"/>
      <c r="P11" s="677"/>
      <c r="Q11" s="678"/>
      <c r="R11" s="679" t="s">
        <v>230</v>
      </c>
      <c r="S11" s="680"/>
      <c r="T11" s="680"/>
      <c r="U11" s="680"/>
      <c r="V11" s="680"/>
      <c r="W11" s="680"/>
      <c r="X11" s="680"/>
      <c r="Y11" s="681"/>
      <c r="Z11" s="682" t="s">
        <v>230</v>
      </c>
      <c r="AA11" s="682"/>
      <c r="AB11" s="682"/>
      <c r="AC11" s="682"/>
      <c r="AD11" s="683" t="s">
        <v>230</v>
      </c>
      <c r="AE11" s="683"/>
      <c r="AF11" s="683"/>
      <c r="AG11" s="683"/>
      <c r="AH11" s="683"/>
      <c r="AI11" s="683"/>
      <c r="AJ11" s="683"/>
      <c r="AK11" s="683"/>
      <c r="AL11" s="684" t="s">
        <v>125</v>
      </c>
      <c r="AM11" s="685"/>
      <c r="AN11" s="685"/>
      <c r="AO11" s="686"/>
      <c r="AP11" s="676" t="s">
        <v>244</v>
      </c>
      <c r="AQ11" s="677"/>
      <c r="AR11" s="677"/>
      <c r="AS11" s="677"/>
      <c r="AT11" s="677"/>
      <c r="AU11" s="677"/>
      <c r="AV11" s="677"/>
      <c r="AW11" s="677"/>
      <c r="AX11" s="677"/>
      <c r="AY11" s="677"/>
      <c r="AZ11" s="677"/>
      <c r="BA11" s="677"/>
      <c r="BB11" s="677"/>
      <c r="BC11" s="677"/>
      <c r="BD11" s="677"/>
      <c r="BE11" s="677"/>
      <c r="BF11" s="678"/>
      <c r="BG11" s="679">
        <v>10568</v>
      </c>
      <c r="BH11" s="680"/>
      <c r="BI11" s="680"/>
      <c r="BJ11" s="680"/>
      <c r="BK11" s="680"/>
      <c r="BL11" s="680"/>
      <c r="BM11" s="680"/>
      <c r="BN11" s="681"/>
      <c r="BO11" s="682">
        <v>1.9</v>
      </c>
      <c r="BP11" s="682"/>
      <c r="BQ11" s="682"/>
      <c r="BR11" s="682"/>
      <c r="BS11" s="688">
        <v>2093</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143987</v>
      </c>
      <c r="CS11" s="680"/>
      <c r="CT11" s="680"/>
      <c r="CU11" s="680"/>
      <c r="CV11" s="680"/>
      <c r="CW11" s="680"/>
      <c r="CX11" s="680"/>
      <c r="CY11" s="681"/>
      <c r="CZ11" s="682">
        <v>2.7</v>
      </c>
      <c r="DA11" s="682"/>
      <c r="DB11" s="682"/>
      <c r="DC11" s="682"/>
      <c r="DD11" s="688">
        <v>12485</v>
      </c>
      <c r="DE11" s="680"/>
      <c r="DF11" s="680"/>
      <c r="DG11" s="680"/>
      <c r="DH11" s="680"/>
      <c r="DI11" s="680"/>
      <c r="DJ11" s="680"/>
      <c r="DK11" s="680"/>
      <c r="DL11" s="680"/>
      <c r="DM11" s="680"/>
      <c r="DN11" s="680"/>
      <c r="DO11" s="680"/>
      <c r="DP11" s="681"/>
      <c r="DQ11" s="688">
        <v>105092</v>
      </c>
      <c r="DR11" s="680"/>
      <c r="DS11" s="680"/>
      <c r="DT11" s="680"/>
      <c r="DU11" s="680"/>
      <c r="DV11" s="680"/>
      <c r="DW11" s="680"/>
      <c r="DX11" s="680"/>
      <c r="DY11" s="680"/>
      <c r="DZ11" s="680"/>
      <c r="EA11" s="680"/>
      <c r="EB11" s="680"/>
      <c r="EC11" s="689"/>
    </row>
    <row r="12" spans="2:143" ht="11.25" customHeight="1">
      <c r="B12" s="676" t="s">
        <v>246</v>
      </c>
      <c r="C12" s="677"/>
      <c r="D12" s="677"/>
      <c r="E12" s="677"/>
      <c r="F12" s="677"/>
      <c r="G12" s="677"/>
      <c r="H12" s="677"/>
      <c r="I12" s="677"/>
      <c r="J12" s="677"/>
      <c r="K12" s="677"/>
      <c r="L12" s="677"/>
      <c r="M12" s="677"/>
      <c r="N12" s="677"/>
      <c r="O12" s="677"/>
      <c r="P12" s="677"/>
      <c r="Q12" s="678"/>
      <c r="R12" s="679">
        <v>133373</v>
      </c>
      <c r="S12" s="680"/>
      <c r="T12" s="680"/>
      <c r="U12" s="680"/>
      <c r="V12" s="680"/>
      <c r="W12" s="680"/>
      <c r="X12" s="680"/>
      <c r="Y12" s="681"/>
      <c r="Z12" s="682">
        <v>2.2999999999999998</v>
      </c>
      <c r="AA12" s="682"/>
      <c r="AB12" s="682"/>
      <c r="AC12" s="682"/>
      <c r="AD12" s="683">
        <v>133373</v>
      </c>
      <c r="AE12" s="683"/>
      <c r="AF12" s="683"/>
      <c r="AG12" s="683"/>
      <c r="AH12" s="683"/>
      <c r="AI12" s="683"/>
      <c r="AJ12" s="683"/>
      <c r="AK12" s="683"/>
      <c r="AL12" s="684">
        <v>5.0999999999999996</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235862</v>
      </c>
      <c r="BH12" s="680"/>
      <c r="BI12" s="680"/>
      <c r="BJ12" s="680"/>
      <c r="BK12" s="680"/>
      <c r="BL12" s="680"/>
      <c r="BM12" s="680"/>
      <c r="BN12" s="681"/>
      <c r="BO12" s="682">
        <v>42.4</v>
      </c>
      <c r="BP12" s="682"/>
      <c r="BQ12" s="682"/>
      <c r="BR12" s="682"/>
      <c r="BS12" s="688" t="s">
        <v>125</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34392</v>
      </c>
      <c r="CS12" s="680"/>
      <c r="CT12" s="680"/>
      <c r="CU12" s="680"/>
      <c r="CV12" s="680"/>
      <c r="CW12" s="680"/>
      <c r="CX12" s="680"/>
      <c r="CY12" s="681"/>
      <c r="CZ12" s="682">
        <v>0.6</v>
      </c>
      <c r="DA12" s="682"/>
      <c r="DB12" s="682"/>
      <c r="DC12" s="682"/>
      <c r="DD12" s="688">
        <v>9526</v>
      </c>
      <c r="DE12" s="680"/>
      <c r="DF12" s="680"/>
      <c r="DG12" s="680"/>
      <c r="DH12" s="680"/>
      <c r="DI12" s="680"/>
      <c r="DJ12" s="680"/>
      <c r="DK12" s="680"/>
      <c r="DL12" s="680"/>
      <c r="DM12" s="680"/>
      <c r="DN12" s="680"/>
      <c r="DO12" s="680"/>
      <c r="DP12" s="681"/>
      <c r="DQ12" s="688">
        <v>23905</v>
      </c>
      <c r="DR12" s="680"/>
      <c r="DS12" s="680"/>
      <c r="DT12" s="680"/>
      <c r="DU12" s="680"/>
      <c r="DV12" s="680"/>
      <c r="DW12" s="680"/>
      <c r="DX12" s="680"/>
      <c r="DY12" s="680"/>
      <c r="DZ12" s="680"/>
      <c r="EA12" s="680"/>
      <c r="EB12" s="680"/>
      <c r="EC12" s="689"/>
    </row>
    <row r="13" spans="2:143" ht="11.25" customHeight="1">
      <c r="B13" s="676" t="s">
        <v>249</v>
      </c>
      <c r="C13" s="677"/>
      <c r="D13" s="677"/>
      <c r="E13" s="677"/>
      <c r="F13" s="677"/>
      <c r="G13" s="677"/>
      <c r="H13" s="677"/>
      <c r="I13" s="677"/>
      <c r="J13" s="677"/>
      <c r="K13" s="677"/>
      <c r="L13" s="677"/>
      <c r="M13" s="677"/>
      <c r="N13" s="677"/>
      <c r="O13" s="677"/>
      <c r="P13" s="677"/>
      <c r="Q13" s="678"/>
      <c r="R13" s="679" t="s">
        <v>125</v>
      </c>
      <c r="S13" s="680"/>
      <c r="T13" s="680"/>
      <c r="U13" s="680"/>
      <c r="V13" s="680"/>
      <c r="W13" s="680"/>
      <c r="X13" s="680"/>
      <c r="Y13" s="681"/>
      <c r="Z13" s="682" t="s">
        <v>125</v>
      </c>
      <c r="AA13" s="682"/>
      <c r="AB13" s="682"/>
      <c r="AC13" s="682"/>
      <c r="AD13" s="683" t="s">
        <v>125</v>
      </c>
      <c r="AE13" s="683"/>
      <c r="AF13" s="683"/>
      <c r="AG13" s="683"/>
      <c r="AH13" s="683"/>
      <c r="AI13" s="683"/>
      <c r="AJ13" s="683"/>
      <c r="AK13" s="683"/>
      <c r="AL13" s="684" t="s">
        <v>230</v>
      </c>
      <c r="AM13" s="685"/>
      <c r="AN13" s="685"/>
      <c r="AO13" s="686"/>
      <c r="AP13" s="676" t="s">
        <v>250</v>
      </c>
      <c r="AQ13" s="677"/>
      <c r="AR13" s="677"/>
      <c r="AS13" s="677"/>
      <c r="AT13" s="677"/>
      <c r="AU13" s="677"/>
      <c r="AV13" s="677"/>
      <c r="AW13" s="677"/>
      <c r="AX13" s="677"/>
      <c r="AY13" s="677"/>
      <c r="AZ13" s="677"/>
      <c r="BA13" s="677"/>
      <c r="BB13" s="677"/>
      <c r="BC13" s="677"/>
      <c r="BD13" s="677"/>
      <c r="BE13" s="677"/>
      <c r="BF13" s="678"/>
      <c r="BG13" s="679">
        <v>224277</v>
      </c>
      <c r="BH13" s="680"/>
      <c r="BI13" s="680"/>
      <c r="BJ13" s="680"/>
      <c r="BK13" s="680"/>
      <c r="BL13" s="680"/>
      <c r="BM13" s="680"/>
      <c r="BN13" s="681"/>
      <c r="BO13" s="682">
        <v>40.299999999999997</v>
      </c>
      <c r="BP13" s="682"/>
      <c r="BQ13" s="682"/>
      <c r="BR13" s="682"/>
      <c r="BS13" s="688" t="s">
        <v>125</v>
      </c>
      <c r="BT13" s="680"/>
      <c r="BU13" s="680"/>
      <c r="BV13" s="680"/>
      <c r="BW13" s="680"/>
      <c r="BX13" s="680"/>
      <c r="BY13" s="680"/>
      <c r="BZ13" s="680"/>
      <c r="CA13" s="680"/>
      <c r="CB13" s="689"/>
      <c r="CD13" s="694" t="s">
        <v>251</v>
      </c>
      <c r="CE13" s="695"/>
      <c r="CF13" s="695"/>
      <c r="CG13" s="695"/>
      <c r="CH13" s="695"/>
      <c r="CI13" s="695"/>
      <c r="CJ13" s="695"/>
      <c r="CK13" s="695"/>
      <c r="CL13" s="695"/>
      <c r="CM13" s="695"/>
      <c r="CN13" s="695"/>
      <c r="CO13" s="695"/>
      <c r="CP13" s="695"/>
      <c r="CQ13" s="696"/>
      <c r="CR13" s="679">
        <v>849794</v>
      </c>
      <c r="CS13" s="680"/>
      <c r="CT13" s="680"/>
      <c r="CU13" s="680"/>
      <c r="CV13" s="680"/>
      <c r="CW13" s="680"/>
      <c r="CX13" s="680"/>
      <c r="CY13" s="681"/>
      <c r="CZ13" s="682">
        <v>15.8</v>
      </c>
      <c r="DA13" s="682"/>
      <c r="DB13" s="682"/>
      <c r="DC13" s="682"/>
      <c r="DD13" s="688">
        <v>657845</v>
      </c>
      <c r="DE13" s="680"/>
      <c r="DF13" s="680"/>
      <c r="DG13" s="680"/>
      <c r="DH13" s="680"/>
      <c r="DI13" s="680"/>
      <c r="DJ13" s="680"/>
      <c r="DK13" s="680"/>
      <c r="DL13" s="680"/>
      <c r="DM13" s="680"/>
      <c r="DN13" s="680"/>
      <c r="DO13" s="680"/>
      <c r="DP13" s="681"/>
      <c r="DQ13" s="688">
        <v>107969</v>
      </c>
      <c r="DR13" s="680"/>
      <c r="DS13" s="680"/>
      <c r="DT13" s="680"/>
      <c r="DU13" s="680"/>
      <c r="DV13" s="680"/>
      <c r="DW13" s="680"/>
      <c r="DX13" s="680"/>
      <c r="DY13" s="680"/>
      <c r="DZ13" s="680"/>
      <c r="EA13" s="680"/>
      <c r="EB13" s="680"/>
      <c r="EC13" s="689"/>
    </row>
    <row r="14" spans="2:143" ht="11.25" customHeight="1">
      <c r="B14" s="676" t="s">
        <v>252</v>
      </c>
      <c r="C14" s="677"/>
      <c r="D14" s="677"/>
      <c r="E14" s="677"/>
      <c r="F14" s="677"/>
      <c r="G14" s="677"/>
      <c r="H14" s="677"/>
      <c r="I14" s="677"/>
      <c r="J14" s="677"/>
      <c r="K14" s="677"/>
      <c r="L14" s="677"/>
      <c r="M14" s="677"/>
      <c r="N14" s="677"/>
      <c r="O14" s="677"/>
      <c r="P14" s="677"/>
      <c r="Q14" s="678"/>
      <c r="R14" s="679" t="s">
        <v>125</v>
      </c>
      <c r="S14" s="680"/>
      <c r="T14" s="680"/>
      <c r="U14" s="680"/>
      <c r="V14" s="680"/>
      <c r="W14" s="680"/>
      <c r="X14" s="680"/>
      <c r="Y14" s="681"/>
      <c r="Z14" s="682" t="s">
        <v>125</v>
      </c>
      <c r="AA14" s="682"/>
      <c r="AB14" s="682"/>
      <c r="AC14" s="682"/>
      <c r="AD14" s="683" t="s">
        <v>125</v>
      </c>
      <c r="AE14" s="683"/>
      <c r="AF14" s="683"/>
      <c r="AG14" s="683"/>
      <c r="AH14" s="683"/>
      <c r="AI14" s="683"/>
      <c r="AJ14" s="683"/>
      <c r="AK14" s="683"/>
      <c r="AL14" s="684" t="s">
        <v>125</v>
      </c>
      <c r="AM14" s="685"/>
      <c r="AN14" s="685"/>
      <c r="AO14" s="686"/>
      <c r="AP14" s="676" t="s">
        <v>253</v>
      </c>
      <c r="AQ14" s="677"/>
      <c r="AR14" s="677"/>
      <c r="AS14" s="677"/>
      <c r="AT14" s="677"/>
      <c r="AU14" s="677"/>
      <c r="AV14" s="677"/>
      <c r="AW14" s="677"/>
      <c r="AX14" s="677"/>
      <c r="AY14" s="677"/>
      <c r="AZ14" s="677"/>
      <c r="BA14" s="677"/>
      <c r="BB14" s="677"/>
      <c r="BC14" s="677"/>
      <c r="BD14" s="677"/>
      <c r="BE14" s="677"/>
      <c r="BF14" s="678"/>
      <c r="BG14" s="679">
        <v>30413</v>
      </c>
      <c r="BH14" s="680"/>
      <c r="BI14" s="680"/>
      <c r="BJ14" s="680"/>
      <c r="BK14" s="680"/>
      <c r="BL14" s="680"/>
      <c r="BM14" s="680"/>
      <c r="BN14" s="681"/>
      <c r="BO14" s="682">
        <v>5.5</v>
      </c>
      <c r="BP14" s="682"/>
      <c r="BQ14" s="682"/>
      <c r="BR14" s="682"/>
      <c r="BS14" s="688" t="s">
        <v>230</v>
      </c>
      <c r="BT14" s="680"/>
      <c r="BU14" s="680"/>
      <c r="BV14" s="680"/>
      <c r="BW14" s="680"/>
      <c r="BX14" s="680"/>
      <c r="BY14" s="680"/>
      <c r="BZ14" s="680"/>
      <c r="CA14" s="680"/>
      <c r="CB14" s="689"/>
      <c r="CD14" s="694" t="s">
        <v>254</v>
      </c>
      <c r="CE14" s="695"/>
      <c r="CF14" s="695"/>
      <c r="CG14" s="695"/>
      <c r="CH14" s="695"/>
      <c r="CI14" s="695"/>
      <c r="CJ14" s="695"/>
      <c r="CK14" s="695"/>
      <c r="CL14" s="695"/>
      <c r="CM14" s="695"/>
      <c r="CN14" s="695"/>
      <c r="CO14" s="695"/>
      <c r="CP14" s="695"/>
      <c r="CQ14" s="696"/>
      <c r="CR14" s="679">
        <v>156117</v>
      </c>
      <c r="CS14" s="680"/>
      <c r="CT14" s="680"/>
      <c r="CU14" s="680"/>
      <c r="CV14" s="680"/>
      <c r="CW14" s="680"/>
      <c r="CX14" s="680"/>
      <c r="CY14" s="681"/>
      <c r="CZ14" s="682">
        <v>2.9</v>
      </c>
      <c r="DA14" s="682"/>
      <c r="DB14" s="682"/>
      <c r="DC14" s="682"/>
      <c r="DD14" s="688">
        <v>13462</v>
      </c>
      <c r="DE14" s="680"/>
      <c r="DF14" s="680"/>
      <c r="DG14" s="680"/>
      <c r="DH14" s="680"/>
      <c r="DI14" s="680"/>
      <c r="DJ14" s="680"/>
      <c r="DK14" s="680"/>
      <c r="DL14" s="680"/>
      <c r="DM14" s="680"/>
      <c r="DN14" s="680"/>
      <c r="DO14" s="680"/>
      <c r="DP14" s="681"/>
      <c r="DQ14" s="688">
        <v>141074</v>
      </c>
      <c r="DR14" s="680"/>
      <c r="DS14" s="680"/>
      <c r="DT14" s="680"/>
      <c r="DU14" s="680"/>
      <c r="DV14" s="680"/>
      <c r="DW14" s="680"/>
      <c r="DX14" s="680"/>
      <c r="DY14" s="680"/>
      <c r="DZ14" s="680"/>
      <c r="EA14" s="680"/>
      <c r="EB14" s="680"/>
      <c r="EC14" s="689"/>
    </row>
    <row r="15" spans="2:143" ht="11.25" customHeight="1">
      <c r="B15" s="676" t="s">
        <v>255</v>
      </c>
      <c r="C15" s="677"/>
      <c r="D15" s="677"/>
      <c r="E15" s="677"/>
      <c r="F15" s="677"/>
      <c r="G15" s="677"/>
      <c r="H15" s="677"/>
      <c r="I15" s="677"/>
      <c r="J15" s="677"/>
      <c r="K15" s="677"/>
      <c r="L15" s="677"/>
      <c r="M15" s="677"/>
      <c r="N15" s="677"/>
      <c r="O15" s="677"/>
      <c r="P15" s="677"/>
      <c r="Q15" s="678"/>
      <c r="R15" s="679">
        <v>11579</v>
      </c>
      <c r="S15" s="680"/>
      <c r="T15" s="680"/>
      <c r="U15" s="680"/>
      <c r="V15" s="680"/>
      <c r="W15" s="680"/>
      <c r="X15" s="680"/>
      <c r="Y15" s="681"/>
      <c r="Z15" s="682">
        <v>0.2</v>
      </c>
      <c r="AA15" s="682"/>
      <c r="AB15" s="682"/>
      <c r="AC15" s="682"/>
      <c r="AD15" s="683">
        <v>11579</v>
      </c>
      <c r="AE15" s="683"/>
      <c r="AF15" s="683"/>
      <c r="AG15" s="683"/>
      <c r="AH15" s="683"/>
      <c r="AI15" s="683"/>
      <c r="AJ15" s="683"/>
      <c r="AK15" s="683"/>
      <c r="AL15" s="684">
        <v>0.4</v>
      </c>
      <c r="AM15" s="685"/>
      <c r="AN15" s="685"/>
      <c r="AO15" s="686"/>
      <c r="AP15" s="676" t="s">
        <v>256</v>
      </c>
      <c r="AQ15" s="677"/>
      <c r="AR15" s="677"/>
      <c r="AS15" s="677"/>
      <c r="AT15" s="677"/>
      <c r="AU15" s="677"/>
      <c r="AV15" s="677"/>
      <c r="AW15" s="677"/>
      <c r="AX15" s="677"/>
      <c r="AY15" s="677"/>
      <c r="AZ15" s="677"/>
      <c r="BA15" s="677"/>
      <c r="BB15" s="677"/>
      <c r="BC15" s="677"/>
      <c r="BD15" s="677"/>
      <c r="BE15" s="677"/>
      <c r="BF15" s="678"/>
      <c r="BG15" s="679">
        <v>19955</v>
      </c>
      <c r="BH15" s="680"/>
      <c r="BI15" s="680"/>
      <c r="BJ15" s="680"/>
      <c r="BK15" s="680"/>
      <c r="BL15" s="680"/>
      <c r="BM15" s="680"/>
      <c r="BN15" s="681"/>
      <c r="BO15" s="682">
        <v>3.6</v>
      </c>
      <c r="BP15" s="682"/>
      <c r="BQ15" s="682"/>
      <c r="BR15" s="682"/>
      <c r="BS15" s="688" t="s">
        <v>125</v>
      </c>
      <c r="BT15" s="680"/>
      <c r="BU15" s="680"/>
      <c r="BV15" s="680"/>
      <c r="BW15" s="680"/>
      <c r="BX15" s="680"/>
      <c r="BY15" s="680"/>
      <c r="BZ15" s="680"/>
      <c r="CA15" s="680"/>
      <c r="CB15" s="689"/>
      <c r="CD15" s="694" t="s">
        <v>257</v>
      </c>
      <c r="CE15" s="695"/>
      <c r="CF15" s="695"/>
      <c r="CG15" s="695"/>
      <c r="CH15" s="695"/>
      <c r="CI15" s="695"/>
      <c r="CJ15" s="695"/>
      <c r="CK15" s="695"/>
      <c r="CL15" s="695"/>
      <c r="CM15" s="695"/>
      <c r="CN15" s="695"/>
      <c r="CO15" s="695"/>
      <c r="CP15" s="695"/>
      <c r="CQ15" s="696"/>
      <c r="CR15" s="679">
        <v>565893</v>
      </c>
      <c r="CS15" s="680"/>
      <c r="CT15" s="680"/>
      <c r="CU15" s="680"/>
      <c r="CV15" s="680"/>
      <c r="CW15" s="680"/>
      <c r="CX15" s="680"/>
      <c r="CY15" s="681"/>
      <c r="CZ15" s="682">
        <v>10.5</v>
      </c>
      <c r="DA15" s="682"/>
      <c r="DB15" s="682"/>
      <c r="DC15" s="682"/>
      <c r="DD15" s="688">
        <v>169289</v>
      </c>
      <c r="DE15" s="680"/>
      <c r="DF15" s="680"/>
      <c r="DG15" s="680"/>
      <c r="DH15" s="680"/>
      <c r="DI15" s="680"/>
      <c r="DJ15" s="680"/>
      <c r="DK15" s="680"/>
      <c r="DL15" s="680"/>
      <c r="DM15" s="680"/>
      <c r="DN15" s="680"/>
      <c r="DO15" s="680"/>
      <c r="DP15" s="681"/>
      <c r="DQ15" s="688">
        <v>343997</v>
      </c>
      <c r="DR15" s="680"/>
      <c r="DS15" s="680"/>
      <c r="DT15" s="680"/>
      <c r="DU15" s="680"/>
      <c r="DV15" s="680"/>
      <c r="DW15" s="680"/>
      <c r="DX15" s="680"/>
      <c r="DY15" s="680"/>
      <c r="DZ15" s="680"/>
      <c r="EA15" s="680"/>
      <c r="EB15" s="680"/>
      <c r="EC15" s="689"/>
    </row>
    <row r="16" spans="2:143" ht="11.25" customHeight="1">
      <c r="B16" s="676" t="s">
        <v>258</v>
      </c>
      <c r="C16" s="677"/>
      <c r="D16" s="677"/>
      <c r="E16" s="677"/>
      <c r="F16" s="677"/>
      <c r="G16" s="677"/>
      <c r="H16" s="677"/>
      <c r="I16" s="677"/>
      <c r="J16" s="677"/>
      <c r="K16" s="677"/>
      <c r="L16" s="677"/>
      <c r="M16" s="677"/>
      <c r="N16" s="677"/>
      <c r="O16" s="677"/>
      <c r="P16" s="677"/>
      <c r="Q16" s="678"/>
      <c r="R16" s="679" t="s">
        <v>125</v>
      </c>
      <c r="S16" s="680"/>
      <c r="T16" s="680"/>
      <c r="U16" s="680"/>
      <c r="V16" s="680"/>
      <c r="W16" s="680"/>
      <c r="X16" s="680"/>
      <c r="Y16" s="681"/>
      <c r="Z16" s="682" t="s">
        <v>125</v>
      </c>
      <c r="AA16" s="682"/>
      <c r="AB16" s="682"/>
      <c r="AC16" s="682"/>
      <c r="AD16" s="683" t="s">
        <v>125</v>
      </c>
      <c r="AE16" s="683"/>
      <c r="AF16" s="683"/>
      <c r="AG16" s="683"/>
      <c r="AH16" s="683"/>
      <c r="AI16" s="683"/>
      <c r="AJ16" s="683"/>
      <c r="AK16" s="683"/>
      <c r="AL16" s="684" t="s">
        <v>125</v>
      </c>
      <c r="AM16" s="685"/>
      <c r="AN16" s="685"/>
      <c r="AO16" s="686"/>
      <c r="AP16" s="676" t="s">
        <v>259</v>
      </c>
      <c r="AQ16" s="677"/>
      <c r="AR16" s="677"/>
      <c r="AS16" s="677"/>
      <c r="AT16" s="677"/>
      <c r="AU16" s="677"/>
      <c r="AV16" s="677"/>
      <c r="AW16" s="677"/>
      <c r="AX16" s="677"/>
      <c r="AY16" s="677"/>
      <c r="AZ16" s="677"/>
      <c r="BA16" s="677"/>
      <c r="BB16" s="677"/>
      <c r="BC16" s="677"/>
      <c r="BD16" s="677"/>
      <c r="BE16" s="677"/>
      <c r="BF16" s="678"/>
      <c r="BG16" s="679" t="s">
        <v>125</v>
      </c>
      <c r="BH16" s="680"/>
      <c r="BI16" s="680"/>
      <c r="BJ16" s="680"/>
      <c r="BK16" s="680"/>
      <c r="BL16" s="680"/>
      <c r="BM16" s="680"/>
      <c r="BN16" s="681"/>
      <c r="BO16" s="682" t="s">
        <v>125</v>
      </c>
      <c r="BP16" s="682"/>
      <c r="BQ16" s="682"/>
      <c r="BR16" s="682"/>
      <c r="BS16" s="688" t="s">
        <v>125</v>
      </c>
      <c r="BT16" s="680"/>
      <c r="BU16" s="680"/>
      <c r="BV16" s="680"/>
      <c r="BW16" s="680"/>
      <c r="BX16" s="680"/>
      <c r="BY16" s="680"/>
      <c r="BZ16" s="680"/>
      <c r="CA16" s="680"/>
      <c r="CB16" s="689"/>
      <c r="CD16" s="694" t="s">
        <v>260</v>
      </c>
      <c r="CE16" s="695"/>
      <c r="CF16" s="695"/>
      <c r="CG16" s="695"/>
      <c r="CH16" s="695"/>
      <c r="CI16" s="695"/>
      <c r="CJ16" s="695"/>
      <c r="CK16" s="695"/>
      <c r="CL16" s="695"/>
      <c r="CM16" s="695"/>
      <c r="CN16" s="695"/>
      <c r="CO16" s="695"/>
      <c r="CP16" s="695"/>
      <c r="CQ16" s="696"/>
      <c r="CR16" s="679">
        <v>3395</v>
      </c>
      <c r="CS16" s="680"/>
      <c r="CT16" s="680"/>
      <c r="CU16" s="680"/>
      <c r="CV16" s="680"/>
      <c r="CW16" s="680"/>
      <c r="CX16" s="680"/>
      <c r="CY16" s="681"/>
      <c r="CZ16" s="682">
        <v>0.1</v>
      </c>
      <c r="DA16" s="682"/>
      <c r="DB16" s="682"/>
      <c r="DC16" s="682"/>
      <c r="DD16" s="688" t="s">
        <v>125</v>
      </c>
      <c r="DE16" s="680"/>
      <c r="DF16" s="680"/>
      <c r="DG16" s="680"/>
      <c r="DH16" s="680"/>
      <c r="DI16" s="680"/>
      <c r="DJ16" s="680"/>
      <c r="DK16" s="680"/>
      <c r="DL16" s="680"/>
      <c r="DM16" s="680"/>
      <c r="DN16" s="680"/>
      <c r="DO16" s="680"/>
      <c r="DP16" s="681"/>
      <c r="DQ16" s="688">
        <v>16</v>
      </c>
      <c r="DR16" s="680"/>
      <c r="DS16" s="680"/>
      <c r="DT16" s="680"/>
      <c r="DU16" s="680"/>
      <c r="DV16" s="680"/>
      <c r="DW16" s="680"/>
      <c r="DX16" s="680"/>
      <c r="DY16" s="680"/>
      <c r="DZ16" s="680"/>
      <c r="EA16" s="680"/>
      <c r="EB16" s="680"/>
      <c r="EC16" s="689"/>
    </row>
    <row r="17" spans="2:133" ht="11.25" customHeight="1">
      <c r="B17" s="676" t="s">
        <v>261</v>
      </c>
      <c r="C17" s="677"/>
      <c r="D17" s="677"/>
      <c r="E17" s="677"/>
      <c r="F17" s="677"/>
      <c r="G17" s="677"/>
      <c r="H17" s="677"/>
      <c r="I17" s="677"/>
      <c r="J17" s="677"/>
      <c r="K17" s="677"/>
      <c r="L17" s="677"/>
      <c r="M17" s="677"/>
      <c r="N17" s="677"/>
      <c r="O17" s="677"/>
      <c r="P17" s="677"/>
      <c r="Q17" s="678"/>
      <c r="R17" s="679">
        <v>2356</v>
      </c>
      <c r="S17" s="680"/>
      <c r="T17" s="680"/>
      <c r="U17" s="680"/>
      <c r="V17" s="680"/>
      <c r="W17" s="680"/>
      <c r="X17" s="680"/>
      <c r="Y17" s="681"/>
      <c r="Z17" s="682">
        <v>0</v>
      </c>
      <c r="AA17" s="682"/>
      <c r="AB17" s="682"/>
      <c r="AC17" s="682"/>
      <c r="AD17" s="683">
        <v>2356</v>
      </c>
      <c r="AE17" s="683"/>
      <c r="AF17" s="683"/>
      <c r="AG17" s="683"/>
      <c r="AH17" s="683"/>
      <c r="AI17" s="683"/>
      <c r="AJ17" s="683"/>
      <c r="AK17" s="683"/>
      <c r="AL17" s="684">
        <v>0.1</v>
      </c>
      <c r="AM17" s="685"/>
      <c r="AN17" s="685"/>
      <c r="AO17" s="686"/>
      <c r="AP17" s="676" t="s">
        <v>262</v>
      </c>
      <c r="AQ17" s="677"/>
      <c r="AR17" s="677"/>
      <c r="AS17" s="677"/>
      <c r="AT17" s="677"/>
      <c r="AU17" s="677"/>
      <c r="AV17" s="677"/>
      <c r="AW17" s="677"/>
      <c r="AX17" s="677"/>
      <c r="AY17" s="677"/>
      <c r="AZ17" s="677"/>
      <c r="BA17" s="677"/>
      <c r="BB17" s="677"/>
      <c r="BC17" s="677"/>
      <c r="BD17" s="677"/>
      <c r="BE17" s="677"/>
      <c r="BF17" s="678"/>
      <c r="BG17" s="679" t="s">
        <v>125</v>
      </c>
      <c r="BH17" s="680"/>
      <c r="BI17" s="680"/>
      <c r="BJ17" s="680"/>
      <c r="BK17" s="680"/>
      <c r="BL17" s="680"/>
      <c r="BM17" s="680"/>
      <c r="BN17" s="681"/>
      <c r="BO17" s="682" t="s">
        <v>230</v>
      </c>
      <c r="BP17" s="682"/>
      <c r="BQ17" s="682"/>
      <c r="BR17" s="682"/>
      <c r="BS17" s="688" t="s">
        <v>230</v>
      </c>
      <c r="BT17" s="680"/>
      <c r="BU17" s="680"/>
      <c r="BV17" s="680"/>
      <c r="BW17" s="680"/>
      <c r="BX17" s="680"/>
      <c r="BY17" s="680"/>
      <c r="BZ17" s="680"/>
      <c r="CA17" s="680"/>
      <c r="CB17" s="689"/>
      <c r="CD17" s="694" t="s">
        <v>263</v>
      </c>
      <c r="CE17" s="695"/>
      <c r="CF17" s="695"/>
      <c r="CG17" s="695"/>
      <c r="CH17" s="695"/>
      <c r="CI17" s="695"/>
      <c r="CJ17" s="695"/>
      <c r="CK17" s="695"/>
      <c r="CL17" s="695"/>
      <c r="CM17" s="695"/>
      <c r="CN17" s="695"/>
      <c r="CO17" s="695"/>
      <c r="CP17" s="695"/>
      <c r="CQ17" s="696"/>
      <c r="CR17" s="679">
        <v>423419</v>
      </c>
      <c r="CS17" s="680"/>
      <c r="CT17" s="680"/>
      <c r="CU17" s="680"/>
      <c r="CV17" s="680"/>
      <c r="CW17" s="680"/>
      <c r="CX17" s="680"/>
      <c r="CY17" s="681"/>
      <c r="CZ17" s="682">
        <v>7.9</v>
      </c>
      <c r="DA17" s="682"/>
      <c r="DB17" s="682"/>
      <c r="DC17" s="682"/>
      <c r="DD17" s="688" t="s">
        <v>230</v>
      </c>
      <c r="DE17" s="680"/>
      <c r="DF17" s="680"/>
      <c r="DG17" s="680"/>
      <c r="DH17" s="680"/>
      <c r="DI17" s="680"/>
      <c r="DJ17" s="680"/>
      <c r="DK17" s="680"/>
      <c r="DL17" s="680"/>
      <c r="DM17" s="680"/>
      <c r="DN17" s="680"/>
      <c r="DO17" s="680"/>
      <c r="DP17" s="681"/>
      <c r="DQ17" s="688">
        <v>393749</v>
      </c>
      <c r="DR17" s="680"/>
      <c r="DS17" s="680"/>
      <c r="DT17" s="680"/>
      <c r="DU17" s="680"/>
      <c r="DV17" s="680"/>
      <c r="DW17" s="680"/>
      <c r="DX17" s="680"/>
      <c r="DY17" s="680"/>
      <c r="DZ17" s="680"/>
      <c r="EA17" s="680"/>
      <c r="EB17" s="680"/>
      <c r="EC17" s="689"/>
    </row>
    <row r="18" spans="2:133" ht="11.25" customHeight="1">
      <c r="B18" s="676" t="s">
        <v>264</v>
      </c>
      <c r="C18" s="677"/>
      <c r="D18" s="677"/>
      <c r="E18" s="677"/>
      <c r="F18" s="677"/>
      <c r="G18" s="677"/>
      <c r="H18" s="677"/>
      <c r="I18" s="677"/>
      <c r="J18" s="677"/>
      <c r="K18" s="677"/>
      <c r="L18" s="677"/>
      <c r="M18" s="677"/>
      <c r="N18" s="677"/>
      <c r="O18" s="677"/>
      <c r="P18" s="677"/>
      <c r="Q18" s="678"/>
      <c r="R18" s="679">
        <v>2249425</v>
      </c>
      <c r="S18" s="680"/>
      <c r="T18" s="680"/>
      <c r="U18" s="680"/>
      <c r="V18" s="680"/>
      <c r="W18" s="680"/>
      <c r="X18" s="680"/>
      <c r="Y18" s="681"/>
      <c r="Z18" s="682">
        <v>38.700000000000003</v>
      </c>
      <c r="AA18" s="682"/>
      <c r="AB18" s="682"/>
      <c r="AC18" s="682"/>
      <c r="AD18" s="683">
        <v>1885080</v>
      </c>
      <c r="AE18" s="683"/>
      <c r="AF18" s="683"/>
      <c r="AG18" s="683"/>
      <c r="AH18" s="683"/>
      <c r="AI18" s="683"/>
      <c r="AJ18" s="683"/>
      <c r="AK18" s="683"/>
      <c r="AL18" s="684">
        <v>71.7</v>
      </c>
      <c r="AM18" s="685"/>
      <c r="AN18" s="685"/>
      <c r="AO18" s="686"/>
      <c r="AP18" s="676" t="s">
        <v>265</v>
      </c>
      <c r="AQ18" s="677"/>
      <c r="AR18" s="677"/>
      <c r="AS18" s="677"/>
      <c r="AT18" s="677"/>
      <c r="AU18" s="677"/>
      <c r="AV18" s="677"/>
      <c r="AW18" s="677"/>
      <c r="AX18" s="677"/>
      <c r="AY18" s="677"/>
      <c r="AZ18" s="677"/>
      <c r="BA18" s="677"/>
      <c r="BB18" s="677"/>
      <c r="BC18" s="677"/>
      <c r="BD18" s="677"/>
      <c r="BE18" s="677"/>
      <c r="BF18" s="678"/>
      <c r="BG18" s="679" t="s">
        <v>125</v>
      </c>
      <c r="BH18" s="680"/>
      <c r="BI18" s="680"/>
      <c r="BJ18" s="680"/>
      <c r="BK18" s="680"/>
      <c r="BL18" s="680"/>
      <c r="BM18" s="680"/>
      <c r="BN18" s="681"/>
      <c r="BO18" s="682" t="s">
        <v>230</v>
      </c>
      <c r="BP18" s="682"/>
      <c r="BQ18" s="682"/>
      <c r="BR18" s="682"/>
      <c r="BS18" s="688" t="s">
        <v>125</v>
      </c>
      <c r="BT18" s="680"/>
      <c r="BU18" s="680"/>
      <c r="BV18" s="680"/>
      <c r="BW18" s="680"/>
      <c r="BX18" s="680"/>
      <c r="BY18" s="680"/>
      <c r="BZ18" s="680"/>
      <c r="CA18" s="680"/>
      <c r="CB18" s="689"/>
      <c r="CD18" s="694" t="s">
        <v>266</v>
      </c>
      <c r="CE18" s="695"/>
      <c r="CF18" s="695"/>
      <c r="CG18" s="695"/>
      <c r="CH18" s="695"/>
      <c r="CI18" s="695"/>
      <c r="CJ18" s="695"/>
      <c r="CK18" s="695"/>
      <c r="CL18" s="695"/>
      <c r="CM18" s="695"/>
      <c r="CN18" s="695"/>
      <c r="CO18" s="695"/>
      <c r="CP18" s="695"/>
      <c r="CQ18" s="696"/>
      <c r="CR18" s="679" t="s">
        <v>230</v>
      </c>
      <c r="CS18" s="680"/>
      <c r="CT18" s="680"/>
      <c r="CU18" s="680"/>
      <c r="CV18" s="680"/>
      <c r="CW18" s="680"/>
      <c r="CX18" s="680"/>
      <c r="CY18" s="681"/>
      <c r="CZ18" s="682" t="s">
        <v>125</v>
      </c>
      <c r="DA18" s="682"/>
      <c r="DB18" s="682"/>
      <c r="DC18" s="682"/>
      <c r="DD18" s="688" t="s">
        <v>125</v>
      </c>
      <c r="DE18" s="680"/>
      <c r="DF18" s="680"/>
      <c r="DG18" s="680"/>
      <c r="DH18" s="680"/>
      <c r="DI18" s="680"/>
      <c r="DJ18" s="680"/>
      <c r="DK18" s="680"/>
      <c r="DL18" s="680"/>
      <c r="DM18" s="680"/>
      <c r="DN18" s="680"/>
      <c r="DO18" s="680"/>
      <c r="DP18" s="681"/>
      <c r="DQ18" s="688" t="s">
        <v>230</v>
      </c>
      <c r="DR18" s="680"/>
      <c r="DS18" s="680"/>
      <c r="DT18" s="680"/>
      <c r="DU18" s="680"/>
      <c r="DV18" s="680"/>
      <c r="DW18" s="680"/>
      <c r="DX18" s="680"/>
      <c r="DY18" s="680"/>
      <c r="DZ18" s="680"/>
      <c r="EA18" s="680"/>
      <c r="EB18" s="680"/>
      <c r="EC18" s="689"/>
    </row>
    <row r="19" spans="2:133" ht="11.25" customHeight="1">
      <c r="B19" s="676" t="s">
        <v>267</v>
      </c>
      <c r="C19" s="677"/>
      <c r="D19" s="677"/>
      <c r="E19" s="677"/>
      <c r="F19" s="677"/>
      <c r="G19" s="677"/>
      <c r="H19" s="677"/>
      <c r="I19" s="677"/>
      <c r="J19" s="677"/>
      <c r="K19" s="677"/>
      <c r="L19" s="677"/>
      <c r="M19" s="677"/>
      <c r="N19" s="677"/>
      <c r="O19" s="677"/>
      <c r="P19" s="677"/>
      <c r="Q19" s="678"/>
      <c r="R19" s="679">
        <v>1885080</v>
      </c>
      <c r="S19" s="680"/>
      <c r="T19" s="680"/>
      <c r="U19" s="680"/>
      <c r="V19" s="680"/>
      <c r="W19" s="680"/>
      <c r="X19" s="680"/>
      <c r="Y19" s="681"/>
      <c r="Z19" s="682">
        <v>32.5</v>
      </c>
      <c r="AA19" s="682"/>
      <c r="AB19" s="682"/>
      <c r="AC19" s="682"/>
      <c r="AD19" s="683">
        <v>1885080</v>
      </c>
      <c r="AE19" s="683"/>
      <c r="AF19" s="683"/>
      <c r="AG19" s="683"/>
      <c r="AH19" s="683"/>
      <c r="AI19" s="683"/>
      <c r="AJ19" s="683"/>
      <c r="AK19" s="683"/>
      <c r="AL19" s="684">
        <v>71.7</v>
      </c>
      <c r="AM19" s="685"/>
      <c r="AN19" s="685"/>
      <c r="AO19" s="686"/>
      <c r="AP19" s="676" t="s">
        <v>268</v>
      </c>
      <c r="AQ19" s="677"/>
      <c r="AR19" s="677"/>
      <c r="AS19" s="677"/>
      <c r="AT19" s="677"/>
      <c r="AU19" s="677"/>
      <c r="AV19" s="677"/>
      <c r="AW19" s="677"/>
      <c r="AX19" s="677"/>
      <c r="AY19" s="677"/>
      <c r="AZ19" s="677"/>
      <c r="BA19" s="677"/>
      <c r="BB19" s="677"/>
      <c r="BC19" s="677"/>
      <c r="BD19" s="677"/>
      <c r="BE19" s="677"/>
      <c r="BF19" s="678"/>
      <c r="BG19" s="679" t="s">
        <v>125</v>
      </c>
      <c r="BH19" s="680"/>
      <c r="BI19" s="680"/>
      <c r="BJ19" s="680"/>
      <c r="BK19" s="680"/>
      <c r="BL19" s="680"/>
      <c r="BM19" s="680"/>
      <c r="BN19" s="681"/>
      <c r="BO19" s="682" t="s">
        <v>125</v>
      </c>
      <c r="BP19" s="682"/>
      <c r="BQ19" s="682"/>
      <c r="BR19" s="682"/>
      <c r="BS19" s="688" t="s">
        <v>230</v>
      </c>
      <c r="BT19" s="680"/>
      <c r="BU19" s="680"/>
      <c r="BV19" s="680"/>
      <c r="BW19" s="680"/>
      <c r="BX19" s="680"/>
      <c r="BY19" s="680"/>
      <c r="BZ19" s="680"/>
      <c r="CA19" s="680"/>
      <c r="CB19" s="689"/>
      <c r="CD19" s="694" t="s">
        <v>269</v>
      </c>
      <c r="CE19" s="695"/>
      <c r="CF19" s="695"/>
      <c r="CG19" s="695"/>
      <c r="CH19" s="695"/>
      <c r="CI19" s="695"/>
      <c r="CJ19" s="695"/>
      <c r="CK19" s="695"/>
      <c r="CL19" s="695"/>
      <c r="CM19" s="695"/>
      <c r="CN19" s="695"/>
      <c r="CO19" s="695"/>
      <c r="CP19" s="695"/>
      <c r="CQ19" s="696"/>
      <c r="CR19" s="679" t="s">
        <v>125</v>
      </c>
      <c r="CS19" s="680"/>
      <c r="CT19" s="680"/>
      <c r="CU19" s="680"/>
      <c r="CV19" s="680"/>
      <c r="CW19" s="680"/>
      <c r="CX19" s="680"/>
      <c r="CY19" s="681"/>
      <c r="CZ19" s="682" t="s">
        <v>230</v>
      </c>
      <c r="DA19" s="682"/>
      <c r="DB19" s="682"/>
      <c r="DC19" s="682"/>
      <c r="DD19" s="688" t="s">
        <v>125</v>
      </c>
      <c r="DE19" s="680"/>
      <c r="DF19" s="680"/>
      <c r="DG19" s="680"/>
      <c r="DH19" s="680"/>
      <c r="DI19" s="680"/>
      <c r="DJ19" s="680"/>
      <c r="DK19" s="680"/>
      <c r="DL19" s="680"/>
      <c r="DM19" s="680"/>
      <c r="DN19" s="680"/>
      <c r="DO19" s="680"/>
      <c r="DP19" s="681"/>
      <c r="DQ19" s="688" t="s">
        <v>230</v>
      </c>
      <c r="DR19" s="680"/>
      <c r="DS19" s="680"/>
      <c r="DT19" s="680"/>
      <c r="DU19" s="680"/>
      <c r="DV19" s="680"/>
      <c r="DW19" s="680"/>
      <c r="DX19" s="680"/>
      <c r="DY19" s="680"/>
      <c r="DZ19" s="680"/>
      <c r="EA19" s="680"/>
      <c r="EB19" s="680"/>
      <c r="EC19" s="689"/>
    </row>
    <row r="20" spans="2:133" ht="11.25" customHeight="1">
      <c r="B20" s="676" t="s">
        <v>270</v>
      </c>
      <c r="C20" s="677"/>
      <c r="D20" s="677"/>
      <c r="E20" s="677"/>
      <c r="F20" s="677"/>
      <c r="G20" s="677"/>
      <c r="H20" s="677"/>
      <c r="I20" s="677"/>
      <c r="J20" s="677"/>
      <c r="K20" s="677"/>
      <c r="L20" s="677"/>
      <c r="M20" s="677"/>
      <c r="N20" s="677"/>
      <c r="O20" s="677"/>
      <c r="P20" s="677"/>
      <c r="Q20" s="678"/>
      <c r="R20" s="679">
        <v>364345</v>
      </c>
      <c r="S20" s="680"/>
      <c r="T20" s="680"/>
      <c r="U20" s="680"/>
      <c r="V20" s="680"/>
      <c r="W20" s="680"/>
      <c r="X20" s="680"/>
      <c r="Y20" s="681"/>
      <c r="Z20" s="682">
        <v>6.3</v>
      </c>
      <c r="AA20" s="682"/>
      <c r="AB20" s="682"/>
      <c r="AC20" s="682"/>
      <c r="AD20" s="683" t="s">
        <v>230</v>
      </c>
      <c r="AE20" s="683"/>
      <c r="AF20" s="683"/>
      <c r="AG20" s="683"/>
      <c r="AH20" s="683"/>
      <c r="AI20" s="683"/>
      <c r="AJ20" s="683"/>
      <c r="AK20" s="683"/>
      <c r="AL20" s="684" t="s">
        <v>125</v>
      </c>
      <c r="AM20" s="685"/>
      <c r="AN20" s="685"/>
      <c r="AO20" s="686"/>
      <c r="AP20" s="676" t="s">
        <v>271</v>
      </c>
      <c r="AQ20" s="677"/>
      <c r="AR20" s="677"/>
      <c r="AS20" s="677"/>
      <c r="AT20" s="677"/>
      <c r="AU20" s="677"/>
      <c r="AV20" s="677"/>
      <c r="AW20" s="677"/>
      <c r="AX20" s="677"/>
      <c r="AY20" s="677"/>
      <c r="AZ20" s="677"/>
      <c r="BA20" s="677"/>
      <c r="BB20" s="677"/>
      <c r="BC20" s="677"/>
      <c r="BD20" s="677"/>
      <c r="BE20" s="677"/>
      <c r="BF20" s="678"/>
      <c r="BG20" s="679" t="s">
        <v>125</v>
      </c>
      <c r="BH20" s="680"/>
      <c r="BI20" s="680"/>
      <c r="BJ20" s="680"/>
      <c r="BK20" s="680"/>
      <c r="BL20" s="680"/>
      <c r="BM20" s="680"/>
      <c r="BN20" s="681"/>
      <c r="BO20" s="682" t="s">
        <v>230</v>
      </c>
      <c r="BP20" s="682"/>
      <c r="BQ20" s="682"/>
      <c r="BR20" s="682"/>
      <c r="BS20" s="688" t="s">
        <v>230</v>
      </c>
      <c r="BT20" s="680"/>
      <c r="BU20" s="680"/>
      <c r="BV20" s="680"/>
      <c r="BW20" s="680"/>
      <c r="BX20" s="680"/>
      <c r="BY20" s="680"/>
      <c r="BZ20" s="680"/>
      <c r="CA20" s="680"/>
      <c r="CB20" s="689"/>
      <c r="CD20" s="694" t="s">
        <v>272</v>
      </c>
      <c r="CE20" s="695"/>
      <c r="CF20" s="695"/>
      <c r="CG20" s="695"/>
      <c r="CH20" s="695"/>
      <c r="CI20" s="695"/>
      <c r="CJ20" s="695"/>
      <c r="CK20" s="695"/>
      <c r="CL20" s="695"/>
      <c r="CM20" s="695"/>
      <c r="CN20" s="695"/>
      <c r="CO20" s="695"/>
      <c r="CP20" s="695"/>
      <c r="CQ20" s="696"/>
      <c r="CR20" s="679">
        <v>5383526</v>
      </c>
      <c r="CS20" s="680"/>
      <c r="CT20" s="680"/>
      <c r="CU20" s="680"/>
      <c r="CV20" s="680"/>
      <c r="CW20" s="680"/>
      <c r="CX20" s="680"/>
      <c r="CY20" s="681"/>
      <c r="CZ20" s="682">
        <v>100</v>
      </c>
      <c r="DA20" s="682"/>
      <c r="DB20" s="682"/>
      <c r="DC20" s="682"/>
      <c r="DD20" s="688">
        <v>910349</v>
      </c>
      <c r="DE20" s="680"/>
      <c r="DF20" s="680"/>
      <c r="DG20" s="680"/>
      <c r="DH20" s="680"/>
      <c r="DI20" s="680"/>
      <c r="DJ20" s="680"/>
      <c r="DK20" s="680"/>
      <c r="DL20" s="680"/>
      <c r="DM20" s="680"/>
      <c r="DN20" s="680"/>
      <c r="DO20" s="680"/>
      <c r="DP20" s="681"/>
      <c r="DQ20" s="688">
        <v>3165799</v>
      </c>
      <c r="DR20" s="680"/>
      <c r="DS20" s="680"/>
      <c r="DT20" s="680"/>
      <c r="DU20" s="680"/>
      <c r="DV20" s="680"/>
      <c r="DW20" s="680"/>
      <c r="DX20" s="680"/>
      <c r="DY20" s="680"/>
      <c r="DZ20" s="680"/>
      <c r="EA20" s="680"/>
      <c r="EB20" s="680"/>
      <c r="EC20" s="689"/>
    </row>
    <row r="21" spans="2:133" ht="11.25" customHeight="1">
      <c r="B21" s="676" t="s">
        <v>273</v>
      </c>
      <c r="C21" s="677"/>
      <c r="D21" s="677"/>
      <c r="E21" s="677"/>
      <c r="F21" s="677"/>
      <c r="G21" s="677"/>
      <c r="H21" s="677"/>
      <c r="I21" s="677"/>
      <c r="J21" s="677"/>
      <c r="K21" s="677"/>
      <c r="L21" s="677"/>
      <c r="M21" s="677"/>
      <c r="N21" s="677"/>
      <c r="O21" s="677"/>
      <c r="P21" s="677"/>
      <c r="Q21" s="678"/>
      <c r="R21" s="679" t="s">
        <v>125</v>
      </c>
      <c r="S21" s="680"/>
      <c r="T21" s="680"/>
      <c r="U21" s="680"/>
      <c r="V21" s="680"/>
      <c r="W21" s="680"/>
      <c r="X21" s="680"/>
      <c r="Y21" s="681"/>
      <c r="Z21" s="682" t="s">
        <v>230</v>
      </c>
      <c r="AA21" s="682"/>
      <c r="AB21" s="682"/>
      <c r="AC21" s="682"/>
      <c r="AD21" s="683" t="s">
        <v>230</v>
      </c>
      <c r="AE21" s="683"/>
      <c r="AF21" s="683"/>
      <c r="AG21" s="683"/>
      <c r="AH21" s="683"/>
      <c r="AI21" s="683"/>
      <c r="AJ21" s="683"/>
      <c r="AK21" s="683"/>
      <c r="AL21" s="684" t="s">
        <v>125</v>
      </c>
      <c r="AM21" s="685"/>
      <c r="AN21" s="685"/>
      <c r="AO21" s="686"/>
      <c r="AP21" s="697" t="s">
        <v>274</v>
      </c>
      <c r="AQ21" s="698"/>
      <c r="AR21" s="698"/>
      <c r="AS21" s="698"/>
      <c r="AT21" s="698"/>
      <c r="AU21" s="698"/>
      <c r="AV21" s="698"/>
      <c r="AW21" s="698"/>
      <c r="AX21" s="698"/>
      <c r="AY21" s="698"/>
      <c r="AZ21" s="698"/>
      <c r="BA21" s="698"/>
      <c r="BB21" s="698"/>
      <c r="BC21" s="698"/>
      <c r="BD21" s="698"/>
      <c r="BE21" s="698"/>
      <c r="BF21" s="699"/>
      <c r="BG21" s="679" t="s">
        <v>230</v>
      </c>
      <c r="BH21" s="680"/>
      <c r="BI21" s="680"/>
      <c r="BJ21" s="680"/>
      <c r="BK21" s="680"/>
      <c r="BL21" s="680"/>
      <c r="BM21" s="680"/>
      <c r="BN21" s="681"/>
      <c r="BO21" s="682" t="s">
        <v>125</v>
      </c>
      <c r="BP21" s="682"/>
      <c r="BQ21" s="682"/>
      <c r="BR21" s="682"/>
      <c r="BS21" s="688" t="s">
        <v>125</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c r="B22" s="676" t="s">
        <v>275</v>
      </c>
      <c r="C22" s="677"/>
      <c r="D22" s="677"/>
      <c r="E22" s="677"/>
      <c r="F22" s="677"/>
      <c r="G22" s="677"/>
      <c r="H22" s="677"/>
      <c r="I22" s="677"/>
      <c r="J22" s="677"/>
      <c r="K22" s="677"/>
      <c r="L22" s="677"/>
      <c r="M22" s="677"/>
      <c r="N22" s="677"/>
      <c r="O22" s="677"/>
      <c r="P22" s="677"/>
      <c r="Q22" s="678"/>
      <c r="R22" s="679">
        <v>2988899</v>
      </c>
      <c r="S22" s="680"/>
      <c r="T22" s="680"/>
      <c r="U22" s="680"/>
      <c r="V22" s="680"/>
      <c r="W22" s="680"/>
      <c r="X22" s="680"/>
      <c r="Y22" s="681"/>
      <c r="Z22" s="682">
        <v>51.5</v>
      </c>
      <c r="AA22" s="682"/>
      <c r="AB22" s="682"/>
      <c r="AC22" s="682"/>
      <c r="AD22" s="683">
        <v>2624554</v>
      </c>
      <c r="AE22" s="683"/>
      <c r="AF22" s="683"/>
      <c r="AG22" s="683"/>
      <c r="AH22" s="683"/>
      <c r="AI22" s="683"/>
      <c r="AJ22" s="683"/>
      <c r="AK22" s="683"/>
      <c r="AL22" s="684">
        <v>99.8</v>
      </c>
      <c r="AM22" s="685"/>
      <c r="AN22" s="685"/>
      <c r="AO22" s="686"/>
      <c r="AP22" s="697" t="s">
        <v>276</v>
      </c>
      <c r="AQ22" s="698"/>
      <c r="AR22" s="698"/>
      <c r="AS22" s="698"/>
      <c r="AT22" s="698"/>
      <c r="AU22" s="698"/>
      <c r="AV22" s="698"/>
      <c r="AW22" s="698"/>
      <c r="AX22" s="698"/>
      <c r="AY22" s="698"/>
      <c r="AZ22" s="698"/>
      <c r="BA22" s="698"/>
      <c r="BB22" s="698"/>
      <c r="BC22" s="698"/>
      <c r="BD22" s="698"/>
      <c r="BE22" s="698"/>
      <c r="BF22" s="699"/>
      <c r="BG22" s="679" t="s">
        <v>230</v>
      </c>
      <c r="BH22" s="680"/>
      <c r="BI22" s="680"/>
      <c r="BJ22" s="680"/>
      <c r="BK22" s="680"/>
      <c r="BL22" s="680"/>
      <c r="BM22" s="680"/>
      <c r="BN22" s="681"/>
      <c r="BO22" s="682" t="s">
        <v>230</v>
      </c>
      <c r="BP22" s="682"/>
      <c r="BQ22" s="682"/>
      <c r="BR22" s="682"/>
      <c r="BS22" s="688" t="s">
        <v>230</v>
      </c>
      <c r="BT22" s="680"/>
      <c r="BU22" s="680"/>
      <c r="BV22" s="680"/>
      <c r="BW22" s="680"/>
      <c r="BX22" s="680"/>
      <c r="BY22" s="680"/>
      <c r="BZ22" s="680"/>
      <c r="CA22" s="680"/>
      <c r="CB22" s="689"/>
      <c r="CD22" s="661" t="s">
        <v>277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c r="B23" s="676" t="s">
        <v>278</v>
      </c>
      <c r="C23" s="677"/>
      <c r="D23" s="677"/>
      <c r="E23" s="677"/>
      <c r="F23" s="677"/>
      <c r="G23" s="677"/>
      <c r="H23" s="677"/>
      <c r="I23" s="677"/>
      <c r="J23" s="677"/>
      <c r="K23" s="677"/>
      <c r="L23" s="677"/>
      <c r="M23" s="677"/>
      <c r="N23" s="677"/>
      <c r="O23" s="677"/>
      <c r="P23" s="677"/>
      <c r="Q23" s="678"/>
      <c r="R23" s="679">
        <v>1041</v>
      </c>
      <c r="S23" s="680"/>
      <c r="T23" s="680"/>
      <c r="U23" s="680"/>
      <c r="V23" s="680"/>
      <c r="W23" s="680"/>
      <c r="X23" s="680"/>
      <c r="Y23" s="681"/>
      <c r="Z23" s="682">
        <v>0</v>
      </c>
      <c r="AA23" s="682"/>
      <c r="AB23" s="682"/>
      <c r="AC23" s="682"/>
      <c r="AD23" s="683">
        <v>1041</v>
      </c>
      <c r="AE23" s="683"/>
      <c r="AF23" s="683"/>
      <c r="AG23" s="683"/>
      <c r="AH23" s="683"/>
      <c r="AI23" s="683"/>
      <c r="AJ23" s="683"/>
      <c r="AK23" s="683"/>
      <c r="AL23" s="684">
        <v>0</v>
      </c>
      <c r="AM23" s="685"/>
      <c r="AN23" s="685"/>
      <c r="AO23" s="686"/>
      <c r="AP23" s="697" t="s">
        <v>279</v>
      </c>
      <c r="AQ23" s="698"/>
      <c r="AR23" s="698"/>
      <c r="AS23" s="698"/>
      <c r="AT23" s="698"/>
      <c r="AU23" s="698"/>
      <c r="AV23" s="698"/>
      <c r="AW23" s="698"/>
      <c r="AX23" s="698"/>
      <c r="AY23" s="698"/>
      <c r="AZ23" s="698"/>
      <c r="BA23" s="698"/>
      <c r="BB23" s="698"/>
      <c r="BC23" s="698"/>
      <c r="BD23" s="698"/>
      <c r="BE23" s="698"/>
      <c r="BF23" s="699"/>
      <c r="BG23" s="679" t="s">
        <v>230</v>
      </c>
      <c r="BH23" s="680"/>
      <c r="BI23" s="680"/>
      <c r="BJ23" s="680"/>
      <c r="BK23" s="680"/>
      <c r="BL23" s="680"/>
      <c r="BM23" s="680"/>
      <c r="BN23" s="681"/>
      <c r="BO23" s="682" t="s">
        <v>125</v>
      </c>
      <c r="BP23" s="682"/>
      <c r="BQ23" s="682"/>
      <c r="BR23" s="682"/>
      <c r="BS23" s="688" t="s">
        <v>125</v>
      </c>
      <c r="BT23" s="680"/>
      <c r="BU23" s="680"/>
      <c r="BV23" s="680"/>
      <c r="BW23" s="680"/>
      <c r="BX23" s="680"/>
      <c r="BY23" s="680"/>
      <c r="BZ23" s="680"/>
      <c r="CA23" s="680"/>
      <c r="CB23" s="689"/>
      <c r="CD23" s="661" t="s">
        <v>218</v>
      </c>
      <c r="CE23" s="662"/>
      <c r="CF23" s="662"/>
      <c r="CG23" s="662"/>
      <c r="CH23" s="662"/>
      <c r="CI23" s="662"/>
      <c r="CJ23" s="662"/>
      <c r="CK23" s="662"/>
      <c r="CL23" s="662"/>
      <c r="CM23" s="662"/>
      <c r="CN23" s="662"/>
      <c r="CO23" s="662"/>
      <c r="CP23" s="662"/>
      <c r="CQ23" s="663"/>
      <c r="CR23" s="661" t="s">
        <v>280</v>
      </c>
      <c r="CS23" s="662"/>
      <c r="CT23" s="662"/>
      <c r="CU23" s="662"/>
      <c r="CV23" s="662"/>
      <c r="CW23" s="662"/>
      <c r="CX23" s="662"/>
      <c r="CY23" s="663"/>
      <c r="CZ23" s="661" t="s">
        <v>281</v>
      </c>
      <c r="DA23" s="662"/>
      <c r="DB23" s="662"/>
      <c r="DC23" s="663"/>
      <c r="DD23" s="661" t="s">
        <v>282</v>
      </c>
      <c r="DE23" s="662"/>
      <c r="DF23" s="662"/>
      <c r="DG23" s="662"/>
      <c r="DH23" s="662"/>
      <c r="DI23" s="662"/>
      <c r="DJ23" s="662"/>
      <c r="DK23" s="663"/>
      <c r="DL23" s="709" t="s">
        <v>283</v>
      </c>
      <c r="DM23" s="710"/>
      <c r="DN23" s="710"/>
      <c r="DO23" s="710"/>
      <c r="DP23" s="710"/>
      <c r="DQ23" s="710"/>
      <c r="DR23" s="710"/>
      <c r="DS23" s="710"/>
      <c r="DT23" s="710"/>
      <c r="DU23" s="710"/>
      <c r="DV23" s="711"/>
      <c r="DW23" s="661" t="s">
        <v>284</v>
      </c>
      <c r="DX23" s="662"/>
      <c r="DY23" s="662"/>
      <c r="DZ23" s="662"/>
      <c r="EA23" s="662"/>
      <c r="EB23" s="662"/>
      <c r="EC23" s="663"/>
    </row>
    <row r="24" spans="2:133" ht="11.25" customHeight="1">
      <c r="B24" s="676" t="s">
        <v>285</v>
      </c>
      <c r="C24" s="677"/>
      <c r="D24" s="677"/>
      <c r="E24" s="677"/>
      <c r="F24" s="677"/>
      <c r="G24" s="677"/>
      <c r="H24" s="677"/>
      <c r="I24" s="677"/>
      <c r="J24" s="677"/>
      <c r="K24" s="677"/>
      <c r="L24" s="677"/>
      <c r="M24" s="677"/>
      <c r="N24" s="677"/>
      <c r="O24" s="677"/>
      <c r="P24" s="677"/>
      <c r="Q24" s="678"/>
      <c r="R24" s="679">
        <v>89587</v>
      </c>
      <c r="S24" s="680"/>
      <c r="T24" s="680"/>
      <c r="U24" s="680"/>
      <c r="V24" s="680"/>
      <c r="W24" s="680"/>
      <c r="X24" s="680"/>
      <c r="Y24" s="681"/>
      <c r="Z24" s="682">
        <v>1.5</v>
      </c>
      <c r="AA24" s="682"/>
      <c r="AB24" s="682"/>
      <c r="AC24" s="682"/>
      <c r="AD24" s="683" t="s">
        <v>230</v>
      </c>
      <c r="AE24" s="683"/>
      <c r="AF24" s="683"/>
      <c r="AG24" s="683"/>
      <c r="AH24" s="683"/>
      <c r="AI24" s="683"/>
      <c r="AJ24" s="683"/>
      <c r="AK24" s="683"/>
      <c r="AL24" s="684" t="s">
        <v>125</v>
      </c>
      <c r="AM24" s="685"/>
      <c r="AN24" s="685"/>
      <c r="AO24" s="686"/>
      <c r="AP24" s="697" t="s">
        <v>286</v>
      </c>
      <c r="AQ24" s="698"/>
      <c r="AR24" s="698"/>
      <c r="AS24" s="698"/>
      <c r="AT24" s="698"/>
      <c r="AU24" s="698"/>
      <c r="AV24" s="698"/>
      <c r="AW24" s="698"/>
      <c r="AX24" s="698"/>
      <c r="AY24" s="698"/>
      <c r="AZ24" s="698"/>
      <c r="BA24" s="698"/>
      <c r="BB24" s="698"/>
      <c r="BC24" s="698"/>
      <c r="BD24" s="698"/>
      <c r="BE24" s="698"/>
      <c r="BF24" s="699"/>
      <c r="BG24" s="679" t="s">
        <v>230</v>
      </c>
      <c r="BH24" s="680"/>
      <c r="BI24" s="680"/>
      <c r="BJ24" s="680"/>
      <c r="BK24" s="680"/>
      <c r="BL24" s="680"/>
      <c r="BM24" s="680"/>
      <c r="BN24" s="681"/>
      <c r="BO24" s="682" t="s">
        <v>125</v>
      </c>
      <c r="BP24" s="682"/>
      <c r="BQ24" s="682"/>
      <c r="BR24" s="682"/>
      <c r="BS24" s="688" t="s">
        <v>230</v>
      </c>
      <c r="BT24" s="680"/>
      <c r="BU24" s="680"/>
      <c r="BV24" s="680"/>
      <c r="BW24" s="680"/>
      <c r="BX24" s="680"/>
      <c r="BY24" s="680"/>
      <c r="BZ24" s="680"/>
      <c r="CA24" s="680"/>
      <c r="CB24" s="689"/>
      <c r="CD24" s="690" t="s">
        <v>287</v>
      </c>
      <c r="CE24" s="691"/>
      <c r="CF24" s="691"/>
      <c r="CG24" s="691"/>
      <c r="CH24" s="691"/>
      <c r="CI24" s="691"/>
      <c r="CJ24" s="691"/>
      <c r="CK24" s="691"/>
      <c r="CL24" s="691"/>
      <c r="CM24" s="691"/>
      <c r="CN24" s="691"/>
      <c r="CO24" s="691"/>
      <c r="CP24" s="691"/>
      <c r="CQ24" s="692"/>
      <c r="CR24" s="668">
        <v>2265451</v>
      </c>
      <c r="CS24" s="669"/>
      <c r="CT24" s="669"/>
      <c r="CU24" s="669"/>
      <c r="CV24" s="669"/>
      <c r="CW24" s="669"/>
      <c r="CX24" s="669"/>
      <c r="CY24" s="670"/>
      <c r="CZ24" s="673">
        <v>42.1</v>
      </c>
      <c r="DA24" s="674"/>
      <c r="DB24" s="674"/>
      <c r="DC24" s="693"/>
      <c r="DD24" s="712">
        <v>1387961</v>
      </c>
      <c r="DE24" s="669"/>
      <c r="DF24" s="669"/>
      <c r="DG24" s="669"/>
      <c r="DH24" s="669"/>
      <c r="DI24" s="669"/>
      <c r="DJ24" s="669"/>
      <c r="DK24" s="670"/>
      <c r="DL24" s="712">
        <v>1382945</v>
      </c>
      <c r="DM24" s="669"/>
      <c r="DN24" s="669"/>
      <c r="DO24" s="669"/>
      <c r="DP24" s="669"/>
      <c r="DQ24" s="669"/>
      <c r="DR24" s="669"/>
      <c r="DS24" s="669"/>
      <c r="DT24" s="669"/>
      <c r="DU24" s="669"/>
      <c r="DV24" s="670"/>
      <c r="DW24" s="673">
        <v>50.5</v>
      </c>
      <c r="DX24" s="674"/>
      <c r="DY24" s="674"/>
      <c r="DZ24" s="674"/>
      <c r="EA24" s="674"/>
      <c r="EB24" s="674"/>
      <c r="EC24" s="675"/>
    </row>
    <row r="25" spans="2:133" ht="11.25" customHeight="1">
      <c r="B25" s="676" t="s">
        <v>288</v>
      </c>
      <c r="C25" s="677"/>
      <c r="D25" s="677"/>
      <c r="E25" s="677"/>
      <c r="F25" s="677"/>
      <c r="G25" s="677"/>
      <c r="H25" s="677"/>
      <c r="I25" s="677"/>
      <c r="J25" s="677"/>
      <c r="K25" s="677"/>
      <c r="L25" s="677"/>
      <c r="M25" s="677"/>
      <c r="N25" s="677"/>
      <c r="O25" s="677"/>
      <c r="P25" s="677"/>
      <c r="Q25" s="678"/>
      <c r="R25" s="679">
        <v>160831</v>
      </c>
      <c r="S25" s="680"/>
      <c r="T25" s="680"/>
      <c r="U25" s="680"/>
      <c r="V25" s="680"/>
      <c r="W25" s="680"/>
      <c r="X25" s="680"/>
      <c r="Y25" s="681"/>
      <c r="Z25" s="682">
        <v>2.8</v>
      </c>
      <c r="AA25" s="682"/>
      <c r="AB25" s="682"/>
      <c r="AC25" s="682"/>
      <c r="AD25" s="683">
        <v>1972</v>
      </c>
      <c r="AE25" s="683"/>
      <c r="AF25" s="683"/>
      <c r="AG25" s="683"/>
      <c r="AH25" s="683"/>
      <c r="AI25" s="683"/>
      <c r="AJ25" s="683"/>
      <c r="AK25" s="683"/>
      <c r="AL25" s="684">
        <v>0.1</v>
      </c>
      <c r="AM25" s="685"/>
      <c r="AN25" s="685"/>
      <c r="AO25" s="686"/>
      <c r="AP25" s="697" t="s">
        <v>289</v>
      </c>
      <c r="AQ25" s="698"/>
      <c r="AR25" s="698"/>
      <c r="AS25" s="698"/>
      <c r="AT25" s="698"/>
      <c r="AU25" s="698"/>
      <c r="AV25" s="698"/>
      <c r="AW25" s="698"/>
      <c r="AX25" s="698"/>
      <c r="AY25" s="698"/>
      <c r="AZ25" s="698"/>
      <c r="BA25" s="698"/>
      <c r="BB25" s="698"/>
      <c r="BC25" s="698"/>
      <c r="BD25" s="698"/>
      <c r="BE25" s="698"/>
      <c r="BF25" s="699"/>
      <c r="BG25" s="679" t="s">
        <v>125</v>
      </c>
      <c r="BH25" s="680"/>
      <c r="BI25" s="680"/>
      <c r="BJ25" s="680"/>
      <c r="BK25" s="680"/>
      <c r="BL25" s="680"/>
      <c r="BM25" s="680"/>
      <c r="BN25" s="681"/>
      <c r="BO25" s="682" t="s">
        <v>125</v>
      </c>
      <c r="BP25" s="682"/>
      <c r="BQ25" s="682"/>
      <c r="BR25" s="682"/>
      <c r="BS25" s="688" t="s">
        <v>125</v>
      </c>
      <c r="BT25" s="680"/>
      <c r="BU25" s="680"/>
      <c r="BV25" s="680"/>
      <c r="BW25" s="680"/>
      <c r="BX25" s="680"/>
      <c r="BY25" s="680"/>
      <c r="BZ25" s="680"/>
      <c r="CA25" s="680"/>
      <c r="CB25" s="689"/>
      <c r="CD25" s="694" t="s">
        <v>290</v>
      </c>
      <c r="CE25" s="695"/>
      <c r="CF25" s="695"/>
      <c r="CG25" s="695"/>
      <c r="CH25" s="695"/>
      <c r="CI25" s="695"/>
      <c r="CJ25" s="695"/>
      <c r="CK25" s="695"/>
      <c r="CL25" s="695"/>
      <c r="CM25" s="695"/>
      <c r="CN25" s="695"/>
      <c r="CO25" s="695"/>
      <c r="CP25" s="695"/>
      <c r="CQ25" s="696"/>
      <c r="CR25" s="679">
        <v>856655</v>
      </c>
      <c r="CS25" s="715"/>
      <c r="CT25" s="715"/>
      <c r="CU25" s="715"/>
      <c r="CV25" s="715"/>
      <c r="CW25" s="715"/>
      <c r="CX25" s="715"/>
      <c r="CY25" s="716"/>
      <c r="CZ25" s="684">
        <v>15.9</v>
      </c>
      <c r="DA25" s="713"/>
      <c r="DB25" s="713"/>
      <c r="DC25" s="717"/>
      <c r="DD25" s="688">
        <v>694599</v>
      </c>
      <c r="DE25" s="715"/>
      <c r="DF25" s="715"/>
      <c r="DG25" s="715"/>
      <c r="DH25" s="715"/>
      <c r="DI25" s="715"/>
      <c r="DJ25" s="715"/>
      <c r="DK25" s="716"/>
      <c r="DL25" s="688">
        <v>689583</v>
      </c>
      <c r="DM25" s="715"/>
      <c r="DN25" s="715"/>
      <c r="DO25" s="715"/>
      <c r="DP25" s="715"/>
      <c r="DQ25" s="715"/>
      <c r="DR25" s="715"/>
      <c r="DS25" s="715"/>
      <c r="DT25" s="715"/>
      <c r="DU25" s="715"/>
      <c r="DV25" s="716"/>
      <c r="DW25" s="684">
        <v>25.2</v>
      </c>
      <c r="DX25" s="713"/>
      <c r="DY25" s="713"/>
      <c r="DZ25" s="713"/>
      <c r="EA25" s="713"/>
      <c r="EB25" s="713"/>
      <c r="EC25" s="714"/>
    </row>
    <row r="26" spans="2:133" ht="11.25" customHeight="1">
      <c r="B26" s="676" t="s">
        <v>291</v>
      </c>
      <c r="C26" s="677"/>
      <c r="D26" s="677"/>
      <c r="E26" s="677"/>
      <c r="F26" s="677"/>
      <c r="G26" s="677"/>
      <c r="H26" s="677"/>
      <c r="I26" s="677"/>
      <c r="J26" s="677"/>
      <c r="K26" s="677"/>
      <c r="L26" s="677"/>
      <c r="M26" s="677"/>
      <c r="N26" s="677"/>
      <c r="O26" s="677"/>
      <c r="P26" s="677"/>
      <c r="Q26" s="678"/>
      <c r="R26" s="679">
        <v>35593</v>
      </c>
      <c r="S26" s="680"/>
      <c r="T26" s="680"/>
      <c r="U26" s="680"/>
      <c r="V26" s="680"/>
      <c r="W26" s="680"/>
      <c r="X26" s="680"/>
      <c r="Y26" s="681"/>
      <c r="Z26" s="682">
        <v>0.6</v>
      </c>
      <c r="AA26" s="682"/>
      <c r="AB26" s="682"/>
      <c r="AC26" s="682"/>
      <c r="AD26" s="683" t="s">
        <v>230</v>
      </c>
      <c r="AE26" s="683"/>
      <c r="AF26" s="683"/>
      <c r="AG26" s="683"/>
      <c r="AH26" s="683"/>
      <c r="AI26" s="683"/>
      <c r="AJ26" s="683"/>
      <c r="AK26" s="683"/>
      <c r="AL26" s="684" t="s">
        <v>230</v>
      </c>
      <c r="AM26" s="685"/>
      <c r="AN26" s="685"/>
      <c r="AO26" s="686"/>
      <c r="AP26" s="697" t="s">
        <v>292</v>
      </c>
      <c r="AQ26" s="718"/>
      <c r="AR26" s="718"/>
      <c r="AS26" s="718"/>
      <c r="AT26" s="718"/>
      <c r="AU26" s="718"/>
      <c r="AV26" s="718"/>
      <c r="AW26" s="718"/>
      <c r="AX26" s="718"/>
      <c r="AY26" s="718"/>
      <c r="AZ26" s="718"/>
      <c r="BA26" s="718"/>
      <c r="BB26" s="718"/>
      <c r="BC26" s="718"/>
      <c r="BD26" s="718"/>
      <c r="BE26" s="718"/>
      <c r="BF26" s="699"/>
      <c r="BG26" s="679" t="s">
        <v>125</v>
      </c>
      <c r="BH26" s="680"/>
      <c r="BI26" s="680"/>
      <c r="BJ26" s="680"/>
      <c r="BK26" s="680"/>
      <c r="BL26" s="680"/>
      <c r="BM26" s="680"/>
      <c r="BN26" s="681"/>
      <c r="BO26" s="682" t="s">
        <v>125</v>
      </c>
      <c r="BP26" s="682"/>
      <c r="BQ26" s="682"/>
      <c r="BR26" s="682"/>
      <c r="BS26" s="688" t="s">
        <v>230</v>
      </c>
      <c r="BT26" s="680"/>
      <c r="BU26" s="680"/>
      <c r="BV26" s="680"/>
      <c r="BW26" s="680"/>
      <c r="BX26" s="680"/>
      <c r="BY26" s="680"/>
      <c r="BZ26" s="680"/>
      <c r="CA26" s="680"/>
      <c r="CB26" s="689"/>
      <c r="CD26" s="694" t="s">
        <v>293</v>
      </c>
      <c r="CE26" s="695"/>
      <c r="CF26" s="695"/>
      <c r="CG26" s="695"/>
      <c r="CH26" s="695"/>
      <c r="CI26" s="695"/>
      <c r="CJ26" s="695"/>
      <c r="CK26" s="695"/>
      <c r="CL26" s="695"/>
      <c r="CM26" s="695"/>
      <c r="CN26" s="695"/>
      <c r="CO26" s="695"/>
      <c r="CP26" s="695"/>
      <c r="CQ26" s="696"/>
      <c r="CR26" s="679">
        <v>538205</v>
      </c>
      <c r="CS26" s="680"/>
      <c r="CT26" s="680"/>
      <c r="CU26" s="680"/>
      <c r="CV26" s="680"/>
      <c r="CW26" s="680"/>
      <c r="CX26" s="680"/>
      <c r="CY26" s="681"/>
      <c r="CZ26" s="684">
        <v>10</v>
      </c>
      <c r="DA26" s="713"/>
      <c r="DB26" s="713"/>
      <c r="DC26" s="717"/>
      <c r="DD26" s="688">
        <v>405072</v>
      </c>
      <c r="DE26" s="680"/>
      <c r="DF26" s="680"/>
      <c r="DG26" s="680"/>
      <c r="DH26" s="680"/>
      <c r="DI26" s="680"/>
      <c r="DJ26" s="680"/>
      <c r="DK26" s="681"/>
      <c r="DL26" s="688" t="s">
        <v>230</v>
      </c>
      <c r="DM26" s="680"/>
      <c r="DN26" s="680"/>
      <c r="DO26" s="680"/>
      <c r="DP26" s="680"/>
      <c r="DQ26" s="680"/>
      <c r="DR26" s="680"/>
      <c r="DS26" s="680"/>
      <c r="DT26" s="680"/>
      <c r="DU26" s="680"/>
      <c r="DV26" s="681"/>
      <c r="DW26" s="684" t="s">
        <v>230</v>
      </c>
      <c r="DX26" s="713"/>
      <c r="DY26" s="713"/>
      <c r="DZ26" s="713"/>
      <c r="EA26" s="713"/>
      <c r="EB26" s="713"/>
      <c r="EC26" s="714"/>
    </row>
    <row r="27" spans="2:133" ht="11.25" customHeight="1">
      <c r="B27" s="676" t="s">
        <v>294</v>
      </c>
      <c r="C27" s="677"/>
      <c r="D27" s="677"/>
      <c r="E27" s="677"/>
      <c r="F27" s="677"/>
      <c r="G27" s="677"/>
      <c r="H27" s="677"/>
      <c r="I27" s="677"/>
      <c r="J27" s="677"/>
      <c r="K27" s="677"/>
      <c r="L27" s="677"/>
      <c r="M27" s="677"/>
      <c r="N27" s="677"/>
      <c r="O27" s="677"/>
      <c r="P27" s="677"/>
      <c r="Q27" s="678"/>
      <c r="R27" s="679">
        <v>838065</v>
      </c>
      <c r="S27" s="680"/>
      <c r="T27" s="680"/>
      <c r="U27" s="680"/>
      <c r="V27" s="680"/>
      <c r="W27" s="680"/>
      <c r="X27" s="680"/>
      <c r="Y27" s="681"/>
      <c r="Z27" s="682">
        <v>14.4</v>
      </c>
      <c r="AA27" s="682"/>
      <c r="AB27" s="682"/>
      <c r="AC27" s="682"/>
      <c r="AD27" s="683" t="s">
        <v>125</v>
      </c>
      <c r="AE27" s="683"/>
      <c r="AF27" s="683"/>
      <c r="AG27" s="683"/>
      <c r="AH27" s="683"/>
      <c r="AI27" s="683"/>
      <c r="AJ27" s="683"/>
      <c r="AK27" s="683"/>
      <c r="AL27" s="684" t="s">
        <v>125</v>
      </c>
      <c r="AM27" s="685"/>
      <c r="AN27" s="685"/>
      <c r="AO27" s="686"/>
      <c r="AP27" s="676" t="s">
        <v>295</v>
      </c>
      <c r="AQ27" s="677"/>
      <c r="AR27" s="677"/>
      <c r="AS27" s="677"/>
      <c r="AT27" s="677"/>
      <c r="AU27" s="677"/>
      <c r="AV27" s="677"/>
      <c r="AW27" s="677"/>
      <c r="AX27" s="677"/>
      <c r="AY27" s="677"/>
      <c r="AZ27" s="677"/>
      <c r="BA27" s="677"/>
      <c r="BB27" s="677"/>
      <c r="BC27" s="677"/>
      <c r="BD27" s="677"/>
      <c r="BE27" s="677"/>
      <c r="BF27" s="678"/>
      <c r="BG27" s="679">
        <v>556568</v>
      </c>
      <c r="BH27" s="680"/>
      <c r="BI27" s="680"/>
      <c r="BJ27" s="680"/>
      <c r="BK27" s="680"/>
      <c r="BL27" s="680"/>
      <c r="BM27" s="680"/>
      <c r="BN27" s="681"/>
      <c r="BO27" s="682">
        <v>100</v>
      </c>
      <c r="BP27" s="682"/>
      <c r="BQ27" s="682"/>
      <c r="BR27" s="682"/>
      <c r="BS27" s="688">
        <v>2093</v>
      </c>
      <c r="BT27" s="680"/>
      <c r="BU27" s="680"/>
      <c r="BV27" s="680"/>
      <c r="BW27" s="680"/>
      <c r="BX27" s="680"/>
      <c r="BY27" s="680"/>
      <c r="BZ27" s="680"/>
      <c r="CA27" s="680"/>
      <c r="CB27" s="689"/>
      <c r="CD27" s="694" t="s">
        <v>296</v>
      </c>
      <c r="CE27" s="695"/>
      <c r="CF27" s="695"/>
      <c r="CG27" s="695"/>
      <c r="CH27" s="695"/>
      <c r="CI27" s="695"/>
      <c r="CJ27" s="695"/>
      <c r="CK27" s="695"/>
      <c r="CL27" s="695"/>
      <c r="CM27" s="695"/>
      <c r="CN27" s="695"/>
      <c r="CO27" s="695"/>
      <c r="CP27" s="695"/>
      <c r="CQ27" s="696"/>
      <c r="CR27" s="679">
        <v>985377</v>
      </c>
      <c r="CS27" s="715"/>
      <c r="CT27" s="715"/>
      <c r="CU27" s="715"/>
      <c r="CV27" s="715"/>
      <c r="CW27" s="715"/>
      <c r="CX27" s="715"/>
      <c r="CY27" s="716"/>
      <c r="CZ27" s="684">
        <v>18.3</v>
      </c>
      <c r="DA27" s="713"/>
      <c r="DB27" s="713"/>
      <c r="DC27" s="717"/>
      <c r="DD27" s="688">
        <v>299613</v>
      </c>
      <c r="DE27" s="715"/>
      <c r="DF27" s="715"/>
      <c r="DG27" s="715"/>
      <c r="DH27" s="715"/>
      <c r="DI27" s="715"/>
      <c r="DJ27" s="715"/>
      <c r="DK27" s="716"/>
      <c r="DL27" s="688">
        <v>299613</v>
      </c>
      <c r="DM27" s="715"/>
      <c r="DN27" s="715"/>
      <c r="DO27" s="715"/>
      <c r="DP27" s="715"/>
      <c r="DQ27" s="715"/>
      <c r="DR27" s="715"/>
      <c r="DS27" s="715"/>
      <c r="DT27" s="715"/>
      <c r="DU27" s="715"/>
      <c r="DV27" s="716"/>
      <c r="DW27" s="684">
        <v>10.9</v>
      </c>
      <c r="DX27" s="713"/>
      <c r="DY27" s="713"/>
      <c r="DZ27" s="713"/>
      <c r="EA27" s="713"/>
      <c r="EB27" s="713"/>
      <c r="EC27" s="714"/>
    </row>
    <row r="28" spans="2:133" ht="11.25" customHeight="1">
      <c r="B28" s="721" t="s">
        <v>297</v>
      </c>
      <c r="C28" s="722"/>
      <c r="D28" s="722"/>
      <c r="E28" s="722"/>
      <c r="F28" s="722"/>
      <c r="G28" s="722"/>
      <c r="H28" s="722"/>
      <c r="I28" s="722"/>
      <c r="J28" s="722"/>
      <c r="K28" s="722"/>
      <c r="L28" s="722"/>
      <c r="M28" s="722"/>
      <c r="N28" s="722"/>
      <c r="O28" s="722"/>
      <c r="P28" s="722"/>
      <c r="Q28" s="723"/>
      <c r="R28" s="679" t="s">
        <v>125</v>
      </c>
      <c r="S28" s="680"/>
      <c r="T28" s="680"/>
      <c r="U28" s="680"/>
      <c r="V28" s="680"/>
      <c r="W28" s="680"/>
      <c r="X28" s="680"/>
      <c r="Y28" s="681"/>
      <c r="Z28" s="682" t="s">
        <v>125</v>
      </c>
      <c r="AA28" s="682"/>
      <c r="AB28" s="682"/>
      <c r="AC28" s="682"/>
      <c r="AD28" s="683" t="s">
        <v>125</v>
      </c>
      <c r="AE28" s="683"/>
      <c r="AF28" s="683"/>
      <c r="AG28" s="683"/>
      <c r="AH28" s="683"/>
      <c r="AI28" s="683"/>
      <c r="AJ28" s="683"/>
      <c r="AK28" s="683"/>
      <c r="AL28" s="684" t="s">
        <v>230</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298</v>
      </c>
      <c r="CE28" s="695"/>
      <c r="CF28" s="695"/>
      <c r="CG28" s="695"/>
      <c r="CH28" s="695"/>
      <c r="CI28" s="695"/>
      <c r="CJ28" s="695"/>
      <c r="CK28" s="695"/>
      <c r="CL28" s="695"/>
      <c r="CM28" s="695"/>
      <c r="CN28" s="695"/>
      <c r="CO28" s="695"/>
      <c r="CP28" s="695"/>
      <c r="CQ28" s="696"/>
      <c r="CR28" s="679">
        <v>423419</v>
      </c>
      <c r="CS28" s="680"/>
      <c r="CT28" s="680"/>
      <c r="CU28" s="680"/>
      <c r="CV28" s="680"/>
      <c r="CW28" s="680"/>
      <c r="CX28" s="680"/>
      <c r="CY28" s="681"/>
      <c r="CZ28" s="684">
        <v>7.9</v>
      </c>
      <c r="DA28" s="713"/>
      <c r="DB28" s="713"/>
      <c r="DC28" s="717"/>
      <c r="DD28" s="688">
        <v>393749</v>
      </c>
      <c r="DE28" s="680"/>
      <c r="DF28" s="680"/>
      <c r="DG28" s="680"/>
      <c r="DH28" s="680"/>
      <c r="DI28" s="680"/>
      <c r="DJ28" s="680"/>
      <c r="DK28" s="681"/>
      <c r="DL28" s="688">
        <v>393749</v>
      </c>
      <c r="DM28" s="680"/>
      <c r="DN28" s="680"/>
      <c r="DO28" s="680"/>
      <c r="DP28" s="680"/>
      <c r="DQ28" s="680"/>
      <c r="DR28" s="680"/>
      <c r="DS28" s="680"/>
      <c r="DT28" s="680"/>
      <c r="DU28" s="680"/>
      <c r="DV28" s="681"/>
      <c r="DW28" s="684">
        <v>14.4</v>
      </c>
      <c r="DX28" s="713"/>
      <c r="DY28" s="713"/>
      <c r="DZ28" s="713"/>
      <c r="EA28" s="713"/>
      <c r="EB28" s="713"/>
      <c r="EC28" s="714"/>
    </row>
    <row r="29" spans="2:133" ht="11.25" customHeight="1">
      <c r="B29" s="676" t="s">
        <v>299</v>
      </c>
      <c r="C29" s="677"/>
      <c r="D29" s="677"/>
      <c r="E29" s="677"/>
      <c r="F29" s="677"/>
      <c r="G29" s="677"/>
      <c r="H29" s="677"/>
      <c r="I29" s="677"/>
      <c r="J29" s="677"/>
      <c r="K29" s="677"/>
      <c r="L29" s="677"/>
      <c r="M29" s="677"/>
      <c r="N29" s="677"/>
      <c r="O29" s="677"/>
      <c r="P29" s="677"/>
      <c r="Q29" s="678"/>
      <c r="R29" s="679">
        <v>348780</v>
      </c>
      <c r="S29" s="680"/>
      <c r="T29" s="680"/>
      <c r="U29" s="680"/>
      <c r="V29" s="680"/>
      <c r="W29" s="680"/>
      <c r="X29" s="680"/>
      <c r="Y29" s="681"/>
      <c r="Z29" s="682">
        <v>6</v>
      </c>
      <c r="AA29" s="682"/>
      <c r="AB29" s="682"/>
      <c r="AC29" s="682"/>
      <c r="AD29" s="683" t="s">
        <v>230</v>
      </c>
      <c r="AE29" s="683"/>
      <c r="AF29" s="683"/>
      <c r="AG29" s="683"/>
      <c r="AH29" s="683"/>
      <c r="AI29" s="683"/>
      <c r="AJ29" s="683"/>
      <c r="AK29" s="683"/>
      <c r="AL29" s="684" t="s">
        <v>125</v>
      </c>
      <c r="AM29" s="685"/>
      <c r="AN29" s="685"/>
      <c r="AO29" s="686"/>
      <c r="AP29" s="658" t="s">
        <v>218</v>
      </c>
      <c r="AQ29" s="659"/>
      <c r="AR29" s="659"/>
      <c r="AS29" s="659"/>
      <c r="AT29" s="659"/>
      <c r="AU29" s="659"/>
      <c r="AV29" s="659"/>
      <c r="AW29" s="659"/>
      <c r="AX29" s="659"/>
      <c r="AY29" s="659"/>
      <c r="AZ29" s="659"/>
      <c r="BA29" s="659"/>
      <c r="BB29" s="659"/>
      <c r="BC29" s="659"/>
      <c r="BD29" s="659"/>
      <c r="BE29" s="659"/>
      <c r="BF29" s="660"/>
      <c r="BG29" s="658" t="s">
        <v>300</v>
      </c>
      <c r="BH29" s="719"/>
      <c r="BI29" s="719"/>
      <c r="BJ29" s="719"/>
      <c r="BK29" s="719"/>
      <c r="BL29" s="719"/>
      <c r="BM29" s="719"/>
      <c r="BN29" s="719"/>
      <c r="BO29" s="719"/>
      <c r="BP29" s="719"/>
      <c r="BQ29" s="720"/>
      <c r="BR29" s="658" t="s">
        <v>301</v>
      </c>
      <c r="BS29" s="719"/>
      <c r="BT29" s="719"/>
      <c r="BU29" s="719"/>
      <c r="BV29" s="719"/>
      <c r="BW29" s="719"/>
      <c r="BX29" s="719"/>
      <c r="BY29" s="719"/>
      <c r="BZ29" s="719"/>
      <c r="CA29" s="719"/>
      <c r="CB29" s="720"/>
      <c r="CD29" s="742" t="s">
        <v>302</v>
      </c>
      <c r="CE29" s="743"/>
      <c r="CF29" s="694" t="s">
        <v>303</v>
      </c>
      <c r="CG29" s="695"/>
      <c r="CH29" s="695"/>
      <c r="CI29" s="695"/>
      <c r="CJ29" s="695"/>
      <c r="CK29" s="695"/>
      <c r="CL29" s="695"/>
      <c r="CM29" s="695"/>
      <c r="CN29" s="695"/>
      <c r="CO29" s="695"/>
      <c r="CP29" s="695"/>
      <c r="CQ29" s="696"/>
      <c r="CR29" s="679">
        <v>420532</v>
      </c>
      <c r="CS29" s="715"/>
      <c r="CT29" s="715"/>
      <c r="CU29" s="715"/>
      <c r="CV29" s="715"/>
      <c r="CW29" s="715"/>
      <c r="CX29" s="715"/>
      <c r="CY29" s="716"/>
      <c r="CZ29" s="684">
        <v>7.8</v>
      </c>
      <c r="DA29" s="713"/>
      <c r="DB29" s="713"/>
      <c r="DC29" s="717"/>
      <c r="DD29" s="688">
        <v>390862</v>
      </c>
      <c r="DE29" s="715"/>
      <c r="DF29" s="715"/>
      <c r="DG29" s="715"/>
      <c r="DH29" s="715"/>
      <c r="DI29" s="715"/>
      <c r="DJ29" s="715"/>
      <c r="DK29" s="716"/>
      <c r="DL29" s="688">
        <v>390862</v>
      </c>
      <c r="DM29" s="715"/>
      <c r="DN29" s="715"/>
      <c r="DO29" s="715"/>
      <c r="DP29" s="715"/>
      <c r="DQ29" s="715"/>
      <c r="DR29" s="715"/>
      <c r="DS29" s="715"/>
      <c r="DT29" s="715"/>
      <c r="DU29" s="715"/>
      <c r="DV29" s="716"/>
      <c r="DW29" s="684">
        <v>14.3</v>
      </c>
      <c r="DX29" s="713"/>
      <c r="DY29" s="713"/>
      <c r="DZ29" s="713"/>
      <c r="EA29" s="713"/>
      <c r="EB29" s="713"/>
      <c r="EC29" s="714"/>
    </row>
    <row r="30" spans="2:133" ht="11.25" customHeight="1">
      <c r="B30" s="676" t="s">
        <v>304</v>
      </c>
      <c r="C30" s="677"/>
      <c r="D30" s="677"/>
      <c r="E30" s="677"/>
      <c r="F30" s="677"/>
      <c r="G30" s="677"/>
      <c r="H30" s="677"/>
      <c r="I30" s="677"/>
      <c r="J30" s="677"/>
      <c r="K30" s="677"/>
      <c r="L30" s="677"/>
      <c r="M30" s="677"/>
      <c r="N30" s="677"/>
      <c r="O30" s="677"/>
      <c r="P30" s="677"/>
      <c r="Q30" s="678"/>
      <c r="R30" s="679">
        <v>109733</v>
      </c>
      <c r="S30" s="680"/>
      <c r="T30" s="680"/>
      <c r="U30" s="680"/>
      <c r="V30" s="680"/>
      <c r="W30" s="680"/>
      <c r="X30" s="680"/>
      <c r="Y30" s="681"/>
      <c r="Z30" s="682">
        <v>1.9</v>
      </c>
      <c r="AA30" s="682"/>
      <c r="AB30" s="682"/>
      <c r="AC30" s="682"/>
      <c r="AD30" s="683">
        <v>3210</v>
      </c>
      <c r="AE30" s="683"/>
      <c r="AF30" s="683"/>
      <c r="AG30" s="683"/>
      <c r="AH30" s="683"/>
      <c r="AI30" s="683"/>
      <c r="AJ30" s="683"/>
      <c r="AK30" s="683"/>
      <c r="AL30" s="684">
        <v>0.1</v>
      </c>
      <c r="AM30" s="685"/>
      <c r="AN30" s="685"/>
      <c r="AO30" s="686"/>
      <c r="AP30" s="727" t="s">
        <v>305</v>
      </c>
      <c r="AQ30" s="728"/>
      <c r="AR30" s="728"/>
      <c r="AS30" s="728"/>
      <c r="AT30" s="733" t="s">
        <v>306</v>
      </c>
      <c r="AU30" s="230"/>
      <c r="AV30" s="230"/>
      <c r="AW30" s="230"/>
      <c r="AX30" s="665" t="s">
        <v>185</v>
      </c>
      <c r="AY30" s="666"/>
      <c r="AZ30" s="666"/>
      <c r="BA30" s="666"/>
      <c r="BB30" s="666"/>
      <c r="BC30" s="666"/>
      <c r="BD30" s="666"/>
      <c r="BE30" s="666"/>
      <c r="BF30" s="667"/>
      <c r="BG30" s="739">
        <v>98.5</v>
      </c>
      <c r="BH30" s="740"/>
      <c r="BI30" s="740"/>
      <c r="BJ30" s="740"/>
      <c r="BK30" s="740"/>
      <c r="BL30" s="740"/>
      <c r="BM30" s="674">
        <v>91.5</v>
      </c>
      <c r="BN30" s="740"/>
      <c r="BO30" s="740"/>
      <c r="BP30" s="740"/>
      <c r="BQ30" s="741"/>
      <c r="BR30" s="739">
        <v>98</v>
      </c>
      <c r="BS30" s="740"/>
      <c r="BT30" s="740"/>
      <c r="BU30" s="740"/>
      <c r="BV30" s="740"/>
      <c r="BW30" s="740"/>
      <c r="BX30" s="674">
        <v>89.9</v>
      </c>
      <c r="BY30" s="740"/>
      <c r="BZ30" s="740"/>
      <c r="CA30" s="740"/>
      <c r="CB30" s="741"/>
      <c r="CD30" s="744"/>
      <c r="CE30" s="745"/>
      <c r="CF30" s="694" t="s">
        <v>307</v>
      </c>
      <c r="CG30" s="695"/>
      <c r="CH30" s="695"/>
      <c r="CI30" s="695"/>
      <c r="CJ30" s="695"/>
      <c r="CK30" s="695"/>
      <c r="CL30" s="695"/>
      <c r="CM30" s="695"/>
      <c r="CN30" s="695"/>
      <c r="CO30" s="695"/>
      <c r="CP30" s="695"/>
      <c r="CQ30" s="696"/>
      <c r="CR30" s="679">
        <v>375258</v>
      </c>
      <c r="CS30" s="680"/>
      <c r="CT30" s="680"/>
      <c r="CU30" s="680"/>
      <c r="CV30" s="680"/>
      <c r="CW30" s="680"/>
      <c r="CX30" s="680"/>
      <c r="CY30" s="681"/>
      <c r="CZ30" s="684">
        <v>7</v>
      </c>
      <c r="DA30" s="713"/>
      <c r="DB30" s="713"/>
      <c r="DC30" s="717"/>
      <c r="DD30" s="688">
        <v>349000</v>
      </c>
      <c r="DE30" s="680"/>
      <c r="DF30" s="680"/>
      <c r="DG30" s="680"/>
      <c r="DH30" s="680"/>
      <c r="DI30" s="680"/>
      <c r="DJ30" s="680"/>
      <c r="DK30" s="681"/>
      <c r="DL30" s="688">
        <v>349000</v>
      </c>
      <c r="DM30" s="680"/>
      <c r="DN30" s="680"/>
      <c r="DO30" s="680"/>
      <c r="DP30" s="680"/>
      <c r="DQ30" s="680"/>
      <c r="DR30" s="680"/>
      <c r="DS30" s="680"/>
      <c r="DT30" s="680"/>
      <c r="DU30" s="680"/>
      <c r="DV30" s="681"/>
      <c r="DW30" s="684">
        <v>12.7</v>
      </c>
      <c r="DX30" s="713"/>
      <c r="DY30" s="713"/>
      <c r="DZ30" s="713"/>
      <c r="EA30" s="713"/>
      <c r="EB30" s="713"/>
      <c r="EC30" s="714"/>
    </row>
    <row r="31" spans="2:133" ht="11.25" customHeight="1">
      <c r="B31" s="676" t="s">
        <v>308</v>
      </c>
      <c r="C31" s="677"/>
      <c r="D31" s="677"/>
      <c r="E31" s="677"/>
      <c r="F31" s="677"/>
      <c r="G31" s="677"/>
      <c r="H31" s="677"/>
      <c r="I31" s="677"/>
      <c r="J31" s="677"/>
      <c r="K31" s="677"/>
      <c r="L31" s="677"/>
      <c r="M31" s="677"/>
      <c r="N31" s="677"/>
      <c r="O31" s="677"/>
      <c r="P31" s="677"/>
      <c r="Q31" s="678"/>
      <c r="R31" s="679">
        <v>135077</v>
      </c>
      <c r="S31" s="680"/>
      <c r="T31" s="680"/>
      <c r="U31" s="680"/>
      <c r="V31" s="680"/>
      <c r="W31" s="680"/>
      <c r="X31" s="680"/>
      <c r="Y31" s="681"/>
      <c r="Z31" s="682">
        <v>2.2999999999999998</v>
      </c>
      <c r="AA31" s="682"/>
      <c r="AB31" s="682"/>
      <c r="AC31" s="682"/>
      <c r="AD31" s="683" t="s">
        <v>125</v>
      </c>
      <c r="AE31" s="683"/>
      <c r="AF31" s="683"/>
      <c r="AG31" s="683"/>
      <c r="AH31" s="683"/>
      <c r="AI31" s="683"/>
      <c r="AJ31" s="683"/>
      <c r="AK31" s="683"/>
      <c r="AL31" s="684" t="s">
        <v>125</v>
      </c>
      <c r="AM31" s="685"/>
      <c r="AN31" s="685"/>
      <c r="AO31" s="686"/>
      <c r="AP31" s="729"/>
      <c r="AQ31" s="730"/>
      <c r="AR31" s="730"/>
      <c r="AS31" s="730"/>
      <c r="AT31" s="734"/>
      <c r="AU31" s="229" t="s">
        <v>309</v>
      </c>
      <c r="AV31" s="229"/>
      <c r="AW31" s="229"/>
      <c r="AX31" s="676" t="s">
        <v>310</v>
      </c>
      <c r="AY31" s="677"/>
      <c r="AZ31" s="677"/>
      <c r="BA31" s="677"/>
      <c r="BB31" s="677"/>
      <c r="BC31" s="677"/>
      <c r="BD31" s="677"/>
      <c r="BE31" s="677"/>
      <c r="BF31" s="678"/>
      <c r="BG31" s="736">
        <v>98.6</v>
      </c>
      <c r="BH31" s="715"/>
      <c r="BI31" s="715"/>
      <c r="BJ31" s="715"/>
      <c r="BK31" s="715"/>
      <c r="BL31" s="715"/>
      <c r="BM31" s="685">
        <v>94.9</v>
      </c>
      <c r="BN31" s="737"/>
      <c r="BO31" s="737"/>
      <c r="BP31" s="737"/>
      <c r="BQ31" s="738"/>
      <c r="BR31" s="736">
        <v>98.4</v>
      </c>
      <c r="BS31" s="715"/>
      <c r="BT31" s="715"/>
      <c r="BU31" s="715"/>
      <c r="BV31" s="715"/>
      <c r="BW31" s="715"/>
      <c r="BX31" s="685">
        <v>93.5</v>
      </c>
      <c r="BY31" s="737"/>
      <c r="BZ31" s="737"/>
      <c r="CA31" s="737"/>
      <c r="CB31" s="738"/>
      <c r="CD31" s="744"/>
      <c r="CE31" s="745"/>
      <c r="CF31" s="694" t="s">
        <v>311</v>
      </c>
      <c r="CG31" s="695"/>
      <c r="CH31" s="695"/>
      <c r="CI31" s="695"/>
      <c r="CJ31" s="695"/>
      <c r="CK31" s="695"/>
      <c r="CL31" s="695"/>
      <c r="CM31" s="695"/>
      <c r="CN31" s="695"/>
      <c r="CO31" s="695"/>
      <c r="CP31" s="695"/>
      <c r="CQ31" s="696"/>
      <c r="CR31" s="679">
        <v>45274</v>
      </c>
      <c r="CS31" s="715"/>
      <c r="CT31" s="715"/>
      <c r="CU31" s="715"/>
      <c r="CV31" s="715"/>
      <c r="CW31" s="715"/>
      <c r="CX31" s="715"/>
      <c r="CY31" s="716"/>
      <c r="CZ31" s="684">
        <v>0.8</v>
      </c>
      <c r="DA31" s="713"/>
      <c r="DB31" s="713"/>
      <c r="DC31" s="717"/>
      <c r="DD31" s="688">
        <v>41862</v>
      </c>
      <c r="DE31" s="715"/>
      <c r="DF31" s="715"/>
      <c r="DG31" s="715"/>
      <c r="DH31" s="715"/>
      <c r="DI31" s="715"/>
      <c r="DJ31" s="715"/>
      <c r="DK31" s="716"/>
      <c r="DL31" s="688">
        <v>41862</v>
      </c>
      <c r="DM31" s="715"/>
      <c r="DN31" s="715"/>
      <c r="DO31" s="715"/>
      <c r="DP31" s="715"/>
      <c r="DQ31" s="715"/>
      <c r="DR31" s="715"/>
      <c r="DS31" s="715"/>
      <c r="DT31" s="715"/>
      <c r="DU31" s="715"/>
      <c r="DV31" s="716"/>
      <c r="DW31" s="684">
        <v>1.5</v>
      </c>
      <c r="DX31" s="713"/>
      <c r="DY31" s="713"/>
      <c r="DZ31" s="713"/>
      <c r="EA31" s="713"/>
      <c r="EB31" s="713"/>
      <c r="EC31" s="714"/>
    </row>
    <row r="32" spans="2:133" ht="11.25" customHeight="1">
      <c r="B32" s="676" t="s">
        <v>312</v>
      </c>
      <c r="C32" s="677"/>
      <c r="D32" s="677"/>
      <c r="E32" s="677"/>
      <c r="F32" s="677"/>
      <c r="G32" s="677"/>
      <c r="H32" s="677"/>
      <c r="I32" s="677"/>
      <c r="J32" s="677"/>
      <c r="K32" s="677"/>
      <c r="L32" s="677"/>
      <c r="M32" s="677"/>
      <c r="N32" s="677"/>
      <c r="O32" s="677"/>
      <c r="P32" s="677"/>
      <c r="Q32" s="678"/>
      <c r="R32" s="679">
        <v>54084</v>
      </c>
      <c r="S32" s="680"/>
      <c r="T32" s="680"/>
      <c r="U32" s="680"/>
      <c r="V32" s="680"/>
      <c r="W32" s="680"/>
      <c r="X32" s="680"/>
      <c r="Y32" s="681"/>
      <c r="Z32" s="682">
        <v>0.9</v>
      </c>
      <c r="AA32" s="682"/>
      <c r="AB32" s="682"/>
      <c r="AC32" s="682"/>
      <c r="AD32" s="683" t="s">
        <v>230</v>
      </c>
      <c r="AE32" s="683"/>
      <c r="AF32" s="683"/>
      <c r="AG32" s="683"/>
      <c r="AH32" s="683"/>
      <c r="AI32" s="683"/>
      <c r="AJ32" s="683"/>
      <c r="AK32" s="683"/>
      <c r="AL32" s="684" t="s">
        <v>125</v>
      </c>
      <c r="AM32" s="685"/>
      <c r="AN32" s="685"/>
      <c r="AO32" s="686"/>
      <c r="AP32" s="731"/>
      <c r="AQ32" s="732"/>
      <c r="AR32" s="732"/>
      <c r="AS32" s="732"/>
      <c r="AT32" s="735"/>
      <c r="AU32" s="231"/>
      <c r="AV32" s="231"/>
      <c r="AW32" s="231"/>
      <c r="AX32" s="724" t="s">
        <v>313</v>
      </c>
      <c r="AY32" s="725"/>
      <c r="AZ32" s="725"/>
      <c r="BA32" s="725"/>
      <c r="BB32" s="725"/>
      <c r="BC32" s="725"/>
      <c r="BD32" s="725"/>
      <c r="BE32" s="725"/>
      <c r="BF32" s="726"/>
      <c r="BG32" s="748">
        <v>98.5</v>
      </c>
      <c r="BH32" s="749"/>
      <c r="BI32" s="749"/>
      <c r="BJ32" s="749"/>
      <c r="BK32" s="749"/>
      <c r="BL32" s="749"/>
      <c r="BM32" s="750">
        <v>87</v>
      </c>
      <c r="BN32" s="749"/>
      <c r="BO32" s="749"/>
      <c r="BP32" s="749"/>
      <c r="BQ32" s="751"/>
      <c r="BR32" s="748">
        <v>97.7</v>
      </c>
      <c r="BS32" s="749"/>
      <c r="BT32" s="749"/>
      <c r="BU32" s="749"/>
      <c r="BV32" s="749"/>
      <c r="BW32" s="749"/>
      <c r="BX32" s="750">
        <v>85.2</v>
      </c>
      <c r="BY32" s="749"/>
      <c r="BZ32" s="749"/>
      <c r="CA32" s="749"/>
      <c r="CB32" s="751"/>
      <c r="CD32" s="746"/>
      <c r="CE32" s="747"/>
      <c r="CF32" s="694" t="s">
        <v>314</v>
      </c>
      <c r="CG32" s="695"/>
      <c r="CH32" s="695"/>
      <c r="CI32" s="695"/>
      <c r="CJ32" s="695"/>
      <c r="CK32" s="695"/>
      <c r="CL32" s="695"/>
      <c r="CM32" s="695"/>
      <c r="CN32" s="695"/>
      <c r="CO32" s="695"/>
      <c r="CP32" s="695"/>
      <c r="CQ32" s="696"/>
      <c r="CR32" s="679">
        <v>2887</v>
      </c>
      <c r="CS32" s="680"/>
      <c r="CT32" s="680"/>
      <c r="CU32" s="680"/>
      <c r="CV32" s="680"/>
      <c r="CW32" s="680"/>
      <c r="CX32" s="680"/>
      <c r="CY32" s="681"/>
      <c r="CZ32" s="684">
        <v>0.1</v>
      </c>
      <c r="DA32" s="713"/>
      <c r="DB32" s="713"/>
      <c r="DC32" s="717"/>
      <c r="DD32" s="688">
        <v>2887</v>
      </c>
      <c r="DE32" s="680"/>
      <c r="DF32" s="680"/>
      <c r="DG32" s="680"/>
      <c r="DH32" s="680"/>
      <c r="DI32" s="680"/>
      <c r="DJ32" s="680"/>
      <c r="DK32" s="681"/>
      <c r="DL32" s="688">
        <v>2887</v>
      </c>
      <c r="DM32" s="680"/>
      <c r="DN32" s="680"/>
      <c r="DO32" s="680"/>
      <c r="DP32" s="680"/>
      <c r="DQ32" s="680"/>
      <c r="DR32" s="680"/>
      <c r="DS32" s="680"/>
      <c r="DT32" s="680"/>
      <c r="DU32" s="680"/>
      <c r="DV32" s="681"/>
      <c r="DW32" s="684">
        <v>0.1</v>
      </c>
      <c r="DX32" s="713"/>
      <c r="DY32" s="713"/>
      <c r="DZ32" s="713"/>
      <c r="EA32" s="713"/>
      <c r="EB32" s="713"/>
      <c r="EC32" s="714"/>
    </row>
    <row r="33" spans="2:133" ht="11.25" customHeight="1">
      <c r="B33" s="676" t="s">
        <v>315</v>
      </c>
      <c r="C33" s="677"/>
      <c r="D33" s="677"/>
      <c r="E33" s="677"/>
      <c r="F33" s="677"/>
      <c r="G33" s="677"/>
      <c r="H33" s="677"/>
      <c r="I33" s="677"/>
      <c r="J33" s="677"/>
      <c r="K33" s="677"/>
      <c r="L33" s="677"/>
      <c r="M33" s="677"/>
      <c r="N33" s="677"/>
      <c r="O33" s="677"/>
      <c r="P33" s="677"/>
      <c r="Q33" s="678"/>
      <c r="R33" s="679">
        <v>420679</v>
      </c>
      <c r="S33" s="680"/>
      <c r="T33" s="680"/>
      <c r="U33" s="680"/>
      <c r="V33" s="680"/>
      <c r="W33" s="680"/>
      <c r="X33" s="680"/>
      <c r="Y33" s="681"/>
      <c r="Z33" s="682">
        <v>7.2</v>
      </c>
      <c r="AA33" s="682"/>
      <c r="AB33" s="682"/>
      <c r="AC33" s="682"/>
      <c r="AD33" s="683" t="s">
        <v>125</v>
      </c>
      <c r="AE33" s="683"/>
      <c r="AF33" s="683"/>
      <c r="AG33" s="683"/>
      <c r="AH33" s="683"/>
      <c r="AI33" s="683"/>
      <c r="AJ33" s="683"/>
      <c r="AK33" s="683"/>
      <c r="AL33" s="684" t="s">
        <v>230</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316</v>
      </c>
      <c r="CE33" s="695"/>
      <c r="CF33" s="695"/>
      <c r="CG33" s="695"/>
      <c r="CH33" s="695"/>
      <c r="CI33" s="695"/>
      <c r="CJ33" s="695"/>
      <c r="CK33" s="695"/>
      <c r="CL33" s="695"/>
      <c r="CM33" s="695"/>
      <c r="CN33" s="695"/>
      <c r="CO33" s="695"/>
      <c r="CP33" s="695"/>
      <c r="CQ33" s="696"/>
      <c r="CR33" s="679">
        <v>2204331</v>
      </c>
      <c r="CS33" s="715"/>
      <c r="CT33" s="715"/>
      <c r="CU33" s="715"/>
      <c r="CV33" s="715"/>
      <c r="CW33" s="715"/>
      <c r="CX33" s="715"/>
      <c r="CY33" s="716"/>
      <c r="CZ33" s="684">
        <v>40.9</v>
      </c>
      <c r="DA33" s="713"/>
      <c r="DB33" s="713"/>
      <c r="DC33" s="717"/>
      <c r="DD33" s="688">
        <v>1632214</v>
      </c>
      <c r="DE33" s="715"/>
      <c r="DF33" s="715"/>
      <c r="DG33" s="715"/>
      <c r="DH33" s="715"/>
      <c r="DI33" s="715"/>
      <c r="DJ33" s="715"/>
      <c r="DK33" s="716"/>
      <c r="DL33" s="688">
        <v>1251716</v>
      </c>
      <c r="DM33" s="715"/>
      <c r="DN33" s="715"/>
      <c r="DO33" s="715"/>
      <c r="DP33" s="715"/>
      <c r="DQ33" s="715"/>
      <c r="DR33" s="715"/>
      <c r="DS33" s="715"/>
      <c r="DT33" s="715"/>
      <c r="DU33" s="715"/>
      <c r="DV33" s="716"/>
      <c r="DW33" s="684">
        <v>45.7</v>
      </c>
      <c r="DX33" s="713"/>
      <c r="DY33" s="713"/>
      <c r="DZ33" s="713"/>
      <c r="EA33" s="713"/>
      <c r="EB33" s="713"/>
      <c r="EC33" s="714"/>
    </row>
    <row r="34" spans="2:133" ht="11.25" customHeight="1">
      <c r="B34" s="676" t="s">
        <v>317</v>
      </c>
      <c r="C34" s="677"/>
      <c r="D34" s="677"/>
      <c r="E34" s="677"/>
      <c r="F34" s="677"/>
      <c r="G34" s="677"/>
      <c r="H34" s="677"/>
      <c r="I34" s="677"/>
      <c r="J34" s="677"/>
      <c r="K34" s="677"/>
      <c r="L34" s="677"/>
      <c r="M34" s="677"/>
      <c r="N34" s="677"/>
      <c r="O34" s="677"/>
      <c r="P34" s="677"/>
      <c r="Q34" s="678"/>
      <c r="R34" s="679">
        <v>108841</v>
      </c>
      <c r="S34" s="680"/>
      <c r="T34" s="680"/>
      <c r="U34" s="680"/>
      <c r="V34" s="680"/>
      <c r="W34" s="680"/>
      <c r="X34" s="680"/>
      <c r="Y34" s="681"/>
      <c r="Z34" s="682">
        <v>1.9</v>
      </c>
      <c r="AA34" s="682"/>
      <c r="AB34" s="682"/>
      <c r="AC34" s="682"/>
      <c r="AD34" s="683">
        <v>34</v>
      </c>
      <c r="AE34" s="683"/>
      <c r="AF34" s="683"/>
      <c r="AG34" s="683"/>
      <c r="AH34" s="683"/>
      <c r="AI34" s="683"/>
      <c r="AJ34" s="683"/>
      <c r="AK34" s="683"/>
      <c r="AL34" s="684">
        <v>0</v>
      </c>
      <c r="AM34" s="685"/>
      <c r="AN34" s="685"/>
      <c r="AO34" s="686"/>
      <c r="AP34" s="234"/>
      <c r="AQ34" s="658" t="s">
        <v>318</v>
      </c>
      <c r="AR34" s="659"/>
      <c r="AS34" s="659"/>
      <c r="AT34" s="659"/>
      <c r="AU34" s="659"/>
      <c r="AV34" s="659"/>
      <c r="AW34" s="659"/>
      <c r="AX34" s="659"/>
      <c r="AY34" s="659"/>
      <c r="AZ34" s="659"/>
      <c r="BA34" s="659"/>
      <c r="BB34" s="659"/>
      <c r="BC34" s="659"/>
      <c r="BD34" s="659"/>
      <c r="BE34" s="659"/>
      <c r="BF34" s="660"/>
      <c r="BG34" s="658" t="s">
        <v>319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320</v>
      </c>
      <c r="CE34" s="695"/>
      <c r="CF34" s="695"/>
      <c r="CG34" s="695"/>
      <c r="CH34" s="695"/>
      <c r="CI34" s="695"/>
      <c r="CJ34" s="695"/>
      <c r="CK34" s="695"/>
      <c r="CL34" s="695"/>
      <c r="CM34" s="695"/>
      <c r="CN34" s="695"/>
      <c r="CO34" s="695"/>
      <c r="CP34" s="695"/>
      <c r="CQ34" s="696"/>
      <c r="CR34" s="679">
        <v>729000</v>
      </c>
      <c r="CS34" s="680"/>
      <c r="CT34" s="680"/>
      <c r="CU34" s="680"/>
      <c r="CV34" s="680"/>
      <c r="CW34" s="680"/>
      <c r="CX34" s="680"/>
      <c r="CY34" s="681"/>
      <c r="CZ34" s="684">
        <v>13.5</v>
      </c>
      <c r="DA34" s="713"/>
      <c r="DB34" s="713"/>
      <c r="DC34" s="717"/>
      <c r="DD34" s="688">
        <v>495797</v>
      </c>
      <c r="DE34" s="680"/>
      <c r="DF34" s="680"/>
      <c r="DG34" s="680"/>
      <c r="DH34" s="680"/>
      <c r="DI34" s="680"/>
      <c r="DJ34" s="680"/>
      <c r="DK34" s="681"/>
      <c r="DL34" s="688">
        <v>318487</v>
      </c>
      <c r="DM34" s="680"/>
      <c r="DN34" s="680"/>
      <c r="DO34" s="680"/>
      <c r="DP34" s="680"/>
      <c r="DQ34" s="680"/>
      <c r="DR34" s="680"/>
      <c r="DS34" s="680"/>
      <c r="DT34" s="680"/>
      <c r="DU34" s="680"/>
      <c r="DV34" s="681"/>
      <c r="DW34" s="684">
        <v>11.6</v>
      </c>
      <c r="DX34" s="713"/>
      <c r="DY34" s="713"/>
      <c r="DZ34" s="713"/>
      <c r="EA34" s="713"/>
      <c r="EB34" s="713"/>
      <c r="EC34" s="714"/>
    </row>
    <row r="35" spans="2:133" ht="11.25" customHeight="1">
      <c r="B35" s="676" t="s">
        <v>321</v>
      </c>
      <c r="C35" s="677"/>
      <c r="D35" s="677"/>
      <c r="E35" s="677"/>
      <c r="F35" s="677"/>
      <c r="G35" s="677"/>
      <c r="H35" s="677"/>
      <c r="I35" s="677"/>
      <c r="J35" s="677"/>
      <c r="K35" s="677"/>
      <c r="L35" s="677"/>
      <c r="M35" s="677"/>
      <c r="N35" s="677"/>
      <c r="O35" s="677"/>
      <c r="P35" s="677"/>
      <c r="Q35" s="678"/>
      <c r="R35" s="679">
        <v>516771</v>
      </c>
      <c r="S35" s="680"/>
      <c r="T35" s="680"/>
      <c r="U35" s="680"/>
      <c r="V35" s="680"/>
      <c r="W35" s="680"/>
      <c r="X35" s="680"/>
      <c r="Y35" s="681"/>
      <c r="Z35" s="682">
        <v>8.9</v>
      </c>
      <c r="AA35" s="682"/>
      <c r="AB35" s="682"/>
      <c r="AC35" s="682"/>
      <c r="AD35" s="683" t="s">
        <v>125</v>
      </c>
      <c r="AE35" s="683"/>
      <c r="AF35" s="683"/>
      <c r="AG35" s="683"/>
      <c r="AH35" s="683"/>
      <c r="AI35" s="683"/>
      <c r="AJ35" s="683"/>
      <c r="AK35" s="683"/>
      <c r="AL35" s="684" t="s">
        <v>125</v>
      </c>
      <c r="AM35" s="685"/>
      <c r="AN35" s="685"/>
      <c r="AO35" s="686"/>
      <c r="AP35" s="234"/>
      <c r="AQ35" s="752" t="s">
        <v>322</v>
      </c>
      <c r="AR35" s="753"/>
      <c r="AS35" s="753"/>
      <c r="AT35" s="753"/>
      <c r="AU35" s="753"/>
      <c r="AV35" s="753"/>
      <c r="AW35" s="753"/>
      <c r="AX35" s="753"/>
      <c r="AY35" s="754"/>
      <c r="AZ35" s="668">
        <v>653655</v>
      </c>
      <c r="BA35" s="669"/>
      <c r="BB35" s="669"/>
      <c r="BC35" s="669"/>
      <c r="BD35" s="669"/>
      <c r="BE35" s="669"/>
      <c r="BF35" s="755"/>
      <c r="BG35" s="690" t="s">
        <v>323</v>
      </c>
      <c r="BH35" s="691"/>
      <c r="BI35" s="691"/>
      <c r="BJ35" s="691"/>
      <c r="BK35" s="691"/>
      <c r="BL35" s="691"/>
      <c r="BM35" s="691"/>
      <c r="BN35" s="691"/>
      <c r="BO35" s="691"/>
      <c r="BP35" s="691"/>
      <c r="BQ35" s="691"/>
      <c r="BR35" s="691"/>
      <c r="BS35" s="691"/>
      <c r="BT35" s="691"/>
      <c r="BU35" s="692"/>
      <c r="BV35" s="668">
        <v>-113181</v>
      </c>
      <c r="BW35" s="669"/>
      <c r="BX35" s="669"/>
      <c r="BY35" s="669"/>
      <c r="BZ35" s="669"/>
      <c r="CA35" s="669"/>
      <c r="CB35" s="755"/>
      <c r="CD35" s="694" t="s">
        <v>324</v>
      </c>
      <c r="CE35" s="695"/>
      <c r="CF35" s="695"/>
      <c r="CG35" s="695"/>
      <c r="CH35" s="695"/>
      <c r="CI35" s="695"/>
      <c r="CJ35" s="695"/>
      <c r="CK35" s="695"/>
      <c r="CL35" s="695"/>
      <c r="CM35" s="695"/>
      <c r="CN35" s="695"/>
      <c r="CO35" s="695"/>
      <c r="CP35" s="695"/>
      <c r="CQ35" s="696"/>
      <c r="CR35" s="679">
        <v>92140</v>
      </c>
      <c r="CS35" s="715"/>
      <c r="CT35" s="715"/>
      <c r="CU35" s="715"/>
      <c r="CV35" s="715"/>
      <c r="CW35" s="715"/>
      <c r="CX35" s="715"/>
      <c r="CY35" s="716"/>
      <c r="CZ35" s="684">
        <v>1.7</v>
      </c>
      <c r="DA35" s="713"/>
      <c r="DB35" s="713"/>
      <c r="DC35" s="717"/>
      <c r="DD35" s="688">
        <v>46339</v>
      </c>
      <c r="DE35" s="715"/>
      <c r="DF35" s="715"/>
      <c r="DG35" s="715"/>
      <c r="DH35" s="715"/>
      <c r="DI35" s="715"/>
      <c r="DJ35" s="715"/>
      <c r="DK35" s="716"/>
      <c r="DL35" s="688">
        <v>46339</v>
      </c>
      <c r="DM35" s="715"/>
      <c r="DN35" s="715"/>
      <c r="DO35" s="715"/>
      <c r="DP35" s="715"/>
      <c r="DQ35" s="715"/>
      <c r="DR35" s="715"/>
      <c r="DS35" s="715"/>
      <c r="DT35" s="715"/>
      <c r="DU35" s="715"/>
      <c r="DV35" s="716"/>
      <c r="DW35" s="684">
        <v>1.7</v>
      </c>
      <c r="DX35" s="713"/>
      <c r="DY35" s="713"/>
      <c r="DZ35" s="713"/>
      <c r="EA35" s="713"/>
      <c r="EB35" s="713"/>
      <c r="EC35" s="714"/>
    </row>
    <row r="36" spans="2:133" ht="11.25" customHeight="1">
      <c r="B36" s="676" t="s">
        <v>325</v>
      </c>
      <c r="C36" s="677"/>
      <c r="D36" s="677"/>
      <c r="E36" s="677"/>
      <c r="F36" s="677"/>
      <c r="G36" s="677"/>
      <c r="H36" s="677"/>
      <c r="I36" s="677"/>
      <c r="J36" s="677"/>
      <c r="K36" s="677"/>
      <c r="L36" s="677"/>
      <c r="M36" s="677"/>
      <c r="N36" s="677"/>
      <c r="O36" s="677"/>
      <c r="P36" s="677"/>
      <c r="Q36" s="678"/>
      <c r="R36" s="679" t="s">
        <v>230</v>
      </c>
      <c r="S36" s="680"/>
      <c r="T36" s="680"/>
      <c r="U36" s="680"/>
      <c r="V36" s="680"/>
      <c r="W36" s="680"/>
      <c r="X36" s="680"/>
      <c r="Y36" s="681"/>
      <c r="Z36" s="682" t="s">
        <v>230</v>
      </c>
      <c r="AA36" s="682"/>
      <c r="AB36" s="682"/>
      <c r="AC36" s="682"/>
      <c r="AD36" s="683" t="s">
        <v>230</v>
      </c>
      <c r="AE36" s="683"/>
      <c r="AF36" s="683"/>
      <c r="AG36" s="683"/>
      <c r="AH36" s="683"/>
      <c r="AI36" s="683"/>
      <c r="AJ36" s="683"/>
      <c r="AK36" s="683"/>
      <c r="AL36" s="684" t="s">
        <v>230</v>
      </c>
      <c r="AM36" s="685"/>
      <c r="AN36" s="685"/>
      <c r="AO36" s="686"/>
      <c r="AQ36" s="756" t="s">
        <v>326</v>
      </c>
      <c r="AR36" s="757"/>
      <c r="AS36" s="757"/>
      <c r="AT36" s="757"/>
      <c r="AU36" s="757"/>
      <c r="AV36" s="757"/>
      <c r="AW36" s="757"/>
      <c r="AX36" s="757"/>
      <c r="AY36" s="758"/>
      <c r="AZ36" s="679">
        <v>156184</v>
      </c>
      <c r="BA36" s="680"/>
      <c r="BB36" s="680"/>
      <c r="BC36" s="680"/>
      <c r="BD36" s="715"/>
      <c r="BE36" s="715"/>
      <c r="BF36" s="738"/>
      <c r="BG36" s="694" t="s">
        <v>327</v>
      </c>
      <c r="BH36" s="695"/>
      <c r="BI36" s="695"/>
      <c r="BJ36" s="695"/>
      <c r="BK36" s="695"/>
      <c r="BL36" s="695"/>
      <c r="BM36" s="695"/>
      <c r="BN36" s="695"/>
      <c r="BO36" s="695"/>
      <c r="BP36" s="695"/>
      <c r="BQ36" s="695"/>
      <c r="BR36" s="695"/>
      <c r="BS36" s="695"/>
      <c r="BT36" s="695"/>
      <c r="BU36" s="696"/>
      <c r="BV36" s="679">
        <v>-132008</v>
      </c>
      <c r="BW36" s="680"/>
      <c r="BX36" s="680"/>
      <c r="BY36" s="680"/>
      <c r="BZ36" s="680"/>
      <c r="CA36" s="680"/>
      <c r="CB36" s="689"/>
      <c r="CD36" s="694" t="s">
        <v>328</v>
      </c>
      <c r="CE36" s="695"/>
      <c r="CF36" s="695"/>
      <c r="CG36" s="695"/>
      <c r="CH36" s="695"/>
      <c r="CI36" s="695"/>
      <c r="CJ36" s="695"/>
      <c r="CK36" s="695"/>
      <c r="CL36" s="695"/>
      <c r="CM36" s="695"/>
      <c r="CN36" s="695"/>
      <c r="CO36" s="695"/>
      <c r="CP36" s="695"/>
      <c r="CQ36" s="696"/>
      <c r="CR36" s="679">
        <v>666672</v>
      </c>
      <c r="CS36" s="680"/>
      <c r="CT36" s="680"/>
      <c r="CU36" s="680"/>
      <c r="CV36" s="680"/>
      <c r="CW36" s="680"/>
      <c r="CX36" s="680"/>
      <c r="CY36" s="681"/>
      <c r="CZ36" s="684">
        <v>12.4</v>
      </c>
      <c r="DA36" s="713"/>
      <c r="DB36" s="713"/>
      <c r="DC36" s="717"/>
      <c r="DD36" s="688">
        <v>637989</v>
      </c>
      <c r="DE36" s="680"/>
      <c r="DF36" s="680"/>
      <c r="DG36" s="680"/>
      <c r="DH36" s="680"/>
      <c r="DI36" s="680"/>
      <c r="DJ36" s="680"/>
      <c r="DK36" s="681"/>
      <c r="DL36" s="688">
        <v>550880</v>
      </c>
      <c r="DM36" s="680"/>
      <c r="DN36" s="680"/>
      <c r="DO36" s="680"/>
      <c r="DP36" s="680"/>
      <c r="DQ36" s="680"/>
      <c r="DR36" s="680"/>
      <c r="DS36" s="680"/>
      <c r="DT36" s="680"/>
      <c r="DU36" s="680"/>
      <c r="DV36" s="681"/>
      <c r="DW36" s="684">
        <v>20.100000000000001</v>
      </c>
      <c r="DX36" s="713"/>
      <c r="DY36" s="713"/>
      <c r="DZ36" s="713"/>
      <c r="EA36" s="713"/>
      <c r="EB36" s="713"/>
      <c r="EC36" s="714"/>
    </row>
    <row r="37" spans="2:133" ht="11.25" customHeight="1">
      <c r="B37" s="676" t="s">
        <v>329</v>
      </c>
      <c r="C37" s="677"/>
      <c r="D37" s="677"/>
      <c r="E37" s="677"/>
      <c r="F37" s="677"/>
      <c r="G37" s="677"/>
      <c r="H37" s="677"/>
      <c r="I37" s="677"/>
      <c r="J37" s="677"/>
      <c r="K37" s="677"/>
      <c r="L37" s="677"/>
      <c r="M37" s="677"/>
      <c r="N37" s="677"/>
      <c r="O37" s="677"/>
      <c r="P37" s="677"/>
      <c r="Q37" s="678"/>
      <c r="R37" s="679">
        <v>110071</v>
      </c>
      <c r="S37" s="680"/>
      <c r="T37" s="680"/>
      <c r="U37" s="680"/>
      <c r="V37" s="680"/>
      <c r="W37" s="680"/>
      <c r="X37" s="680"/>
      <c r="Y37" s="681"/>
      <c r="Z37" s="682">
        <v>1.9</v>
      </c>
      <c r="AA37" s="682"/>
      <c r="AB37" s="682"/>
      <c r="AC37" s="682"/>
      <c r="AD37" s="683" t="s">
        <v>125</v>
      </c>
      <c r="AE37" s="683"/>
      <c r="AF37" s="683"/>
      <c r="AG37" s="683"/>
      <c r="AH37" s="683"/>
      <c r="AI37" s="683"/>
      <c r="AJ37" s="683"/>
      <c r="AK37" s="683"/>
      <c r="AL37" s="684" t="s">
        <v>230</v>
      </c>
      <c r="AM37" s="685"/>
      <c r="AN37" s="685"/>
      <c r="AO37" s="686"/>
      <c r="AQ37" s="756" t="s">
        <v>330</v>
      </c>
      <c r="AR37" s="757"/>
      <c r="AS37" s="757"/>
      <c r="AT37" s="757"/>
      <c r="AU37" s="757"/>
      <c r="AV37" s="757"/>
      <c r="AW37" s="757"/>
      <c r="AX37" s="757"/>
      <c r="AY37" s="758"/>
      <c r="AZ37" s="679" t="s">
        <v>125</v>
      </c>
      <c r="BA37" s="680"/>
      <c r="BB37" s="680"/>
      <c r="BC37" s="680"/>
      <c r="BD37" s="715"/>
      <c r="BE37" s="715"/>
      <c r="BF37" s="738"/>
      <c r="BG37" s="694" t="s">
        <v>331</v>
      </c>
      <c r="BH37" s="695"/>
      <c r="BI37" s="695"/>
      <c r="BJ37" s="695"/>
      <c r="BK37" s="695"/>
      <c r="BL37" s="695"/>
      <c r="BM37" s="695"/>
      <c r="BN37" s="695"/>
      <c r="BO37" s="695"/>
      <c r="BP37" s="695"/>
      <c r="BQ37" s="695"/>
      <c r="BR37" s="695"/>
      <c r="BS37" s="695"/>
      <c r="BT37" s="695"/>
      <c r="BU37" s="696"/>
      <c r="BV37" s="679">
        <v>1332</v>
      </c>
      <c r="BW37" s="680"/>
      <c r="BX37" s="680"/>
      <c r="BY37" s="680"/>
      <c r="BZ37" s="680"/>
      <c r="CA37" s="680"/>
      <c r="CB37" s="689"/>
      <c r="CD37" s="694" t="s">
        <v>332</v>
      </c>
      <c r="CE37" s="695"/>
      <c r="CF37" s="695"/>
      <c r="CG37" s="695"/>
      <c r="CH37" s="695"/>
      <c r="CI37" s="695"/>
      <c r="CJ37" s="695"/>
      <c r="CK37" s="695"/>
      <c r="CL37" s="695"/>
      <c r="CM37" s="695"/>
      <c r="CN37" s="695"/>
      <c r="CO37" s="695"/>
      <c r="CP37" s="695"/>
      <c r="CQ37" s="696"/>
      <c r="CR37" s="679">
        <v>293174</v>
      </c>
      <c r="CS37" s="715"/>
      <c r="CT37" s="715"/>
      <c r="CU37" s="715"/>
      <c r="CV37" s="715"/>
      <c r="CW37" s="715"/>
      <c r="CX37" s="715"/>
      <c r="CY37" s="716"/>
      <c r="CZ37" s="684">
        <v>5.4</v>
      </c>
      <c r="DA37" s="713"/>
      <c r="DB37" s="713"/>
      <c r="DC37" s="717"/>
      <c r="DD37" s="688">
        <v>293174</v>
      </c>
      <c r="DE37" s="715"/>
      <c r="DF37" s="715"/>
      <c r="DG37" s="715"/>
      <c r="DH37" s="715"/>
      <c r="DI37" s="715"/>
      <c r="DJ37" s="715"/>
      <c r="DK37" s="716"/>
      <c r="DL37" s="688">
        <v>281437</v>
      </c>
      <c r="DM37" s="715"/>
      <c r="DN37" s="715"/>
      <c r="DO37" s="715"/>
      <c r="DP37" s="715"/>
      <c r="DQ37" s="715"/>
      <c r="DR37" s="715"/>
      <c r="DS37" s="715"/>
      <c r="DT37" s="715"/>
      <c r="DU37" s="715"/>
      <c r="DV37" s="716"/>
      <c r="DW37" s="684">
        <v>10.3</v>
      </c>
      <c r="DX37" s="713"/>
      <c r="DY37" s="713"/>
      <c r="DZ37" s="713"/>
      <c r="EA37" s="713"/>
      <c r="EB37" s="713"/>
      <c r="EC37" s="714"/>
    </row>
    <row r="38" spans="2:133" ht="11.25" customHeight="1">
      <c r="B38" s="724" t="s">
        <v>333</v>
      </c>
      <c r="C38" s="725"/>
      <c r="D38" s="725"/>
      <c r="E38" s="725"/>
      <c r="F38" s="725"/>
      <c r="G38" s="725"/>
      <c r="H38" s="725"/>
      <c r="I38" s="725"/>
      <c r="J38" s="725"/>
      <c r="K38" s="725"/>
      <c r="L38" s="725"/>
      <c r="M38" s="725"/>
      <c r="N38" s="725"/>
      <c r="O38" s="725"/>
      <c r="P38" s="725"/>
      <c r="Q38" s="726"/>
      <c r="R38" s="759">
        <v>5807981</v>
      </c>
      <c r="S38" s="760"/>
      <c r="T38" s="760"/>
      <c r="U38" s="760"/>
      <c r="V38" s="760"/>
      <c r="W38" s="760"/>
      <c r="X38" s="760"/>
      <c r="Y38" s="761"/>
      <c r="Z38" s="762">
        <v>100</v>
      </c>
      <c r="AA38" s="762"/>
      <c r="AB38" s="762"/>
      <c r="AC38" s="762"/>
      <c r="AD38" s="763">
        <v>2630811</v>
      </c>
      <c r="AE38" s="763"/>
      <c r="AF38" s="763"/>
      <c r="AG38" s="763"/>
      <c r="AH38" s="763"/>
      <c r="AI38" s="763"/>
      <c r="AJ38" s="763"/>
      <c r="AK38" s="763"/>
      <c r="AL38" s="764">
        <v>100</v>
      </c>
      <c r="AM38" s="750"/>
      <c r="AN38" s="750"/>
      <c r="AO38" s="765"/>
      <c r="AQ38" s="756" t="s">
        <v>334</v>
      </c>
      <c r="AR38" s="757"/>
      <c r="AS38" s="757"/>
      <c r="AT38" s="757"/>
      <c r="AU38" s="757"/>
      <c r="AV38" s="757"/>
      <c r="AW38" s="757"/>
      <c r="AX38" s="757"/>
      <c r="AY38" s="758"/>
      <c r="AZ38" s="679" t="s">
        <v>230</v>
      </c>
      <c r="BA38" s="680"/>
      <c r="BB38" s="680"/>
      <c r="BC38" s="680"/>
      <c r="BD38" s="715"/>
      <c r="BE38" s="715"/>
      <c r="BF38" s="738"/>
      <c r="BG38" s="694" t="s">
        <v>335</v>
      </c>
      <c r="BH38" s="695"/>
      <c r="BI38" s="695"/>
      <c r="BJ38" s="695"/>
      <c r="BK38" s="695"/>
      <c r="BL38" s="695"/>
      <c r="BM38" s="695"/>
      <c r="BN38" s="695"/>
      <c r="BO38" s="695"/>
      <c r="BP38" s="695"/>
      <c r="BQ38" s="695"/>
      <c r="BR38" s="695"/>
      <c r="BS38" s="695"/>
      <c r="BT38" s="695"/>
      <c r="BU38" s="696"/>
      <c r="BV38" s="679">
        <v>2097</v>
      </c>
      <c r="BW38" s="680"/>
      <c r="BX38" s="680"/>
      <c r="BY38" s="680"/>
      <c r="BZ38" s="680"/>
      <c r="CA38" s="680"/>
      <c r="CB38" s="689"/>
      <c r="CD38" s="694" t="s">
        <v>336</v>
      </c>
      <c r="CE38" s="695"/>
      <c r="CF38" s="695"/>
      <c r="CG38" s="695"/>
      <c r="CH38" s="695"/>
      <c r="CI38" s="695"/>
      <c r="CJ38" s="695"/>
      <c r="CK38" s="695"/>
      <c r="CL38" s="695"/>
      <c r="CM38" s="695"/>
      <c r="CN38" s="695"/>
      <c r="CO38" s="695"/>
      <c r="CP38" s="695"/>
      <c r="CQ38" s="696"/>
      <c r="CR38" s="679">
        <v>497471</v>
      </c>
      <c r="CS38" s="680"/>
      <c r="CT38" s="680"/>
      <c r="CU38" s="680"/>
      <c r="CV38" s="680"/>
      <c r="CW38" s="680"/>
      <c r="CX38" s="680"/>
      <c r="CY38" s="681"/>
      <c r="CZ38" s="684">
        <v>9.1999999999999993</v>
      </c>
      <c r="DA38" s="713"/>
      <c r="DB38" s="713"/>
      <c r="DC38" s="717"/>
      <c r="DD38" s="688">
        <v>413458</v>
      </c>
      <c r="DE38" s="680"/>
      <c r="DF38" s="680"/>
      <c r="DG38" s="680"/>
      <c r="DH38" s="680"/>
      <c r="DI38" s="680"/>
      <c r="DJ38" s="680"/>
      <c r="DK38" s="681"/>
      <c r="DL38" s="688">
        <v>336010</v>
      </c>
      <c r="DM38" s="680"/>
      <c r="DN38" s="680"/>
      <c r="DO38" s="680"/>
      <c r="DP38" s="680"/>
      <c r="DQ38" s="680"/>
      <c r="DR38" s="680"/>
      <c r="DS38" s="680"/>
      <c r="DT38" s="680"/>
      <c r="DU38" s="680"/>
      <c r="DV38" s="681"/>
      <c r="DW38" s="684">
        <v>12.3</v>
      </c>
      <c r="DX38" s="713"/>
      <c r="DY38" s="713"/>
      <c r="DZ38" s="713"/>
      <c r="EA38" s="713"/>
      <c r="EB38" s="713"/>
      <c r="EC38" s="714"/>
    </row>
    <row r="39" spans="2:133" ht="11.25" customHeight="1">
      <c r="AQ39" s="756" t="s">
        <v>337</v>
      </c>
      <c r="AR39" s="757"/>
      <c r="AS39" s="757"/>
      <c r="AT39" s="757"/>
      <c r="AU39" s="757"/>
      <c r="AV39" s="757"/>
      <c r="AW39" s="757"/>
      <c r="AX39" s="757"/>
      <c r="AY39" s="758"/>
      <c r="AZ39" s="679" t="s">
        <v>230</v>
      </c>
      <c r="BA39" s="680"/>
      <c r="BB39" s="680"/>
      <c r="BC39" s="680"/>
      <c r="BD39" s="715"/>
      <c r="BE39" s="715"/>
      <c r="BF39" s="738"/>
      <c r="BG39" s="770" t="s">
        <v>338</v>
      </c>
      <c r="BH39" s="771"/>
      <c r="BI39" s="771"/>
      <c r="BJ39" s="771"/>
      <c r="BK39" s="771"/>
      <c r="BL39" s="235"/>
      <c r="BM39" s="695" t="s">
        <v>339</v>
      </c>
      <c r="BN39" s="695"/>
      <c r="BO39" s="695"/>
      <c r="BP39" s="695"/>
      <c r="BQ39" s="695"/>
      <c r="BR39" s="695"/>
      <c r="BS39" s="695"/>
      <c r="BT39" s="695"/>
      <c r="BU39" s="696"/>
      <c r="BV39" s="679">
        <v>69</v>
      </c>
      <c r="BW39" s="680"/>
      <c r="BX39" s="680"/>
      <c r="BY39" s="680"/>
      <c r="BZ39" s="680"/>
      <c r="CA39" s="680"/>
      <c r="CB39" s="689"/>
      <c r="CD39" s="694" t="s">
        <v>340</v>
      </c>
      <c r="CE39" s="695"/>
      <c r="CF39" s="695"/>
      <c r="CG39" s="695"/>
      <c r="CH39" s="695"/>
      <c r="CI39" s="695"/>
      <c r="CJ39" s="695"/>
      <c r="CK39" s="695"/>
      <c r="CL39" s="695"/>
      <c r="CM39" s="695"/>
      <c r="CN39" s="695"/>
      <c r="CO39" s="695"/>
      <c r="CP39" s="695"/>
      <c r="CQ39" s="696"/>
      <c r="CR39" s="679">
        <v>219048</v>
      </c>
      <c r="CS39" s="715"/>
      <c r="CT39" s="715"/>
      <c r="CU39" s="715"/>
      <c r="CV39" s="715"/>
      <c r="CW39" s="715"/>
      <c r="CX39" s="715"/>
      <c r="CY39" s="716"/>
      <c r="CZ39" s="684">
        <v>4.0999999999999996</v>
      </c>
      <c r="DA39" s="713"/>
      <c r="DB39" s="713"/>
      <c r="DC39" s="717"/>
      <c r="DD39" s="688">
        <v>38631</v>
      </c>
      <c r="DE39" s="715"/>
      <c r="DF39" s="715"/>
      <c r="DG39" s="715"/>
      <c r="DH39" s="715"/>
      <c r="DI39" s="715"/>
      <c r="DJ39" s="715"/>
      <c r="DK39" s="716"/>
      <c r="DL39" s="688" t="s">
        <v>230</v>
      </c>
      <c r="DM39" s="715"/>
      <c r="DN39" s="715"/>
      <c r="DO39" s="715"/>
      <c r="DP39" s="715"/>
      <c r="DQ39" s="715"/>
      <c r="DR39" s="715"/>
      <c r="DS39" s="715"/>
      <c r="DT39" s="715"/>
      <c r="DU39" s="715"/>
      <c r="DV39" s="716"/>
      <c r="DW39" s="684" t="s">
        <v>125</v>
      </c>
      <c r="DX39" s="713"/>
      <c r="DY39" s="713"/>
      <c r="DZ39" s="713"/>
      <c r="EA39" s="713"/>
      <c r="EB39" s="713"/>
      <c r="EC39" s="714"/>
    </row>
    <row r="40" spans="2:133" ht="11.25" customHeight="1">
      <c r="AQ40" s="756" t="s">
        <v>341</v>
      </c>
      <c r="AR40" s="757"/>
      <c r="AS40" s="757"/>
      <c r="AT40" s="757"/>
      <c r="AU40" s="757"/>
      <c r="AV40" s="757"/>
      <c r="AW40" s="757"/>
      <c r="AX40" s="757"/>
      <c r="AY40" s="758"/>
      <c r="AZ40" s="679">
        <v>144958</v>
      </c>
      <c r="BA40" s="680"/>
      <c r="BB40" s="680"/>
      <c r="BC40" s="680"/>
      <c r="BD40" s="715"/>
      <c r="BE40" s="715"/>
      <c r="BF40" s="738"/>
      <c r="BG40" s="770"/>
      <c r="BH40" s="771"/>
      <c r="BI40" s="771"/>
      <c r="BJ40" s="771"/>
      <c r="BK40" s="771"/>
      <c r="BL40" s="235"/>
      <c r="BM40" s="695" t="s">
        <v>342</v>
      </c>
      <c r="BN40" s="695"/>
      <c r="BO40" s="695"/>
      <c r="BP40" s="695"/>
      <c r="BQ40" s="695"/>
      <c r="BR40" s="695"/>
      <c r="BS40" s="695"/>
      <c r="BT40" s="695"/>
      <c r="BU40" s="696"/>
      <c r="BV40" s="679" t="s">
        <v>125</v>
      </c>
      <c r="BW40" s="680"/>
      <c r="BX40" s="680"/>
      <c r="BY40" s="680"/>
      <c r="BZ40" s="680"/>
      <c r="CA40" s="680"/>
      <c r="CB40" s="689"/>
      <c r="CD40" s="694" t="s">
        <v>343</v>
      </c>
      <c r="CE40" s="695"/>
      <c r="CF40" s="695"/>
      <c r="CG40" s="695"/>
      <c r="CH40" s="695"/>
      <c r="CI40" s="695"/>
      <c r="CJ40" s="695"/>
      <c r="CK40" s="695"/>
      <c r="CL40" s="695"/>
      <c r="CM40" s="695"/>
      <c r="CN40" s="695"/>
      <c r="CO40" s="695"/>
      <c r="CP40" s="695"/>
      <c r="CQ40" s="696"/>
      <c r="CR40" s="679" t="s">
        <v>230</v>
      </c>
      <c r="CS40" s="680"/>
      <c r="CT40" s="680"/>
      <c r="CU40" s="680"/>
      <c r="CV40" s="680"/>
      <c r="CW40" s="680"/>
      <c r="CX40" s="680"/>
      <c r="CY40" s="681"/>
      <c r="CZ40" s="684" t="s">
        <v>230</v>
      </c>
      <c r="DA40" s="713"/>
      <c r="DB40" s="713"/>
      <c r="DC40" s="717"/>
      <c r="DD40" s="688" t="s">
        <v>230</v>
      </c>
      <c r="DE40" s="680"/>
      <c r="DF40" s="680"/>
      <c r="DG40" s="680"/>
      <c r="DH40" s="680"/>
      <c r="DI40" s="680"/>
      <c r="DJ40" s="680"/>
      <c r="DK40" s="681"/>
      <c r="DL40" s="688" t="s">
        <v>230</v>
      </c>
      <c r="DM40" s="680"/>
      <c r="DN40" s="680"/>
      <c r="DO40" s="680"/>
      <c r="DP40" s="680"/>
      <c r="DQ40" s="680"/>
      <c r="DR40" s="680"/>
      <c r="DS40" s="680"/>
      <c r="DT40" s="680"/>
      <c r="DU40" s="680"/>
      <c r="DV40" s="681"/>
      <c r="DW40" s="684" t="s">
        <v>230</v>
      </c>
      <c r="DX40" s="713"/>
      <c r="DY40" s="713"/>
      <c r="DZ40" s="713"/>
      <c r="EA40" s="713"/>
      <c r="EB40" s="713"/>
      <c r="EC40" s="714"/>
    </row>
    <row r="41" spans="2:133" ht="11.25" customHeight="1">
      <c r="AQ41" s="766" t="s">
        <v>344</v>
      </c>
      <c r="AR41" s="767"/>
      <c r="AS41" s="767"/>
      <c r="AT41" s="767"/>
      <c r="AU41" s="767"/>
      <c r="AV41" s="767"/>
      <c r="AW41" s="767"/>
      <c r="AX41" s="767"/>
      <c r="AY41" s="768"/>
      <c r="AZ41" s="759">
        <v>352513</v>
      </c>
      <c r="BA41" s="760"/>
      <c r="BB41" s="760"/>
      <c r="BC41" s="760"/>
      <c r="BD41" s="749"/>
      <c r="BE41" s="749"/>
      <c r="BF41" s="751"/>
      <c r="BG41" s="772"/>
      <c r="BH41" s="773"/>
      <c r="BI41" s="773"/>
      <c r="BJ41" s="773"/>
      <c r="BK41" s="773"/>
      <c r="BL41" s="236"/>
      <c r="BM41" s="704" t="s">
        <v>345</v>
      </c>
      <c r="BN41" s="704"/>
      <c r="BO41" s="704"/>
      <c r="BP41" s="704"/>
      <c r="BQ41" s="704"/>
      <c r="BR41" s="704"/>
      <c r="BS41" s="704"/>
      <c r="BT41" s="704"/>
      <c r="BU41" s="705"/>
      <c r="BV41" s="759">
        <v>330</v>
      </c>
      <c r="BW41" s="760"/>
      <c r="BX41" s="760"/>
      <c r="BY41" s="760"/>
      <c r="BZ41" s="760"/>
      <c r="CA41" s="760"/>
      <c r="CB41" s="769"/>
      <c r="CD41" s="694" t="s">
        <v>346</v>
      </c>
      <c r="CE41" s="695"/>
      <c r="CF41" s="695"/>
      <c r="CG41" s="695"/>
      <c r="CH41" s="695"/>
      <c r="CI41" s="695"/>
      <c r="CJ41" s="695"/>
      <c r="CK41" s="695"/>
      <c r="CL41" s="695"/>
      <c r="CM41" s="695"/>
      <c r="CN41" s="695"/>
      <c r="CO41" s="695"/>
      <c r="CP41" s="695"/>
      <c r="CQ41" s="696"/>
      <c r="CR41" s="679" t="s">
        <v>125</v>
      </c>
      <c r="CS41" s="715"/>
      <c r="CT41" s="715"/>
      <c r="CU41" s="715"/>
      <c r="CV41" s="715"/>
      <c r="CW41" s="715"/>
      <c r="CX41" s="715"/>
      <c r="CY41" s="716"/>
      <c r="CZ41" s="684" t="s">
        <v>230</v>
      </c>
      <c r="DA41" s="713"/>
      <c r="DB41" s="713"/>
      <c r="DC41" s="717"/>
      <c r="DD41" s="688" t="s">
        <v>125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348</v>
      </c>
      <c r="CE42" s="677"/>
      <c r="CF42" s="677"/>
      <c r="CG42" s="677"/>
      <c r="CH42" s="677"/>
      <c r="CI42" s="677"/>
      <c r="CJ42" s="677"/>
      <c r="CK42" s="677"/>
      <c r="CL42" s="677"/>
      <c r="CM42" s="677"/>
      <c r="CN42" s="677"/>
      <c r="CO42" s="677"/>
      <c r="CP42" s="677"/>
      <c r="CQ42" s="678"/>
      <c r="CR42" s="679">
        <v>913744</v>
      </c>
      <c r="CS42" s="680"/>
      <c r="CT42" s="680"/>
      <c r="CU42" s="680"/>
      <c r="CV42" s="680"/>
      <c r="CW42" s="680"/>
      <c r="CX42" s="680"/>
      <c r="CY42" s="681"/>
      <c r="CZ42" s="684">
        <v>17</v>
      </c>
      <c r="DA42" s="685"/>
      <c r="DB42" s="685"/>
      <c r="DC42" s="780"/>
      <c r="DD42" s="688">
        <v>145624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350</v>
      </c>
      <c r="CE43" s="677"/>
      <c r="CF43" s="677"/>
      <c r="CG43" s="677"/>
      <c r="CH43" s="677"/>
      <c r="CI43" s="677"/>
      <c r="CJ43" s="677"/>
      <c r="CK43" s="677"/>
      <c r="CL43" s="677"/>
      <c r="CM43" s="677"/>
      <c r="CN43" s="677"/>
      <c r="CO43" s="677"/>
      <c r="CP43" s="677"/>
      <c r="CQ43" s="678"/>
      <c r="CR43" s="679">
        <v>20085</v>
      </c>
      <c r="CS43" s="715"/>
      <c r="CT43" s="715"/>
      <c r="CU43" s="715"/>
      <c r="CV43" s="715"/>
      <c r="CW43" s="715"/>
      <c r="CX43" s="715"/>
      <c r="CY43" s="716"/>
      <c r="CZ43" s="684">
        <v>0.4</v>
      </c>
      <c r="DA43" s="713"/>
      <c r="DB43" s="713"/>
      <c r="DC43" s="717"/>
      <c r="DD43" s="688">
        <v>20085</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c r="B44" s="240" t="s">
        <v>351</v>
      </c>
      <c r="CD44" s="791" t="s">
        <v>302</v>
      </c>
      <c r="CE44" s="792"/>
      <c r="CF44" s="676" t="s">
        <v>352</v>
      </c>
      <c r="CG44" s="677"/>
      <c r="CH44" s="677"/>
      <c r="CI44" s="677"/>
      <c r="CJ44" s="677"/>
      <c r="CK44" s="677"/>
      <c r="CL44" s="677"/>
      <c r="CM44" s="677"/>
      <c r="CN44" s="677"/>
      <c r="CO44" s="677"/>
      <c r="CP44" s="677"/>
      <c r="CQ44" s="678"/>
      <c r="CR44" s="679">
        <v>910349</v>
      </c>
      <c r="CS44" s="680"/>
      <c r="CT44" s="680"/>
      <c r="CU44" s="680"/>
      <c r="CV44" s="680"/>
      <c r="CW44" s="680"/>
      <c r="CX44" s="680"/>
      <c r="CY44" s="681"/>
      <c r="CZ44" s="684">
        <v>16.899999999999999</v>
      </c>
      <c r="DA44" s="685"/>
      <c r="DB44" s="685"/>
      <c r="DC44" s="780"/>
      <c r="DD44" s="688">
        <v>145608</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c r="CD45" s="793"/>
      <c r="CE45" s="794"/>
      <c r="CF45" s="676" t="s">
        <v>353</v>
      </c>
      <c r="CG45" s="677"/>
      <c r="CH45" s="677"/>
      <c r="CI45" s="677"/>
      <c r="CJ45" s="677"/>
      <c r="CK45" s="677"/>
      <c r="CL45" s="677"/>
      <c r="CM45" s="677"/>
      <c r="CN45" s="677"/>
      <c r="CO45" s="677"/>
      <c r="CP45" s="677"/>
      <c r="CQ45" s="678"/>
      <c r="CR45" s="679">
        <v>718491</v>
      </c>
      <c r="CS45" s="715"/>
      <c r="CT45" s="715"/>
      <c r="CU45" s="715"/>
      <c r="CV45" s="715"/>
      <c r="CW45" s="715"/>
      <c r="CX45" s="715"/>
      <c r="CY45" s="716"/>
      <c r="CZ45" s="684">
        <v>13.3</v>
      </c>
      <c r="DA45" s="713"/>
      <c r="DB45" s="713"/>
      <c r="DC45" s="717"/>
      <c r="DD45" s="688">
        <v>21226</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c r="CD46" s="793"/>
      <c r="CE46" s="794"/>
      <c r="CF46" s="676" t="s">
        <v>354</v>
      </c>
      <c r="CG46" s="677"/>
      <c r="CH46" s="677"/>
      <c r="CI46" s="677"/>
      <c r="CJ46" s="677"/>
      <c r="CK46" s="677"/>
      <c r="CL46" s="677"/>
      <c r="CM46" s="677"/>
      <c r="CN46" s="677"/>
      <c r="CO46" s="677"/>
      <c r="CP46" s="677"/>
      <c r="CQ46" s="678"/>
      <c r="CR46" s="679">
        <v>188820</v>
      </c>
      <c r="CS46" s="680"/>
      <c r="CT46" s="680"/>
      <c r="CU46" s="680"/>
      <c r="CV46" s="680"/>
      <c r="CW46" s="680"/>
      <c r="CX46" s="680"/>
      <c r="CY46" s="681"/>
      <c r="CZ46" s="684">
        <v>3.5</v>
      </c>
      <c r="DA46" s="685"/>
      <c r="DB46" s="685"/>
      <c r="DC46" s="780"/>
      <c r="DD46" s="688">
        <v>124344</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c r="CD47" s="793"/>
      <c r="CE47" s="794"/>
      <c r="CF47" s="676" t="s">
        <v>355</v>
      </c>
      <c r="CG47" s="677"/>
      <c r="CH47" s="677"/>
      <c r="CI47" s="677"/>
      <c r="CJ47" s="677"/>
      <c r="CK47" s="677"/>
      <c r="CL47" s="677"/>
      <c r="CM47" s="677"/>
      <c r="CN47" s="677"/>
      <c r="CO47" s="677"/>
      <c r="CP47" s="677"/>
      <c r="CQ47" s="678"/>
      <c r="CR47" s="679">
        <v>3395</v>
      </c>
      <c r="CS47" s="715"/>
      <c r="CT47" s="715"/>
      <c r="CU47" s="715"/>
      <c r="CV47" s="715"/>
      <c r="CW47" s="715"/>
      <c r="CX47" s="715"/>
      <c r="CY47" s="716"/>
      <c r="CZ47" s="684">
        <v>0.1</v>
      </c>
      <c r="DA47" s="713"/>
      <c r="DB47" s="713"/>
      <c r="DC47" s="717"/>
      <c r="DD47" s="688">
        <v>16</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c r="CD48" s="795"/>
      <c r="CE48" s="796"/>
      <c r="CF48" s="676" t="s">
        <v>356</v>
      </c>
      <c r="CG48" s="677"/>
      <c r="CH48" s="677"/>
      <c r="CI48" s="677"/>
      <c r="CJ48" s="677"/>
      <c r="CK48" s="677"/>
      <c r="CL48" s="677"/>
      <c r="CM48" s="677"/>
      <c r="CN48" s="677"/>
      <c r="CO48" s="677"/>
      <c r="CP48" s="677"/>
      <c r="CQ48" s="678"/>
      <c r="CR48" s="679" t="s">
        <v>230</v>
      </c>
      <c r="CS48" s="680"/>
      <c r="CT48" s="680"/>
      <c r="CU48" s="680"/>
      <c r="CV48" s="680"/>
      <c r="CW48" s="680"/>
      <c r="CX48" s="680"/>
      <c r="CY48" s="681"/>
      <c r="CZ48" s="684" t="s">
        <v>230</v>
      </c>
      <c r="DA48" s="685"/>
      <c r="DB48" s="685"/>
      <c r="DC48" s="780"/>
      <c r="DD48" s="688" t="s">
        <v>230</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c r="CD49" s="724" t="s">
        <v>357</v>
      </c>
      <c r="CE49" s="725"/>
      <c r="CF49" s="725"/>
      <c r="CG49" s="725"/>
      <c r="CH49" s="725"/>
      <c r="CI49" s="725"/>
      <c r="CJ49" s="725"/>
      <c r="CK49" s="725"/>
      <c r="CL49" s="725"/>
      <c r="CM49" s="725"/>
      <c r="CN49" s="725"/>
      <c r="CO49" s="725"/>
      <c r="CP49" s="725"/>
      <c r="CQ49" s="726"/>
      <c r="CR49" s="759">
        <v>5383526</v>
      </c>
      <c r="CS49" s="749"/>
      <c r="CT49" s="749"/>
      <c r="CU49" s="749"/>
      <c r="CV49" s="749"/>
      <c r="CW49" s="749"/>
      <c r="CX49" s="749"/>
      <c r="CY49" s="781"/>
      <c r="CZ49" s="764">
        <v>100</v>
      </c>
      <c r="DA49" s="782"/>
      <c r="DB49" s="782"/>
      <c r="DC49" s="783"/>
      <c r="DD49" s="784">
        <v>3165799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row r="51" spans="82:133" hidden="1"/>
    <row r="52" spans="82:133" hidden="1"/>
    <row r="53" spans="82:133" hidden="1"/>
  </sheetData>
  <sheetProtection algorithmName="SHA-512" hashValue="SAeBxx/ek8CusXH+Pk3uekUJ5UoWINTovDPY+UH4UlO6brj8acyQF0bSLtrDcZfd+C3YmrlUqJec0uaB/l0VqQ==" saltValue="1pIv1UU/ZzmO6gVIsf7aQA=="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89" customWidth="1"/>
    <col min="131" max="131" width="1.625" style="289" customWidth="1"/>
    <col min="132" max="16384" width="9" style="289" hidden="1"/>
  </cols>
  <sheetData>
    <row r="1" spans="1:131" s="247" customFormat="1" ht="11.25" customHeight="1" thickBot="1">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359</v>
      </c>
      <c r="DK2" s="827"/>
      <c r="DL2" s="827"/>
      <c r="DM2" s="827"/>
      <c r="DN2" s="827"/>
      <c r="DO2" s="828"/>
      <c r="DP2" s="249"/>
      <c r="DQ2" s="826" t="s">
        <v>360</v>
      </c>
      <c r="DR2" s="827"/>
      <c r="DS2" s="827"/>
      <c r="DT2" s="827"/>
      <c r="DU2" s="827"/>
      <c r="DV2" s="827"/>
      <c r="DW2" s="827"/>
      <c r="DX2" s="827"/>
      <c r="DY2" s="827"/>
      <c r="DZ2" s="828"/>
      <c r="EA2" s="250"/>
    </row>
    <row r="3" spans="1:131" s="247" customFormat="1" ht="11.25" customHeight="1">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c r="A4" s="829" t="s">
        <v>361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c r="A5" s="820" t="s">
        <v>363</v>
      </c>
      <c r="B5" s="821"/>
      <c r="C5" s="821"/>
      <c r="D5" s="821"/>
      <c r="E5" s="821"/>
      <c r="F5" s="821"/>
      <c r="G5" s="821"/>
      <c r="H5" s="821"/>
      <c r="I5" s="821"/>
      <c r="J5" s="821"/>
      <c r="K5" s="821"/>
      <c r="L5" s="821"/>
      <c r="M5" s="821"/>
      <c r="N5" s="821"/>
      <c r="O5" s="821"/>
      <c r="P5" s="822"/>
      <c r="Q5" s="797" t="s">
        <v>364</v>
      </c>
      <c r="R5" s="798"/>
      <c r="S5" s="798"/>
      <c r="T5" s="798"/>
      <c r="U5" s="799"/>
      <c r="V5" s="797" t="s">
        <v>365</v>
      </c>
      <c r="W5" s="798"/>
      <c r="X5" s="798"/>
      <c r="Y5" s="798"/>
      <c r="Z5" s="799"/>
      <c r="AA5" s="797" t="s">
        <v>366</v>
      </c>
      <c r="AB5" s="798"/>
      <c r="AC5" s="798"/>
      <c r="AD5" s="798"/>
      <c r="AE5" s="798"/>
      <c r="AF5" s="830" t="s">
        <v>367</v>
      </c>
      <c r="AG5" s="798"/>
      <c r="AH5" s="798"/>
      <c r="AI5" s="798"/>
      <c r="AJ5" s="809"/>
      <c r="AK5" s="798" t="s">
        <v>368</v>
      </c>
      <c r="AL5" s="798"/>
      <c r="AM5" s="798"/>
      <c r="AN5" s="798"/>
      <c r="AO5" s="799"/>
      <c r="AP5" s="797" t="s">
        <v>369</v>
      </c>
      <c r="AQ5" s="798"/>
      <c r="AR5" s="798"/>
      <c r="AS5" s="798"/>
      <c r="AT5" s="799"/>
      <c r="AU5" s="797" t="s">
        <v>370</v>
      </c>
      <c r="AV5" s="798"/>
      <c r="AW5" s="798"/>
      <c r="AX5" s="798"/>
      <c r="AY5" s="809"/>
      <c r="AZ5" s="256"/>
      <c r="BA5" s="256"/>
      <c r="BB5" s="256"/>
      <c r="BC5" s="256"/>
      <c r="BD5" s="256"/>
      <c r="BE5" s="257"/>
      <c r="BF5" s="257"/>
      <c r="BG5" s="257"/>
      <c r="BH5" s="257"/>
      <c r="BI5" s="257"/>
      <c r="BJ5" s="257"/>
      <c r="BK5" s="257"/>
      <c r="BL5" s="257"/>
      <c r="BM5" s="257"/>
      <c r="BN5" s="257"/>
      <c r="BO5" s="257"/>
      <c r="BP5" s="257"/>
      <c r="BQ5" s="820" t="s">
        <v>371</v>
      </c>
      <c r="BR5" s="821"/>
      <c r="BS5" s="821"/>
      <c r="BT5" s="821"/>
      <c r="BU5" s="821"/>
      <c r="BV5" s="821"/>
      <c r="BW5" s="821"/>
      <c r="BX5" s="821"/>
      <c r="BY5" s="821"/>
      <c r="BZ5" s="821"/>
      <c r="CA5" s="821"/>
      <c r="CB5" s="821"/>
      <c r="CC5" s="821"/>
      <c r="CD5" s="821"/>
      <c r="CE5" s="821"/>
      <c r="CF5" s="821"/>
      <c r="CG5" s="822"/>
      <c r="CH5" s="797" t="s">
        <v>372</v>
      </c>
      <c r="CI5" s="798"/>
      <c r="CJ5" s="798"/>
      <c r="CK5" s="798"/>
      <c r="CL5" s="799"/>
      <c r="CM5" s="797" t="s">
        <v>373</v>
      </c>
      <c r="CN5" s="798"/>
      <c r="CO5" s="798"/>
      <c r="CP5" s="798"/>
      <c r="CQ5" s="799"/>
      <c r="CR5" s="797" t="s">
        <v>374</v>
      </c>
      <c r="CS5" s="798"/>
      <c r="CT5" s="798"/>
      <c r="CU5" s="798"/>
      <c r="CV5" s="799"/>
      <c r="CW5" s="797" t="s">
        <v>375</v>
      </c>
      <c r="CX5" s="798"/>
      <c r="CY5" s="798"/>
      <c r="CZ5" s="798"/>
      <c r="DA5" s="799"/>
      <c r="DB5" s="797" t="s">
        <v>376</v>
      </c>
      <c r="DC5" s="798"/>
      <c r="DD5" s="798"/>
      <c r="DE5" s="798"/>
      <c r="DF5" s="799"/>
      <c r="DG5" s="803" t="s">
        <v>377</v>
      </c>
      <c r="DH5" s="804"/>
      <c r="DI5" s="804"/>
      <c r="DJ5" s="804"/>
      <c r="DK5" s="805"/>
      <c r="DL5" s="803" t="s">
        <v>378</v>
      </c>
      <c r="DM5" s="804"/>
      <c r="DN5" s="804"/>
      <c r="DO5" s="804"/>
      <c r="DP5" s="805"/>
      <c r="DQ5" s="797" t="s">
        <v>379</v>
      </c>
      <c r="DR5" s="798"/>
      <c r="DS5" s="798"/>
      <c r="DT5" s="798"/>
      <c r="DU5" s="799"/>
      <c r="DV5" s="797" t="s">
        <v>370</v>
      </c>
      <c r="DW5" s="798"/>
      <c r="DX5" s="798"/>
      <c r="DY5" s="798"/>
      <c r="DZ5" s="809"/>
      <c r="EA5" s="254"/>
    </row>
    <row r="6" spans="1:131" s="255" customFormat="1" ht="26.25" customHeight="1" thickBot="1">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c r="A7" s="258">
        <v>1</v>
      </c>
      <c r="B7" s="811" t="s">
        <v>380</v>
      </c>
      <c r="C7" s="812"/>
      <c r="D7" s="812"/>
      <c r="E7" s="812"/>
      <c r="F7" s="812"/>
      <c r="G7" s="812"/>
      <c r="H7" s="812"/>
      <c r="I7" s="812"/>
      <c r="J7" s="812"/>
      <c r="K7" s="812"/>
      <c r="L7" s="812"/>
      <c r="M7" s="812"/>
      <c r="N7" s="812"/>
      <c r="O7" s="812"/>
      <c r="P7" s="813"/>
      <c r="Q7" s="814">
        <v>5722</v>
      </c>
      <c r="R7" s="815"/>
      <c r="S7" s="815"/>
      <c r="T7" s="815"/>
      <c r="U7" s="815"/>
      <c r="V7" s="815">
        <v>5335</v>
      </c>
      <c r="W7" s="815"/>
      <c r="X7" s="815"/>
      <c r="Y7" s="815"/>
      <c r="Z7" s="815"/>
      <c r="AA7" s="815">
        <v>388</v>
      </c>
      <c r="AB7" s="815"/>
      <c r="AC7" s="815"/>
      <c r="AD7" s="815"/>
      <c r="AE7" s="816"/>
      <c r="AF7" s="817">
        <v>253</v>
      </c>
      <c r="AG7" s="818"/>
      <c r="AH7" s="818"/>
      <c r="AI7" s="818"/>
      <c r="AJ7" s="819"/>
      <c r="AK7" s="854">
        <v>93</v>
      </c>
      <c r="AL7" s="855"/>
      <c r="AM7" s="855"/>
      <c r="AN7" s="855"/>
      <c r="AO7" s="855"/>
      <c r="AP7" s="855">
        <v>4749</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599</v>
      </c>
      <c r="BT7" s="859"/>
      <c r="BU7" s="859"/>
      <c r="BV7" s="859"/>
      <c r="BW7" s="859"/>
      <c r="BX7" s="859"/>
      <c r="BY7" s="859"/>
      <c r="BZ7" s="859"/>
      <c r="CA7" s="859"/>
      <c r="CB7" s="859"/>
      <c r="CC7" s="859"/>
      <c r="CD7" s="859"/>
      <c r="CE7" s="859"/>
      <c r="CF7" s="859"/>
      <c r="CG7" s="860"/>
      <c r="CH7" s="851">
        <v>5</v>
      </c>
      <c r="CI7" s="852"/>
      <c r="CJ7" s="852"/>
      <c r="CK7" s="852"/>
      <c r="CL7" s="853"/>
      <c r="CM7" s="851">
        <v>33</v>
      </c>
      <c r="CN7" s="852"/>
      <c r="CO7" s="852"/>
      <c r="CP7" s="852"/>
      <c r="CQ7" s="853"/>
      <c r="CR7" s="851">
        <v>8</v>
      </c>
      <c r="CS7" s="852"/>
      <c r="CT7" s="852"/>
      <c r="CU7" s="852"/>
      <c r="CV7" s="853"/>
      <c r="CW7" s="851" t="s">
        <v>600</v>
      </c>
      <c r="CX7" s="852"/>
      <c r="CY7" s="852"/>
      <c r="CZ7" s="852"/>
      <c r="DA7" s="853"/>
      <c r="DB7" s="851" t="s">
        <v>601</v>
      </c>
      <c r="DC7" s="852"/>
      <c r="DD7" s="852"/>
      <c r="DE7" s="852"/>
      <c r="DF7" s="853"/>
      <c r="DG7" s="851" t="s">
        <v>601</v>
      </c>
      <c r="DH7" s="852"/>
      <c r="DI7" s="852"/>
      <c r="DJ7" s="852"/>
      <c r="DK7" s="853"/>
      <c r="DL7" s="851" t="s">
        <v>601</v>
      </c>
      <c r="DM7" s="852"/>
      <c r="DN7" s="852"/>
      <c r="DO7" s="852"/>
      <c r="DP7" s="853"/>
      <c r="DQ7" s="851" t="s">
        <v>601</v>
      </c>
      <c r="DR7" s="852"/>
      <c r="DS7" s="852"/>
      <c r="DT7" s="852"/>
      <c r="DU7" s="853"/>
      <c r="DV7" s="832"/>
      <c r="DW7" s="833"/>
      <c r="DX7" s="833"/>
      <c r="DY7" s="833"/>
      <c r="DZ7" s="834"/>
      <c r="EA7" s="254"/>
    </row>
    <row r="8" spans="1:131" s="255" customFormat="1" ht="26.25" customHeight="1">
      <c r="A8" s="261">
        <v>2</v>
      </c>
      <c r="B8" s="835" t="s">
        <v>381</v>
      </c>
      <c r="C8" s="836"/>
      <c r="D8" s="836"/>
      <c r="E8" s="836"/>
      <c r="F8" s="836"/>
      <c r="G8" s="836"/>
      <c r="H8" s="836"/>
      <c r="I8" s="836"/>
      <c r="J8" s="836"/>
      <c r="K8" s="836"/>
      <c r="L8" s="836"/>
      <c r="M8" s="836"/>
      <c r="N8" s="836"/>
      <c r="O8" s="836"/>
      <c r="P8" s="837"/>
      <c r="Q8" s="838">
        <v>87</v>
      </c>
      <c r="R8" s="839"/>
      <c r="S8" s="839"/>
      <c r="T8" s="839"/>
      <c r="U8" s="839"/>
      <c r="V8" s="839">
        <v>50</v>
      </c>
      <c r="W8" s="839"/>
      <c r="X8" s="839"/>
      <c r="Y8" s="839"/>
      <c r="Z8" s="839"/>
      <c r="AA8" s="839">
        <v>37</v>
      </c>
      <c r="AB8" s="839"/>
      <c r="AC8" s="839"/>
      <c r="AD8" s="839"/>
      <c r="AE8" s="840"/>
      <c r="AF8" s="841">
        <v>37</v>
      </c>
      <c r="AG8" s="842"/>
      <c r="AH8" s="842"/>
      <c r="AI8" s="842"/>
      <c r="AJ8" s="843"/>
      <c r="AK8" s="844" t="s">
        <v>616</v>
      </c>
      <c r="AL8" s="845"/>
      <c r="AM8" s="845"/>
      <c r="AN8" s="845"/>
      <c r="AO8" s="845"/>
      <c r="AP8" s="845">
        <v>3</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c r="A9" s="261">
        <v>3</v>
      </c>
      <c r="B9" s="835" t="s">
        <v>382</v>
      </c>
      <c r="C9" s="836"/>
      <c r="D9" s="836"/>
      <c r="E9" s="836"/>
      <c r="F9" s="836"/>
      <c r="G9" s="836"/>
      <c r="H9" s="836"/>
      <c r="I9" s="836"/>
      <c r="J9" s="836"/>
      <c r="K9" s="836"/>
      <c r="L9" s="836"/>
      <c r="M9" s="836"/>
      <c r="N9" s="836"/>
      <c r="O9" s="836"/>
      <c r="P9" s="837"/>
      <c r="Q9" s="838">
        <v>81</v>
      </c>
      <c r="R9" s="839"/>
      <c r="S9" s="839"/>
      <c r="T9" s="839"/>
      <c r="U9" s="839"/>
      <c r="V9" s="839">
        <v>81</v>
      </c>
      <c r="W9" s="839"/>
      <c r="X9" s="839"/>
      <c r="Y9" s="839"/>
      <c r="Z9" s="839"/>
      <c r="AA9" s="839">
        <v>0</v>
      </c>
      <c r="AB9" s="839"/>
      <c r="AC9" s="839"/>
      <c r="AD9" s="839"/>
      <c r="AE9" s="840"/>
      <c r="AF9" s="841">
        <v>0</v>
      </c>
      <c r="AG9" s="842"/>
      <c r="AH9" s="842"/>
      <c r="AI9" s="842"/>
      <c r="AJ9" s="843"/>
      <c r="AK9" s="844">
        <v>44</v>
      </c>
      <c r="AL9" s="845"/>
      <c r="AM9" s="845"/>
      <c r="AN9" s="845"/>
      <c r="AO9" s="845"/>
      <c r="AP9" s="845" t="s">
        <v>616</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383</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c r="A23" s="264" t="s">
        <v>384</v>
      </c>
      <c r="B23" s="870" t="s">
        <v>385</v>
      </c>
      <c r="C23" s="871"/>
      <c r="D23" s="871"/>
      <c r="E23" s="871"/>
      <c r="F23" s="871"/>
      <c r="G23" s="871"/>
      <c r="H23" s="871"/>
      <c r="I23" s="871"/>
      <c r="J23" s="871"/>
      <c r="K23" s="871"/>
      <c r="L23" s="871"/>
      <c r="M23" s="871"/>
      <c r="N23" s="871"/>
      <c r="O23" s="871"/>
      <c r="P23" s="872"/>
      <c r="Q23" s="873">
        <v>5808</v>
      </c>
      <c r="R23" s="874"/>
      <c r="S23" s="874"/>
      <c r="T23" s="874"/>
      <c r="U23" s="874"/>
      <c r="V23" s="874">
        <v>5384</v>
      </c>
      <c r="W23" s="874"/>
      <c r="X23" s="874"/>
      <c r="Y23" s="874"/>
      <c r="Z23" s="874"/>
      <c r="AA23" s="874">
        <v>424</v>
      </c>
      <c r="AB23" s="874"/>
      <c r="AC23" s="874"/>
      <c r="AD23" s="874"/>
      <c r="AE23" s="875"/>
      <c r="AF23" s="876">
        <v>290</v>
      </c>
      <c r="AG23" s="874"/>
      <c r="AH23" s="874"/>
      <c r="AI23" s="874"/>
      <c r="AJ23" s="877"/>
      <c r="AK23" s="878"/>
      <c r="AL23" s="879"/>
      <c r="AM23" s="879"/>
      <c r="AN23" s="879"/>
      <c r="AO23" s="879"/>
      <c r="AP23" s="874">
        <v>4751</v>
      </c>
      <c r="AQ23" s="874"/>
      <c r="AR23" s="874"/>
      <c r="AS23" s="874"/>
      <c r="AT23" s="874"/>
      <c r="AU23" s="880"/>
      <c r="AV23" s="880"/>
      <c r="AW23" s="880"/>
      <c r="AX23" s="880"/>
      <c r="AY23" s="881"/>
      <c r="AZ23" s="889" t="s">
        <v>386</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c r="A24" s="888" t="s">
        <v>387</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c r="A25" s="829" t="s">
        <v>388</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c r="A26" s="820" t="s">
        <v>363</v>
      </c>
      <c r="B26" s="821"/>
      <c r="C26" s="821"/>
      <c r="D26" s="821"/>
      <c r="E26" s="821"/>
      <c r="F26" s="821"/>
      <c r="G26" s="821"/>
      <c r="H26" s="821"/>
      <c r="I26" s="821"/>
      <c r="J26" s="821"/>
      <c r="K26" s="821"/>
      <c r="L26" s="821"/>
      <c r="M26" s="821"/>
      <c r="N26" s="821"/>
      <c r="O26" s="821"/>
      <c r="P26" s="822"/>
      <c r="Q26" s="797" t="s">
        <v>389</v>
      </c>
      <c r="R26" s="798"/>
      <c r="S26" s="798"/>
      <c r="T26" s="798"/>
      <c r="U26" s="799"/>
      <c r="V26" s="797" t="s">
        <v>390</v>
      </c>
      <c r="W26" s="798"/>
      <c r="X26" s="798"/>
      <c r="Y26" s="798"/>
      <c r="Z26" s="799"/>
      <c r="AA26" s="797" t="s">
        <v>391</v>
      </c>
      <c r="AB26" s="798"/>
      <c r="AC26" s="798"/>
      <c r="AD26" s="798"/>
      <c r="AE26" s="798"/>
      <c r="AF26" s="892" t="s">
        <v>392</v>
      </c>
      <c r="AG26" s="893"/>
      <c r="AH26" s="893"/>
      <c r="AI26" s="893"/>
      <c r="AJ26" s="894"/>
      <c r="AK26" s="798" t="s">
        <v>393</v>
      </c>
      <c r="AL26" s="798"/>
      <c r="AM26" s="798"/>
      <c r="AN26" s="798"/>
      <c r="AO26" s="799"/>
      <c r="AP26" s="797" t="s">
        <v>394</v>
      </c>
      <c r="AQ26" s="798"/>
      <c r="AR26" s="798"/>
      <c r="AS26" s="798"/>
      <c r="AT26" s="799"/>
      <c r="AU26" s="797" t="s">
        <v>395</v>
      </c>
      <c r="AV26" s="798"/>
      <c r="AW26" s="798"/>
      <c r="AX26" s="798"/>
      <c r="AY26" s="799"/>
      <c r="AZ26" s="797" t="s">
        <v>396</v>
      </c>
      <c r="BA26" s="798"/>
      <c r="BB26" s="798"/>
      <c r="BC26" s="798"/>
      <c r="BD26" s="799"/>
      <c r="BE26" s="797" t="s">
        <v>370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c r="A28" s="266">
        <v>1</v>
      </c>
      <c r="B28" s="811" t="s">
        <v>397</v>
      </c>
      <c r="C28" s="812"/>
      <c r="D28" s="812"/>
      <c r="E28" s="812"/>
      <c r="F28" s="812"/>
      <c r="G28" s="812"/>
      <c r="H28" s="812"/>
      <c r="I28" s="812"/>
      <c r="J28" s="812"/>
      <c r="K28" s="812"/>
      <c r="L28" s="812"/>
      <c r="M28" s="812"/>
      <c r="N28" s="812"/>
      <c r="O28" s="812"/>
      <c r="P28" s="813"/>
      <c r="Q28" s="902">
        <v>1000</v>
      </c>
      <c r="R28" s="903"/>
      <c r="S28" s="903"/>
      <c r="T28" s="903"/>
      <c r="U28" s="903"/>
      <c r="V28" s="903">
        <v>1114</v>
      </c>
      <c r="W28" s="903"/>
      <c r="X28" s="903"/>
      <c r="Y28" s="903"/>
      <c r="Z28" s="903"/>
      <c r="AA28" s="903">
        <v>-113</v>
      </c>
      <c r="AB28" s="903"/>
      <c r="AC28" s="903"/>
      <c r="AD28" s="903"/>
      <c r="AE28" s="904"/>
      <c r="AF28" s="905">
        <v>-113</v>
      </c>
      <c r="AG28" s="903"/>
      <c r="AH28" s="903"/>
      <c r="AI28" s="903"/>
      <c r="AJ28" s="906"/>
      <c r="AK28" s="907">
        <v>145</v>
      </c>
      <c r="AL28" s="898"/>
      <c r="AM28" s="898"/>
      <c r="AN28" s="898"/>
      <c r="AO28" s="898"/>
      <c r="AP28" s="898" t="s">
        <v>617</v>
      </c>
      <c r="AQ28" s="898"/>
      <c r="AR28" s="898"/>
      <c r="AS28" s="898"/>
      <c r="AT28" s="898"/>
      <c r="AU28" s="898" t="s">
        <v>620</v>
      </c>
      <c r="AV28" s="898"/>
      <c r="AW28" s="898"/>
      <c r="AX28" s="898"/>
      <c r="AY28" s="898"/>
      <c r="AZ28" s="899" t="s">
        <v>620</v>
      </c>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c r="A29" s="266">
        <v>2</v>
      </c>
      <c r="B29" s="835" t="s">
        <v>398</v>
      </c>
      <c r="C29" s="836"/>
      <c r="D29" s="836"/>
      <c r="E29" s="836"/>
      <c r="F29" s="836"/>
      <c r="G29" s="836"/>
      <c r="H29" s="836"/>
      <c r="I29" s="836"/>
      <c r="J29" s="836"/>
      <c r="K29" s="836"/>
      <c r="L29" s="836"/>
      <c r="M29" s="836"/>
      <c r="N29" s="836"/>
      <c r="O29" s="836"/>
      <c r="P29" s="837"/>
      <c r="Q29" s="838">
        <v>279</v>
      </c>
      <c r="R29" s="839"/>
      <c r="S29" s="839"/>
      <c r="T29" s="839"/>
      <c r="U29" s="839"/>
      <c r="V29" s="839">
        <v>278</v>
      </c>
      <c r="W29" s="839"/>
      <c r="X29" s="839"/>
      <c r="Y29" s="839"/>
      <c r="Z29" s="839"/>
      <c r="AA29" s="839">
        <v>1</v>
      </c>
      <c r="AB29" s="839"/>
      <c r="AC29" s="839"/>
      <c r="AD29" s="839"/>
      <c r="AE29" s="840"/>
      <c r="AF29" s="841">
        <v>1</v>
      </c>
      <c r="AG29" s="842"/>
      <c r="AH29" s="842"/>
      <c r="AI29" s="842"/>
      <c r="AJ29" s="843"/>
      <c r="AK29" s="910">
        <v>196</v>
      </c>
      <c r="AL29" s="911"/>
      <c r="AM29" s="911"/>
      <c r="AN29" s="911"/>
      <c r="AO29" s="911"/>
      <c r="AP29" s="911" t="s">
        <v>618</v>
      </c>
      <c r="AQ29" s="911"/>
      <c r="AR29" s="911"/>
      <c r="AS29" s="911"/>
      <c r="AT29" s="911"/>
      <c r="AU29" s="911" t="s">
        <v>620</v>
      </c>
      <c r="AV29" s="911"/>
      <c r="AW29" s="911"/>
      <c r="AX29" s="911"/>
      <c r="AY29" s="911"/>
      <c r="AZ29" s="912" t="s">
        <v>621</v>
      </c>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c r="A30" s="266">
        <v>3</v>
      </c>
      <c r="B30" s="835" t="s">
        <v>399</v>
      </c>
      <c r="C30" s="836"/>
      <c r="D30" s="836"/>
      <c r="E30" s="836"/>
      <c r="F30" s="836"/>
      <c r="G30" s="836"/>
      <c r="H30" s="836"/>
      <c r="I30" s="836"/>
      <c r="J30" s="836"/>
      <c r="K30" s="836"/>
      <c r="L30" s="836"/>
      <c r="M30" s="836"/>
      <c r="N30" s="836"/>
      <c r="O30" s="836"/>
      <c r="P30" s="837"/>
      <c r="Q30" s="838">
        <v>208</v>
      </c>
      <c r="R30" s="839"/>
      <c r="S30" s="839"/>
      <c r="T30" s="839"/>
      <c r="U30" s="839"/>
      <c r="V30" s="839">
        <v>206</v>
      </c>
      <c r="W30" s="839"/>
      <c r="X30" s="839"/>
      <c r="Y30" s="839"/>
      <c r="Z30" s="839"/>
      <c r="AA30" s="839">
        <v>2</v>
      </c>
      <c r="AB30" s="839"/>
      <c r="AC30" s="839"/>
      <c r="AD30" s="839"/>
      <c r="AE30" s="840"/>
      <c r="AF30" s="841">
        <v>235</v>
      </c>
      <c r="AG30" s="842"/>
      <c r="AH30" s="842"/>
      <c r="AI30" s="842"/>
      <c r="AJ30" s="843"/>
      <c r="AK30" s="910" t="s">
        <v>620</v>
      </c>
      <c r="AL30" s="911"/>
      <c r="AM30" s="911"/>
      <c r="AN30" s="911"/>
      <c r="AO30" s="911"/>
      <c r="AP30" s="911" t="s">
        <v>619</v>
      </c>
      <c r="AQ30" s="911"/>
      <c r="AR30" s="911"/>
      <c r="AS30" s="911"/>
      <c r="AT30" s="911"/>
      <c r="AU30" s="911" t="s">
        <v>620</v>
      </c>
      <c r="AV30" s="911"/>
      <c r="AW30" s="911"/>
      <c r="AX30" s="911"/>
      <c r="AY30" s="911"/>
      <c r="AZ30" s="912" t="s">
        <v>620</v>
      </c>
      <c r="BA30" s="912"/>
      <c r="BB30" s="912"/>
      <c r="BC30" s="912"/>
      <c r="BD30" s="912"/>
      <c r="BE30" s="908" t="s">
        <v>400</v>
      </c>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c r="A31" s="266">
        <v>4</v>
      </c>
      <c r="B31" s="835" t="s">
        <v>401</v>
      </c>
      <c r="C31" s="836"/>
      <c r="D31" s="836"/>
      <c r="E31" s="836"/>
      <c r="F31" s="836"/>
      <c r="G31" s="836"/>
      <c r="H31" s="836"/>
      <c r="I31" s="836"/>
      <c r="J31" s="836"/>
      <c r="K31" s="836"/>
      <c r="L31" s="836"/>
      <c r="M31" s="836"/>
      <c r="N31" s="836"/>
      <c r="O31" s="836"/>
      <c r="P31" s="837"/>
      <c r="Q31" s="838">
        <v>791</v>
      </c>
      <c r="R31" s="839"/>
      <c r="S31" s="839"/>
      <c r="T31" s="839"/>
      <c r="U31" s="839"/>
      <c r="V31" s="839">
        <v>817</v>
      </c>
      <c r="W31" s="839"/>
      <c r="X31" s="839"/>
      <c r="Y31" s="839"/>
      <c r="Z31" s="839"/>
      <c r="AA31" s="839">
        <v>-26</v>
      </c>
      <c r="AB31" s="839"/>
      <c r="AC31" s="839"/>
      <c r="AD31" s="839"/>
      <c r="AE31" s="840"/>
      <c r="AF31" s="841">
        <v>8</v>
      </c>
      <c r="AG31" s="842"/>
      <c r="AH31" s="842"/>
      <c r="AI31" s="842"/>
      <c r="AJ31" s="843"/>
      <c r="AK31" s="910">
        <v>156</v>
      </c>
      <c r="AL31" s="911"/>
      <c r="AM31" s="911"/>
      <c r="AN31" s="911"/>
      <c r="AO31" s="911"/>
      <c r="AP31" s="911">
        <v>19</v>
      </c>
      <c r="AQ31" s="911"/>
      <c r="AR31" s="911"/>
      <c r="AS31" s="911"/>
      <c r="AT31" s="911"/>
      <c r="AU31" s="911">
        <v>10</v>
      </c>
      <c r="AV31" s="911"/>
      <c r="AW31" s="911"/>
      <c r="AX31" s="911"/>
      <c r="AY31" s="911"/>
      <c r="AZ31" s="912" t="s">
        <v>620</v>
      </c>
      <c r="BA31" s="912"/>
      <c r="BB31" s="912"/>
      <c r="BC31" s="912"/>
      <c r="BD31" s="912"/>
      <c r="BE31" s="908" t="s">
        <v>613</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c r="A32" s="266">
        <v>5</v>
      </c>
      <c r="B32" s="835"/>
      <c r="C32" s="836"/>
      <c r="D32" s="836"/>
      <c r="E32" s="836"/>
      <c r="F32" s="836"/>
      <c r="G32" s="836"/>
      <c r="H32" s="836"/>
      <c r="I32" s="836"/>
      <c r="J32" s="836"/>
      <c r="K32" s="836"/>
      <c r="L32" s="836"/>
      <c r="M32" s="836"/>
      <c r="N32" s="836"/>
      <c r="O32" s="836"/>
      <c r="P32" s="837"/>
      <c r="Q32" s="838"/>
      <c r="R32" s="839"/>
      <c r="S32" s="839"/>
      <c r="T32" s="839"/>
      <c r="U32" s="839"/>
      <c r="V32" s="839"/>
      <c r="W32" s="839"/>
      <c r="X32" s="839"/>
      <c r="Y32" s="839"/>
      <c r="Z32" s="839"/>
      <c r="AA32" s="839"/>
      <c r="AB32" s="839"/>
      <c r="AC32" s="839"/>
      <c r="AD32" s="839"/>
      <c r="AE32" s="840"/>
      <c r="AF32" s="841"/>
      <c r="AG32" s="842"/>
      <c r="AH32" s="842"/>
      <c r="AI32" s="842"/>
      <c r="AJ32" s="843"/>
      <c r="AK32" s="910"/>
      <c r="AL32" s="911"/>
      <c r="AM32" s="911"/>
      <c r="AN32" s="911"/>
      <c r="AO32" s="911"/>
      <c r="AP32" s="911"/>
      <c r="AQ32" s="911"/>
      <c r="AR32" s="911"/>
      <c r="AS32" s="911"/>
      <c r="AT32" s="911"/>
      <c r="AU32" s="911"/>
      <c r="AV32" s="911"/>
      <c r="AW32" s="911"/>
      <c r="AX32" s="911"/>
      <c r="AY32" s="911"/>
      <c r="AZ32" s="912"/>
      <c r="BA32" s="912"/>
      <c r="BB32" s="912"/>
      <c r="BC32" s="912"/>
      <c r="BD32" s="912"/>
      <c r="BE32" s="908"/>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402</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c r="A63" s="264" t="s">
        <v>384</v>
      </c>
      <c r="B63" s="870" t="s">
        <v>403</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130</v>
      </c>
      <c r="AG63" s="922"/>
      <c r="AH63" s="922"/>
      <c r="AI63" s="922"/>
      <c r="AJ63" s="923"/>
      <c r="AK63" s="924"/>
      <c r="AL63" s="919"/>
      <c r="AM63" s="919"/>
      <c r="AN63" s="919"/>
      <c r="AO63" s="919"/>
      <c r="AP63" s="922">
        <v>19</v>
      </c>
      <c r="AQ63" s="922"/>
      <c r="AR63" s="922"/>
      <c r="AS63" s="922"/>
      <c r="AT63" s="922"/>
      <c r="AU63" s="922">
        <v>10</v>
      </c>
      <c r="AV63" s="922"/>
      <c r="AW63" s="922"/>
      <c r="AX63" s="922"/>
      <c r="AY63" s="922"/>
      <c r="AZ63" s="926"/>
      <c r="BA63" s="926"/>
      <c r="BB63" s="926"/>
      <c r="BC63" s="926"/>
      <c r="BD63" s="926"/>
      <c r="BE63" s="927"/>
      <c r="BF63" s="927"/>
      <c r="BG63" s="927"/>
      <c r="BH63" s="927"/>
      <c r="BI63" s="928"/>
      <c r="BJ63" s="929" t="s">
        <v>404</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c r="A65" s="252" t="s">
        <v>405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c r="A66" s="820" t="s">
        <v>406</v>
      </c>
      <c r="B66" s="821"/>
      <c r="C66" s="821"/>
      <c r="D66" s="821"/>
      <c r="E66" s="821"/>
      <c r="F66" s="821"/>
      <c r="G66" s="821"/>
      <c r="H66" s="821"/>
      <c r="I66" s="821"/>
      <c r="J66" s="821"/>
      <c r="K66" s="821"/>
      <c r="L66" s="821"/>
      <c r="M66" s="821"/>
      <c r="N66" s="821"/>
      <c r="O66" s="821"/>
      <c r="P66" s="822"/>
      <c r="Q66" s="797" t="s">
        <v>407</v>
      </c>
      <c r="R66" s="798"/>
      <c r="S66" s="798"/>
      <c r="T66" s="798"/>
      <c r="U66" s="799"/>
      <c r="V66" s="797" t="s">
        <v>408</v>
      </c>
      <c r="W66" s="798"/>
      <c r="X66" s="798"/>
      <c r="Y66" s="798"/>
      <c r="Z66" s="799"/>
      <c r="AA66" s="797" t="s">
        <v>409</v>
      </c>
      <c r="AB66" s="798"/>
      <c r="AC66" s="798"/>
      <c r="AD66" s="798"/>
      <c r="AE66" s="799"/>
      <c r="AF66" s="932" t="s">
        <v>410</v>
      </c>
      <c r="AG66" s="893"/>
      <c r="AH66" s="893"/>
      <c r="AI66" s="893"/>
      <c r="AJ66" s="933"/>
      <c r="AK66" s="797" t="s">
        <v>411</v>
      </c>
      <c r="AL66" s="821"/>
      <c r="AM66" s="821"/>
      <c r="AN66" s="821"/>
      <c r="AO66" s="822"/>
      <c r="AP66" s="797" t="s">
        <v>412</v>
      </c>
      <c r="AQ66" s="798"/>
      <c r="AR66" s="798"/>
      <c r="AS66" s="798"/>
      <c r="AT66" s="799"/>
      <c r="AU66" s="797" t="s">
        <v>413</v>
      </c>
      <c r="AV66" s="798"/>
      <c r="AW66" s="798"/>
      <c r="AX66" s="798"/>
      <c r="AY66" s="799"/>
      <c r="AZ66" s="797" t="s">
        <v>370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c r="A68" s="258">
        <v>1</v>
      </c>
      <c r="B68" s="949" t="s">
        <v>584</v>
      </c>
      <c r="C68" s="950"/>
      <c r="D68" s="950"/>
      <c r="E68" s="950"/>
      <c r="F68" s="950"/>
      <c r="G68" s="950"/>
      <c r="H68" s="950"/>
      <c r="I68" s="950"/>
      <c r="J68" s="950"/>
      <c r="K68" s="950"/>
      <c r="L68" s="950"/>
      <c r="M68" s="950"/>
      <c r="N68" s="950"/>
      <c r="O68" s="950"/>
      <c r="P68" s="951"/>
      <c r="Q68" s="952">
        <v>102</v>
      </c>
      <c r="R68" s="946"/>
      <c r="S68" s="946"/>
      <c r="T68" s="946"/>
      <c r="U68" s="946"/>
      <c r="V68" s="946">
        <v>101</v>
      </c>
      <c r="W68" s="946"/>
      <c r="X68" s="946"/>
      <c r="Y68" s="946"/>
      <c r="Z68" s="946"/>
      <c r="AA68" s="946">
        <v>1</v>
      </c>
      <c r="AB68" s="946"/>
      <c r="AC68" s="946"/>
      <c r="AD68" s="946"/>
      <c r="AE68" s="946"/>
      <c r="AF68" s="946">
        <v>1</v>
      </c>
      <c r="AG68" s="946"/>
      <c r="AH68" s="946"/>
      <c r="AI68" s="946"/>
      <c r="AJ68" s="946"/>
      <c r="AK68" s="946" t="s">
        <v>608</v>
      </c>
      <c r="AL68" s="946"/>
      <c r="AM68" s="946"/>
      <c r="AN68" s="946"/>
      <c r="AO68" s="946"/>
      <c r="AP68" s="946" t="s">
        <v>609</v>
      </c>
      <c r="AQ68" s="946"/>
      <c r="AR68" s="946"/>
      <c r="AS68" s="946"/>
      <c r="AT68" s="946"/>
      <c r="AU68" s="946" t="s">
        <v>615</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c r="A69" s="261">
        <v>2</v>
      </c>
      <c r="B69" s="953" t="s">
        <v>585</v>
      </c>
      <c r="C69" s="954"/>
      <c r="D69" s="954"/>
      <c r="E69" s="954"/>
      <c r="F69" s="954"/>
      <c r="G69" s="954"/>
      <c r="H69" s="954"/>
      <c r="I69" s="954"/>
      <c r="J69" s="954"/>
      <c r="K69" s="954"/>
      <c r="L69" s="954"/>
      <c r="M69" s="954"/>
      <c r="N69" s="954"/>
      <c r="O69" s="954"/>
      <c r="P69" s="955"/>
      <c r="Q69" s="956">
        <v>11887</v>
      </c>
      <c r="R69" s="911"/>
      <c r="S69" s="911"/>
      <c r="T69" s="911"/>
      <c r="U69" s="911"/>
      <c r="V69" s="911">
        <v>11522</v>
      </c>
      <c r="W69" s="911"/>
      <c r="X69" s="911"/>
      <c r="Y69" s="911"/>
      <c r="Z69" s="911"/>
      <c r="AA69" s="911">
        <v>366</v>
      </c>
      <c r="AB69" s="911"/>
      <c r="AC69" s="911"/>
      <c r="AD69" s="911"/>
      <c r="AE69" s="911"/>
      <c r="AF69" s="911">
        <v>366</v>
      </c>
      <c r="AG69" s="911"/>
      <c r="AH69" s="911"/>
      <c r="AI69" s="911"/>
      <c r="AJ69" s="911"/>
      <c r="AK69" s="911" t="s">
        <v>610</v>
      </c>
      <c r="AL69" s="911"/>
      <c r="AM69" s="911"/>
      <c r="AN69" s="911"/>
      <c r="AO69" s="911"/>
      <c r="AP69" s="911" t="s">
        <v>611</v>
      </c>
      <c r="AQ69" s="911"/>
      <c r="AR69" s="911"/>
      <c r="AS69" s="911"/>
      <c r="AT69" s="911"/>
      <c r="AU69" s="911" t="s">
        <v>615</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c r="A70" s="261">
        <v>3</v>
      </c>
      <c r="B70" s="953" t="s">
        <v>586</v>
      </c>
      <c r="C70" s="954"/>
      <c r="D70" s="954"/>
      <c r="E70" s="954"/>
      <c r="F70" s="954"/>
      <c r="G70" s="954"/>
      <c r="H70" s="954"/>
      <c r="I70" s="954"/>
      <c r="J70" s="954"/>
      <c r="K70" s="954"/>
      <c r="L70" s="954"/>
      <c r="M70" s="954"/>
      <c r="N70" s="954"/>
      <c r="O70" s="954"/>
      <c r="P70" s="955"/>
      <c r="Q70" s="956">
        <v>59</v>
      </c>
      <c r="R70" s="911"/>
      <c r="S70" s="911"/>
      <c r="T70" s="911"/>
      <c r="U70" s="911"/>
      <c r="V70" s="911">
        <v>59</v>
      </c>
      <c r="W70" s="911"/>
      <c r="X70" s="911"/>
      <c r="Y70" s="911"/>
      <c r="Z70" s="911"/>
      <c r="AA70" s="911" t="s">
        <v>609</v>
      </c>
      <c r="AB70" s="911"/>
      <c r="AC70" s="911"/>
      <c r="AD70" s="911"/>
      <c r="AE70" s="911"/>
      <c r="AF70" s="911" t="s">
        <v>608</v>
      </c>
      <c r="AG70" s="911"/>
      <c r="AH70" s="911"/>
      <c r="AI70" s="911"/>
      <c r="AJ70" s="911"/>
      <c r="AK70" s="911" t="s">
        <v>609</v>
      </c>
      <c r="AL70" s="911"/>
      <c r="AM70" s="911"/>
      <c r="AN70" s="911"/>
      <c r="AO70" s="911"/>
      <c r="AP70" s="911" t="s">
        <v>609</v>
      </c>
      <c r="AQ70" s="911"/>
      <c r="AR70" s="911"/>
      <c r="AS70" s="911"/>
      <c r="AT70" s="911"/>
      <c r="AU70" s="911" t="s">
        <v>615</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c r="A71" s="261">
        <v>4</v>
      </c>
      <c r="B71" s="953" t="s">
        <v>587</v>
      </c>
      <c r="C71" s="954"/>
      <c r="D71" s="954"/>
      <c r="E71" s="954"/>
      <c r="F71" s="954"/>
      <c r="G71" s="954"/>
      <c r="H71" s="954"/>
      <c r="I71" s="954"/>
      <c r="J71" s="954"/>
      <c r="K71" s="954"/>
      <c r="L71" s="954"/>
      <c r="M71" s="954"/>
      <c r="N71" s="954"/>
      <c r="O71" s="954"/>
      <c r="P71" s="955"/>
      <c r="Q71" s="956">
        <v>183</v>
      </c>
      <c r="R71" s="911"/>
      <c r="S71" s="911"/>
      <c r="T71" s="911"/>
      <c r="U71" s="911"/>
      <c r="V71" s="911">
        <v>170</v>
      </c>
      <c r="W71" s="911"/>
      <c r="X71" s="911"/>
      <c r="Y71" s="911"/>
      <c r="Z71" s="911"/>
      <c r="AA71" s="911">
        <v>13</v>
      </c>
      <c r="AB71" s="911"/>
      <c r="AC71" s="911"/>
      <c r="AD71" s="911"/>
      <c r="AE71" s="911"/>
      <c r="AF71" s="911">
        <v>13</v>
      </c>
      <c r="AG71" s="911"/>
      <c r="AH71" s="911"/>
      <c r="AI71" s="911"/>
      <c r="AJ71" s="911"/>
      <c r="AK71" s="911" t="s">
        <v>611</v>
      </c>
      <c r="AL71" s="911"/>
      <c r="AM71" s="911"/>
      <c r="AN71" s="911"/>
      <c r="AO71" s="911"/>
      <c r="AP71" s="911" t="s">
        <v>611</v>
      </c>
      <c r="AQ71" s="911"/>
      <c r="AR71" s="911"/>
      <c r="AS71" s="911"/>
      <c r="AT71" s="911"/>
      <c r="AU71" s="911" t="s">
        <v>615</v>
      </c>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c r="A72" s="261">
        <v>5</v>
      </c>
      <c r="B72" s="953" t="s">
        <v>588</v>
      </c>
      <c r="C72" s="954"/>
      <c r="D72" s="954"/>
      <c r="E72" s="954"/>
      <c r="F72" s="954"/>
      <c r="G72" s="954"/>
      <c r="H72" s="954"/>
      <c r="I72" s="954"/>
      <c r="J72" s="954"/>
      <c r="K72" s="954"/>
      <c r="L72" s="954"/>
      <c r="M72" s="954"/>
      <c r="N72" s="954"/>
      <c r="O72" s="954"/>
      <c r="P72" s="955"/>
      <c r="Q72" s="956">
        <v>1943</v>
      </c>
      <c r="R72" s="911"/>
      <c r="S72" s="911"/>
      <c r="T72" s="911"/>
      <c r="U72" s="911"/>
      <c r="V72" s="911">
        <v>1928</v>
      </c>
      <c r="W72" s="911"/>
      <c r="X72" s="911"/>
      <c r="Y72" s="911"/>
      <c r="Z72" s="911"/>
      <c r="AA72" s="911">
        <v>15</v>
      </c>
      <c r="AB72" s="911"/>
      <c r="AC72" s="911"/>
      <c r="AD72" s="911"/>
      <c r="AE72" s="911"/>
      <c r="AF72" s="911">
        <v>12</v>
      </c>
      <c r="AG72" s="911"/>
      <c r="AH72" s="911"/>
      <c r="AI72" s="911"/>
      <c r="AJ72" s="911"/>
      <c r="AK72" s="911">
        <v>7</v>
      </c>
      <c r="AL72" s="911"/>
      <c r="AM72" s="911"/>
      <c r="AN72" s="911"/>
      <c r="AO72" s="911"/>
      <c r="AP72" s="911">
        <v>1160</v>
      </c>
      <c r="AQ72" s="911"/>
      <c r="AR72" s="911"/>
      <c r="AS72" s="911"/>
      <c r="AT72" s="911"/>
      <c r="AU72" s="911">
        <v>82</v>
      </c>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c r="A73" s="261">
        <v>6</v>
      </c>
      <c r="B73" s="953" t="s">
        <v>589</v>
      </c>
      <c r="C73" s="954"/>
      <c r="D73" s="954"/>
      <c r="E73" s="954"/>
      <c r="F73" s="954"/>
      <c r="G73" s="954"/>
      <c r="H73" s="954"/>
      <c r="I73" s="954"/>
      <c r="J73" s="954"/>
      <c r="K73" s="954"/>
      <c r="L73" s="954"/>
      <c r="M73" s="954"/>
      <c r="N73" s="954"/>
      <c r="O73" s="954"/>
      <c r="P73" s="955"/>
      <c r="Q73" s="956">
        <v>175</v>
      </c>
      <c r="R73" s="911"/>
      <c r="S73" s="911"/>
      <c r="T73" s="911"/>
      <c r="U73" s="911"/>
      <c r="V73" s="911">
        <v>165</v>
      </c>
      <c r="W73" s="911"/>
      <c r="X73" s="911"/>
      <c r="Y73" s="911"/>
      <c r="Z73" s="911"/>
      <c r="AA73" s="911">
        <v>10</v>
      </c>
      <c r="AB73" s="911"/>
      <c r="AC73" s="911"/>
      <c r="AD73" s="911"/>
      <c r="AE73" s="911"/>
      <c r="AF73" s="911">
        <v>10</v>
      </c>
      <c r="AG73" s="911"/>
      <c r="AH73" s="911"/>
      <c r="AI73" s="911"/>
      <c r="AJ73" s="911"/>
      <c r="AK73" s="911">
        <v>23</v>
      </c>
      <c r="AL73" s="911"/>
      <c r="AM73" s="911"/>
      <c r="AN73" s="911"/>
      <c r="AO73" s="911"/>
      <c r="AP73" s="911" t="s">
        <v>611</v>
      </c>
      <c r="AQ73" s="911"/>
      <c r="AR73" s="911"/>
      <c r="AS73" s="911"/>
      <c r="AT73" s="911"/>
      <c r="AU73" s="911" t="s">
        <v>615</v>
      </c>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c r="A74" s="261">
        <v>7</v>
      </c>
      <c r="B74" s="953" t="s">
        <v>590</v>
      </c>
      <c r="C74" s="954"/>
      <c r="D74" s="954"/>
      <c r="E74" s="954"/>
      <c r="F74" s="954"/>
      <c r="G74" s="954"/>
      <c r="H74" s="954"/>
      <c r="I74" s="954"/>
      <c r="J74" s="954"/>
      <c r="K74" s="954"/>
      <c r="L74" s="954"/>
      <c r="M74" s="954"/>
      <c r="N74" s="954"/>
      <c r="O74" s="954"/>
      <c r="P74" s="955"/>
      <c r="Q74" s="956">
        <v>291</v>
      </c>
      <c r="R74" s="911"/>
      <c r="S74" s="911"/>
      <c r="T74" s="911"/>
      <c r="U74" s="911"/>
      <c r="V74" s="911">
        <v>277</v>
      </c>
      <c r="W74" s="911"/>
      <c r="X74" s="911"/>
      <c r="Y74" s="911"/>
      <c r="Z74" s="911"/>
      <c r="AA74" s="911">
        <v>13</v>
      </c>
      <c r="AB74" s="911"/>
      <c r="AC74" s="911"/>
      <c r="AD74" s="911"/>
      <c r="AE74" s="911"/>
      <c r="AF74" s="911">
        <v>13</v>
      </c>
      <c r="AG74" s="911"/>
      <c r="AH74" s="911"/>
      <c r="AI74" s="911"/>
      <c r="AJ74" s="911"/>
      <c r="AK74" s="911">
        <v>90</v>
      </c>
      <c r="AL74" s="911"/>
      <c r="AM74" s="911"/>
      <c r="AN74" s="911"/>
      <c r="AO74" s="911"/>
      <c r="AP74" s="911" t="s">
        <v>611</v>
      </c>
      <c r="AQ74" s="911"/>
      <c r="AR74" s="911"/>
      <c r="AS74" s="911"/>
      <c r="AT74" s="911"/>
      <c r="AU74" s="911" t="s">
        <v>615</v>
      </c>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c r="A75" s="261">
        <v>8</v>
      </c>
      <c r="B75" s="953" t="s">
        <v>591</v>
      </c>
      <c r="C75" s="954"/>
      <c r="D75" s="954"/>
      <c r="E75" s="954"/>
      <c r="F75" s="954"/>
      <c r="G75" s="954"/>
      <c r="H75" s="954"/>
      <c r="I75" s="954"/>
      <c r="J75" s="954"/>
      <c r="K75" s="954"/>
      <c r="L75" s="954"/>
      <c r="M75" s="954"/>
      <c r="N75" s="954"/>
      <c r="O75" s="954"/>
      <c r="P75" s="955"/>
      <c r="Q75" s="959">
        <v>66</v>
      </c>
      <c r="R75" s="960"/>
      <c r="S75" s="960"/>
      <c r="T75" s="960"/>
      <c r="U75" s="910"/>
      <c r="V75" s="961">
        <v>66</v>
      </c>
      <c r="W75" s="960"/>
      <c r="X75" s="960"/>
      <c r="Y75" s="960"/>
      <c r="Z75" s="910"/>
      <c r="AA75" s="961" t="s">
        <v>612</v>
      </c>
      <c r="AB75" s="960"/>
      <c r="AC75" s="960"/>
      <c r="AD75" s="960"/>
      <c r="AE75" s="910"/>
      <c r="AF75" s="961" t="s">
        <v>611</v>
      </c>
      <c r="AG75" s="960"/>
      <c r="AH75" s="960"/>
      <c r="AI75" s="960"/>
      <c r="AJ75" s="910"/>
      <c r="AK75" s="961" t="s">
        <v>611</v>
      </c>
      <c r="AL75" s="960"/>
      <c r="AM75" s="960"/>
      <c r="AN75" s="960"/>
      <c r="AO75" s="910"/>
      <c r="AP75" s="961" t="s">
        <v>611</v>
      </c>
      <c r="AQ75" s="960"/>
      <c r="AR75" s="960"/>
      <c r="AS75" s="960"/>
      <c r="AT75" s="910"/>
      <c r="AU75" s="961" t="s">
        <v>615</v>
      </c>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c r="A76" s="261">
        <v>9</v>
      </c>
      <c r="B76" s="953" t="s">
        <v>592</v>
      </c>
      <c r="C76" s="954"/>
      <c r="D76" s="954"/>
      <c r="E76" s="954"/>
      <c r="F76" s="954"/>
      <c r="G76" s="954"/>
      <c r="H76" s="954"/>
      <c r="I76" s="954"/>
      <c r="J76" s="954"/>
      <c r="K76" s="954"/>
      <c r="L76" s="954"/>
      <c r="M76" s="954"/>
      <c r="N76" s="954"/>
      <c r="O76" s="954"/>
      <c r="P76" s="955"/>
      <c r="Q76" s="959">
        <v>985</v>
      </c>
      <c r="R76" s="960"/>
      <c r="S76" s="960"/>
      <c r="T76" s="960"/>
      <c r="U76" s="910"/>
      <c r="V76" s="961">
        <v>954</v>
      </c>
      <c r="W76" s="960"/>
      <c r="X76" s="960"/>
      <c r="Y76" s="960"/>
      <c r="Z76" s="910"/>
      <c r="AA76" s="961">
        <v>31</v>
      </c>
      <c r="AB76" s="960"/>
      <c r="AC76" s="960"/>
      <c r="AD76" s="960"/>
      <c r="AE76" s="910"/>
      <c r="AF76" s="961">
        <v>31</v>
      </c>
      <c r="AG76" s="960"/>
      <c r="AH76" s="960"/>
      <c r="AI76" s="960"/>
      <c r="AJ76" s="910"/>
      <c r="AK76" s="961" t="s">
        <v>611</v>
      </c>
      <c r="AL76" s="960"/>
      <c r="AM76" s="960"/>
      <c r="AN76" s="960"/>
      <c r="AO76" s="910"/>
      <c r="AP76" s="961" t="s">
        <v>611</v>
      </c>
      <c r="AQ76" s="960"/>
      <c r="AR76" s="960"/>
      <c r="AS76" s="960"/>
      <c r="AT76" s="910"/>
      <c r="AU76" s="961" t="s">
        <v>615</v>
      </c>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c r="A77" s="261">
        <v>10</v>
      </c>
      <c r="B77" s="953" t="s">
        <v>593</v>
      </c>
      <c r="C77" s="954"/>
      <c r="D77" s="954"/>
      <c r="E77" s="954"/>
      <c r="F77" s="954"/>
      <c r="G77" s="954"/>
      <c r="H77" s="954"/>
      <c r="I77" s="954"/>
      <c r="J77" s="954"/>
      <c r="K77" s="954"/>
      <c r="L77" s="954"/>
      <c r="M77" s="954"/>
      <c r="N77" s="954"/>
      <c r="O77" s="954"/>
      <c r="P77" s="955"/>
      <c r="Q77" s="959">
        <v>70107</v>
      </c>
      <c r="R77" s="960"/>
      <c r="S77" s="960"/>
      <c r="T77" s="960"/>
      <c r="U77" s="910"/>
      <c r="V77" s="961">
        <v>67173</v>
      </c>
      <c r="W77" s="960"/>
      <c r="X77" s="960"/>
      <c r="Y77" s="960"/>
      <c r="Z77" s="910"/>
      <c r="AA77" s="961" t="s">
        <v>611</v>
      </c>
      <c r="AB77" s="960"/>
      <c r="AC77" s="960"/>
      <c r="AD77" s="960"/>
      <c r="AE77" s="910"/>
      <c r="AF77" s="961">
        <v>2934</v>
      </c>
      <c r="AG77" s="960"/>
      <c r="AH77" s="960"/>
      <c r="AI77" s="960"/>
      <c r="AJ77" s="910"/>
      <c r="AK77" s="961">
        <v>169</v>
      </c>
      <c r="AL77" s="960"/>
      <c r="AM77" s="960"/>
      <c r="AN77" s="960"/>
      <c r="AO77" s="910"/>
      <c r="AP77" s="961" t="s">
        <v>611</v>
      </c>
      <c r="AQ77" s="960"/>
      <c r="AR77" s="960"/>
      <c r="AS77" s="960"/>
      <c r="AT77" s="910"/>
      <c r="AU77" s="961" t="s">
        <v>615</v>
      </c>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c r="A78" s="261">
        <v>11</v>
      </c>
      <c r="B78" s="953" t="s">
        <v>594</v>
      </c>
      <c r="C78" s="954"/>
      <c r="D78" s="954"/>
      <c r="E78" s="954"/>
      <c r="F78" s="954"/>
      <c r="G78" s="954"/>
      <c r="H78" s="954"/>
      <c r="I78" s="954"/>
      <c r="J78" s="954"/>
      <c r="K78" s="954"/>
      <c r="L78" s="954"/>
      <c r="M78" s="954"/>
      <c r="N78" s="954"/>
      <c r="O78" s="954"/>
      <c r="P78" s="955"/>
      <c r="Q78" s="956">
        <v>244</v>
      </c>
      <c r="R78" s="911"/>
      <c r="S78" s="911"/>
      <c r="T78" s="911"/>
      <c r="U78" s="911"/>
      <c r="V78" s="911">
        <v>231</v>
      </c>
      <c r="W78" s="911"/>
      <c r="X78" s="911"/>
      <c r="Y78" s="911"/>
      <c r="Z78" s="911"/>
      <c r="AA78" s="911">
        <v>13</v>
      </c>
      <c r="AB78" s="911"/>
      <c r="AC78" s="911"/>
      <c r="AD78" s="911"/>
      <c r="AE78" s="911"/>
      <c r="AF78" s="911">
        <v>13</v>
      </c>
      <c r="AG78" s="911"/>
      <c r="AH78" s="911"/>
      <c r="AI78" s="911"/>
      <c r="AJ78" s="911"/>
      <c r="AK78" s="911">
        <v>36</v>
      </c>
      <c r="AL78" s="911"/>
      <c r="AM78" s="911"/>
      <c r="AN78" s="911"/>
      <c r="AO78" s="911"/>
      <c r="AP78" s="911" t="s">
        <v>611</v>
      </c>
      <c r="AQ78" s="911"/>
      <c r="AR78" s="911"/>
      <c r="AS78" s="911"/>
      <c r="AT78" s="911"/>
      <c r="AU78" s="911" t="s">
        <v>615</v>
      </c>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c r="A79" s="261">
        <v>12</v>
      </c>
      <c r="B79" s="953" t="s">
        <v>595</v>
      </c>
      <c r="C79" s="954"/>
      <c r="D79" s="954"/>
      <c r="E79" s="954"/>
      <c r="F79" s="954"/>
      <c r="G79" s="954"/>
      <c r="H79" s="954"/>
      <c r="I79" s="954"/>
      <c r="J79" s="954"/>
      <c r="K79" s="954"/>
      <c r="L79" s="954"/>
      <c r="M79" s="954"/>
      <c r="N79" s="954"/>
      <c r="O79" s="954"/>
      <c r="P79" s="955"/>
      <c r="Q79" s="956">
        <v>767604</v>
      </c>
      <c r="R79" s="911"/>
      <c r="S79" s="911"/>
      <c r="T79" s="911"/>
      <c r="U79" s="911"/>
      <c r="V79" s="911">
        <v>751444</v>
      </c>
      <c r="W79" s="911"/>
      <c r="X79" s="911"/>
      <c r="Y79" s="911"/>
      <c r="Z79" s="911"/>
      <c r="AA79" s="911">
        <v>16160</v>
      </c>
      <c r="AB79" s="911"/>
      <c r="AC79" s="911"/>
      <c r="AD79" s="911"/>
      <c r="AE79" s="911"/>
      <c r="AF79" s="911">
        <v>16160</v>
      </c>
      <c r="AG79" s="911"/>
      <c r="AH79" s="911"/>
      <c r="AI79" s="911"/>
      <c r="AJ79" s="911"/>
      <c r="AK79" s="911" t="s">
        <v>611</v>
      </c>
      <c r="AL79" s="911"/>
      <c r="AM79" s="911"/>
      <c r="AN79" s="911"/>
      <c r="AO79" s="911"/>
      <c r="AP79" s="911" t="s">
        <v>611</v>
      </c>
      <c r="AQ79" s="911"/>
      <c r="AR79" s="911"/>
      <c r="AS79" s="911"/>
      <c r="AT79" s="911"/>
      <c r="AU79" s="911" t="s">
        <v>615</v>
      </c>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c r="A80" s="261">
        <v>13</v>
      </c>
      <c r="B80" s="953" t="s">
        <v>596</v>
      </c>
      <c r="C80" s="954"/>
      <c r="D80" s="954"/>
      <c r="E80" s="954"/>
      <c r="F80" s="954"/>
      <c r="G80" s="954"/>
      <c r="H80" s="954"/>
      <c r="I80" s="954"/>
      <c r="J80" s="954"/>
      <c r="K80" s="954"/>
      <c r="L80" s="954"/>
      <c r="M80" s="954"/>
      <c r="N80" s="954"/>
      <c r="O80" s="954"/>
      <c r="P80" s="955"/>
      <c r="Q80" s="956">
        <v>544</v>
      </c>
      <c r="R80" s="911"/>
      <c r="S80" s="911"/>
      <c r="T80" s="911"/>
      <c r="U80" s="911"/>
      <c r="V80" s="911">
        <v>536</v>
      </c>
      <c r="W80" s="911"/>
      <c r="X80" s="911"/>
      <c r="Y80" s="911"/>
      <c r="Z80" s="911"/>
      <c r="AA80" s="911">
        <v>8</v>
      </c>
      <c r="AB80" s="911"/>
      <c r="AC80" s="911"/>
      <c r="AD80" s="911"/>
      <c r="AE80" s="911"/>
      <c r="AF80" s="911">
        <v>8</v>
      </c>
      <c r="AG80" s="911"/>
      <c r="AH80" s="911"/>
      <c r="AI80" s="911"/>
      <c r="AJ80" s="911"/>
      <c r="AK80" s="911">
        <v>12</v>
      </c>
      <c r="AL80" s="911"/>
      <c r="AM80" s="911"/>
      <c r="AN80" s="911"/>
      <c r="AO80" s="911"/>
      <c r="AP80" s="911">
        <v>85</v>
      </c>
      <c r="AQ80" s="911"/>
      <c r="AR80" s="911"/>
      <c r="AS80" s="911"/>
      <c r="AT80" s="911"/>
      <c r="AU80" s="911">
        <v>23</v>
      </c>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c r="A81" s="261">
        <v>14</v>
      </c>
      <c r="B81" s="953" t="s">
        <v>597</v>
      </c>
      <c r="C81" s="954"/>
      <c r="D81" s="954"/>
      <c r="E81" s="954"/>
      <c r="F81" s="954"/>
      <c r="G81" s="954"/>
      <c r="H81" s="954"/>
      <c r="I81" s="954"/>
      <c r="J81" s="954"/>
      <c r="K81" s="954"/>
      <c r="L81" s="954"/>
      <c r="M81" s="954"/>
      <c r="N81" s="954"/>
      <c r="O81" s="954"/>
      <c r="P81" s="955"/>
      <c r="Q81" s="956">
        <v>1055</v>
      </c>
      <c r="R81" s="911"/>
      <c r="S81" s="911"/>
      <c r="T81" s="911"/>
      <c r="U81" s="911"/>
      <c r="V81" s="911">
        <v>1104</v>
      </c>
      <c r="W81" s="911"/>
      <c r="X81" s="911"/>
      <c r="Y81" s="911"/>
      <c r="Z81" s="911"/>
      <c r="AA81" s="911">
        <v>-48</v>
      </c>
      <c r="AB81" s="911"/>
      <c r="AC81" s="911"/>
      <c r="AD81" s="911"/>
      <c r="AE81" s="911"/>
      <c r="AF81" s="911">
        <v>1959</v>
      </c>
      <c r="AG81" s="911"/>
      <c r="AH81" s="911"/>
      <c r="AI81" s="911"/>
      <c r="AJ81" s="911"/>
      <c r="AK81" s="911" t="s">
        <v>607</v>
      </c>
      <c r="AL81" s="911"/>
      <c r="AM81" s="911"/>
      <c r="AN81" s="911"/>
      <c r="AO81" s="911"/>
      <c r="AP81" s="911">
        <v>2067</v>
      </c>
      <c r="AQ81" s="911"/>
      <c r="AR81" s="911"/>
      <c r="AS81" s="911"/>
      <c r="AT81" s="911"/>
      <c r="AU81" s="911" t="s">
        <v>615</v>
      </c>
      <c r="AV81" s="911"/>
      <c r="AW81" s="911"/>
      <c r="AX81" s="911"/>
      <c r="AY81" s="911"/>
      <c r="AZ81" s="957" t="s">
        <v>614</v>
      </c>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c r="A82" s="261">
        <v>15</v>
      </c>
      <c r="B82" s="953" t="s">
        <v>598</v>
      </c>
      <c r="C82" s="954"/>
      <c r="D82" s="954"/>
      <c r="E82" s="954"/>
      <c r="F82" s="954"/>
      <c r="G82" s="954"/>
      <c r="H82" s="954"/>
      <c r="I82" s="954"/>
      <c r="J82" s="954"/>
      <c r="K82" s="954"/>
      <c r="L82" s="954"/>
      <c r="M82" s="954"/>
      <c r="N82" s="954"/>
      <c r="O82" s="954"/>
      <c r="P82" s="955"/>
      <c r="Q82" s="956">
        <v>459</v>
      </c>
      <c r="R82" s="911"/>
      <c r="S82" s="911"/>
      <c r="T82" s="911"/>
      <c r="U82" s="911"/>
      <c r="V82" s="911">
        <v>402</v>
      </c>
      <c r="W82" s="911"/>
      <c r="X82" s="911"/>
      <c r="Y82" s="911"/>
      <c r="Z82" s="911"/>
      <c r="AA82" s="911">
        <v>57</v>
      </c>
      <c r="AB82" s="911"/>
      <c r="AC82" s="911"/>
      <c r="AD82" s="911"/>
      <c r="AE82" s="911"/>
      <c r="AF82" s="911">
        <v>57</v>
      </c>
      <c r="AG82" s="911"/>
      <c r="AH82" s="911"/>
      <c r="AI82" s="911"/>
      <c r="AJ82" s="911"/>
      <c r="AK82" s="911" t="s">
        <v>612</v>
      </c>
      <c r="AL82" s="911"/>
      <c r="AM82" s="911"/>
      <c r="AN82" s="911"/>
      <c r="AO82" s="911"/>
      <c r="AP82" s="911">
        <v>42</v>
      </c>
      <c r="AQ82" s="911"/>
      <c r="AR82" s="911"/>
      <c r="AS82" s="911"/>
      <c r="AT82" s="911"/>
      <c r="AU82" s="911">
        <v>6</v>
      </c>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c r="A88" s="264" t="s">
        <v>384</v>
      </c>
      <c r="B88" s="870" t="s">
        <v>414</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21577</v>
      </c>
      <c r="AG88" s="922"/>
      <c r="AH88" s="922"/>
      <c r="AI88" s="922"/>
      <c r="AJ88" s="922"/>
      <c r="AK88" s="919"/>
      <c r="AL88" s="919"/>
      <c r="AM88" s="919"/>
      <c r="AN88" s="919"/>
      <c r="AO88" s="919"/>
      <c r="AP88" s="922">
        <v>3354</v>
      </c>
      <c r="AQ88" s="922"/>
      <c r="AR88" s="922"/>
      <c r="AS88" s="922"/>
      <c r="AT88" s="922"/>
      <c r="AU88" s="922">
        <v>111</v>
      </c>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384</v>
      </c>
      <c r="BR102" s="870" t="s">
        <v>415</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8</v>
      </c>
      <c r="CS102" s="930"/>
      <c r="CT102" s="930"/>
      <c r="CU102" s="930"/>
      <c r="CV102" s="973"/>
      <c r="CW102" s="972" t="s">
        <v>601</v>
      </c>
      <c r="CX102" s="930"/>
      <c r="CY102" s="930"/>
      <c r="CZ102" s="930"/>
      <c r="DA102" s="973"/>
      <c r="DB102" s="972" t="s">
        <v>601</v>
      </c>
      <c r="DC102" s="930"/>
      <c r="DD102" s="930"/>
      <c r="DE102" s="930"/>
      <c r="DF102" s="973"/>
      <c r="DG102" s="972" t="s">
        <v>601</v>
      </c>
      <c r="DH102" s="930"/>
      <c r="DI102" s="930"/>
      <c r="DJ102" s="930"/>
      <c r="DK102" s="973"/>
      <c r="DL102" s="972" t="s">
        <v>601</v>
      </c>
      <c r="DM102" s="930"/>
      <c r="DN102" s="930"/>
      <c r="DO102" s="930"/>
      <c r="DP102" s="973"/>
      <c r="DQ102" s="972" t="s">
        <v>601</v>
      </c>
      <c r="DR102" s="930"/>
      <c r="DS102" s="930"/>
      <c r="DT102" s="930"/>
      <c r="DU102" s="973"/>
      <c r="DV102" s="996"/>
      <c r="DW102" s="997"/>
      <c r="DX102" s="997"/>
      <c r="DY102" s="997"/>
      <c r="DZ102" s="998"/>
      <c r="EA102" s="246"/>
    </row>
    <row r="103" spans="1:131" s="247" customFormat="1" ht="26.25" customHeight="1">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416</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417</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c r="A107" s="275" t="s">
        <v>418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419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c r="A108" s="1001" t="s">
        <v>420</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421</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c r="A109" s="994" t="s">
        <v>422</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423</v>
      </c>
      <c r="AB109" s="975"/>
      <c r="AC109" s="975"/>
      <c r="AD109" s="975"/>
      <c r="AE109" s="976"/>
      <c r="AF109" s="974" t="s">
        <v>301</v>
      </c>
      <c r="AG109" s="975"/>
      <c r="AH109" s="975"/>
      <c r="AI109" s="975"/>
      <c r="AJ109" s="976"/>
      <c r="AK109" s="974" t="s">
        <v>300</v>
      </c>
      <c r="AL109" s="975"/>
      <c r="AM109" s="975"/>
      <c r="AN109" s="975"/>
      <c r="AO109" s="976"/>
      <c r="AP109" s="974" t="s">
        <v>424</v>
      </c>
      <c r="AQ109" s="975"/>
      <c r="AR109" s="975"/>
      <c r="AS109" s="975"/>
      <c r="AT109" s="977"/>
      <c r="AU109" s="994" t="s">
        <v>422</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423</v>
      </c>
      <c r="BR109" s="975"/>
      <c r="BS109" s="975"/>
      <c r="BT109" s="975"/>
      <c r="BU109" s="976"/>
      <c r="BV109" s="974" t="s">
        <v>301</v>
      </c>
      <c r="BW109" s="975"/>
      <c r="BX109" s="975"/>
      <c r="BY109" s="975"/>
      <c r="BZ109" s="976"/>
      <c r="CA109" s="974" t="s">
        <v>300</v>
      </c>
      <c r="CB109" s="975"/>
      <c r="CC109" s="975"/>
      <c r="CD109" s="975"/>
      <c r="CE109" s="976"/>
      <c r="CF109" s="995" t="s">
        <v>424</v>
      </c>
      <c r="CG109" s="995"/>
      <c r="CH109" s="995"/>
      <c r="CI109" s="995"/>
      <c r="CJ109" s="995"/>
      <c r="CK109" s="974" t="s">
        <v>425</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423</v>
      </c>
      <c r="DH109" s="975"/>
      <c r="DI109" s="975"/>
      <c r="DJ109" s="975"/>
      <c r="DK109" s="976"/>
      <c r="DL109" s="974" t="s">
        <v>301</v>
      </c>
      <c r="DM109" s="975"/>
      <c r="DN109" s="975"/>
      <c r="DO109" s="975"/>
      <c r="DP109" s="976"/>
      <c r="DQ109" s="974" t="s">
        <v>300</v>
      </c>
      <c r="DR109" s="975"/>
      <c r="DS109" s="975"/>
      <c r="DT109" s="975"/>
      <c r="DU109" s="976"/>
      <c r="DV109" s="974" t="s">
        <v>424</v>
      </c>
      <c r="DW109" s="975"/>
      <c r="DX109" s="975"/>
      <c r="DY109" s="975"/>
      <c r="DZ109" s="977"/>
    </row>
    <row r="110" spans="1:131" s="246" customFormat="1" ht="26.25" customHeight="1">
      <c r="A110" s="978" t="s">
        <v>426</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442997</v>
      </c>
      <c r="AB110" s="982"/>
      <c r="AC110" s="982"/>
      <c r="AD110" s="982"/>
      <c r="AE110" s="983"/>
      <c r="AF110" s="984">
        <v>435577</v>
      </c>
      <c r="AG110" s="982"/>
      <c r="AH110" s="982"/>
      <c r="AI110" s="982"/>
      <c r="AJ110" s="983"/>
      <c r="AK110" s="984">
        <v>420532</v>
      </c>
      <c r="AL110" s="982"/>
      <c r="AM110" s="982"/>
      <c r="AN110" s="982"/>
      <c r="AO110" s="983"/>
      <c r="AP110" s="985">
        <v>17.600000000000001</v>
      </c>
      <c r="AQ110" s="986"/>
      <c r="AR110" s="986"/>
      <c r="AS110" s="986"/>
      <c r="AT110" s="987"/>
      <c r="AU110" s="988" t="s">
        <v>72</v>
      </c>
      <c r="AV110" s="989"/>
      <c r="AW110" s="989"/>
      <c r="AX110" s="989"/>
      <c r="AY110" s="989"/>
      <c r="AZ110" s="1030" t="s">
        <v>427</v>
      </c>
      <c r="BA110" s="979"/>
      <c r="BB110" s="979"/>
      <c r="BC110" s="979"/>
      <c r="BD110" s="979"/>
      <c r="BE110" s="979"/>
      <c r="BF110" s="979"/>
      <c r="BG110" s="979"/>
      <c r="BH110" s="979"/>
      <c r="BI110" s="979"/>
      <c r="BJ110" s="979"/>
      <c r="BK110" s="979"/>
      <c r="BL110" s="979"/>
      <c r="BM110" s="979"/>
      <c r="BN110" s="979"/>
      <c r="BO110" s="979"/>
      <c r="BP110" s="980"/>
      <c r="BQ110" s="1016">
        <v>4776676</v>
      </c>
      <c r="BR110" s="1017"/>
      <c r="BS110" s="1017"/>
      <c r="BT110" s="1017"/>
      <c r="BU110" s="1017"/>
      <c r="BV110" s="1017">
        <v>4609551</v>
      </c>
      <c r="BW110" s="1017"/>
      <c r="BX110" s="1017"/>
      <c r="BY110" s="1017"/>
      <c r="BZ110" s="1017"/>
      <c r="CA110" s="1017">
        <v>4751064</v>
      </c>
      <c r="CB110" s="1017"/>
      <c r="CC110" s="1017"/>
      <c r="CD110" s="1017"/>
      <c r="CE110" s="1017"/>
      <c r="CF110" s="1031">
        <v>199.1</v>
      </c>
      <c r="CG110" s="1032"/>
      <c r="CH110" s="1032"/>
      <c r="CI110" s="1032"/>
      <c r="CJ110" s="1032"/>
      <c r="CK110" s="1033" t="s">
        <v>428</v>
      </c>
      <c r="CL110" s="1034"/>
      <c r="CM110" s="1013" t="s">
        <v>429</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430</v>
      </c>
      <c r="DH110" s="1017"/>
      <c r="DI110" s="1017"/>
      <c r="DJ110" s="1017"/>
      <c r="DK110" s="1017"/>
      <c r="DL110" s="1017" t="s">
        <v>431</v>
      </c>
      <c r="DM110" s="1017"/>
      <c r="DN110" s="1017"/>
      <c r="DO110" s="1017"/>
      <c r="DP110" s="1017"/>
      <c r="DQ110" s="1017" t="s">
        <v>430</v>
      </c>
      <c r="DR110" s="1017"/>
      <c r="DS110" s="1017"/>
      <c r="DT110" s="1017"/>
      <c r="DU110" s="1017"/>
      <c r="DV110" s="1018" t="s">
        <v>430</v>
      </c>
      <c r="DW110" s="1018"/>
      <c r="DX110" s="1018"/>
      <c r="DY110" s="1018"/>
      <c r="DZ110" s="1019"/>
    </row>
    <row r="111" spans="1:131" s="246" customFormat="1" ht="26.25" customHeight="1">
      <c r="A111" s="1020" t="s">
        <v>432</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430</v>
      </c>
      <c r="AB111" s="1024"/>
      <c r="AC111" s="1024"/>
      <c r="AD111" s="1024"/>
      <c r="AE111" s="1025"/>
      <c r="AF111" s="1026" t="s">
        <v>433</v>
      </c>
      <c r="AG111" s="1024"/>
      <c r="AH111" s="1024"/>
      <c r="AI111" s="1024"/>
      <c r="AJ111" s="1025"/>
      <c r="AK111" s="1026" t="s">
        <v>430</v>
      </c>
      <c r="AL111" s="1024"/>
      <c r="AM111" s="1024"/>
      <c r="AN111" s="1024"/>
      <c r="AO111" s="1025"/>
      <c r="AP111" s="1027" t="s">
        <v>431</v>
      </c>
      <c r="AQ111" s="1028"/>
      <c r="AR111" s="1028"/>
      <c r="AS111" s="1028"/>
      <c r="AT111" s="1029"/>
      <c r="AU111" s="990"/>
      <c r="AV111" s="991"/>
      <c r="AW111" s="991"/>
      <c r="AX111" s="991"/>
      <c r="AY111" s="991"/>
      <c r="AZ111" s="1039" t="s">
        <v>434</v>
      </c>
      <c r="BA111" s="1040"/>
      <c r="BB111" s="1040"/>
      <c r="BC111" s="1040"/>
      <c r="BD111" s="1040"/>
      <c r="BE111" s="1040"/>
      <c r="BF111" s="1040"/>
      <c r="BG111" s="1040"/>
      <c r="BH111" s="1040"/>
      <c r="BI111" s="1040"/>
      <c r="BJ111" s="1040"/>
      <c r="BK111" s="1040"/>
      <c r="BL111" s="1040"/>
      <c r="BM111" s="1040"/>
      <c r="BN111" s="1040"/>
      <c r="BO111" s="1040"/>
      <c r="BP111" s="1041"/>
      <c r="BQ111" s="1009" t="s">
        <v>435</v>
      </c>
      <c r="BR111" s="1010"/>
      <c r="BS111" s="1010"/>
      <c r="BT111" s="1010"/>
      <c r="BU111" s="1010"/>
      <c r="BV111" s="1010" t="s">
        <v>430</v>
      </c>
      <c r="BW111" s="1010"/>
      <c r="BX111" s="1010"/>
      <c r="BY111" s="1010"/>
      <c r="BZ111" s="1010"/>
      <c r="CA111" s="1010" t="s">
        <v>433</v>
      </c>
      <c r="CB111" s="1010"/>
      <c r="CC111" s="1010"/>
      <c r="CD111" s="1010"/>
      <c r="CE111" s="1010"/>
      <c r="CF111" s="1004" t="s">
        <v>431</v>
      </c>
      <c r="CG111" s="1005"/>
      <c r="CH111" s="1005"/>
      <c r="CI111" s="1005"/>
      <c r="CJ111" s="1005"/>
      <c r="CK111" s="1035"/>
      <c r="CL111" s="1036"/>
      <c r="CM111" s="1006" t="s">
        <v>436</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430</v>
      </c>
      <c r="DH111" s="1010"/>
      <c r="DI111" s="1010"/>
      <c r="DJ111" s="1010"/>
      <c r="DK111" s="1010"/>
      <c r="DL111" s="1010" t="s">
        <v>386</v>
      </c>
      <c r="DM111" s="1010"/>
      <c r="DN111" s="1010"/>
      <c r="DO111" s="1010"/>
      <c r="DP111" s="1010"/>
      <c r="DQ111" s="1010" t="s">
        <v>404</v>
      </c>
      <c r="DR111" s="1010"/>
      <c r="DS111" s="1010"/>
      <c r="DT111" s="1010"/>
      <c r="DU111" s="1010"/>
      <c r="DV111" s="1011" t="s">
        <v>404</v>
      </c>
      <c r="DW111" s="1011"/>
      <c r="DX111" s="1011"/>
      <c r="DY111" s="1011"/>
      <c r="DZ111" s="1012"/>
    </row>
    <row r="112" spans="1:131" s="246" customFormat="1" ht="26.25" customHeight="1">
      <c r="A112" s="1042" t="s">
        <v>437</v>
      </c>
      <c r="B112" s="1043"/>
      <c r="C112" s="1040" t="s">
        <v>438</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430</v>
      </c>
      <c r="AB112" s="1049"/>
      <c r="AC112" s="1049"/>
      <c r="AD112" s="1049"/>
      <c r="AE112" s="1050"/>
      <c r="AF112" s="1051" t="s">
        <v>404</v>
      </c>
      <c r="AG112" s="1049"/>
      <c r="AH112" s="1049"/>
      <c r="AI112" s="1049"/>
      <c r="AJ112" s="1050"/>
      <c r="AK112" s="1051" t="s">
        <v>430</v>
      </c>
      <c r="AL112" s="1049"/>
      <c r="AM112" s="1049"/>
      <c r="AN112" s="1049"/>
      <c r="AO112" s="1050"/>
      <c r="AP112" s="1052" t="s">
        <v>433</v>
      </c>
      <c r="AQ112" s="1053"/>
      <c r="AR112" s="1053"/>
      <c r="AS112" s="1053"/>
      <c r="AT112" s="1054"/>
      <c r="AU112" s="990"/>
      <c r="AV112" s="991"/>
      <c r="AW112" s="991"/>
      <c r="AX112" s="991"/>
      <c r="AY112" s="991"/>
      <c r="AZ112" s="1039" t="s">
        <v>439</v>
      </c>
      <c r="BA112" s="1040"/>
      <c r="BB112" s="1040"/>
      <c r="BC112" s="1040"/>
      <c r="BD112" s="1040"/>
      <c r="BE112" s="1040"/>
      <c r="BF112" s="1040"/>
      <c r="BG112" s="1040"/>
      <c r="BH112" s="1040"/>
      <c r="BI112" s="1040"/>
      <c r="BJ112" s="1040"/>
      <c r="BK112" s="1040"/>
      <c r="BL112" s="1040"/>
      <c r="BM112" s="1040"/>
      <c r="BN112" s="1040"/>
      <c r="BO112" s="1040"/>
      <c r="BP112" s="1041"/>
      <c r="BQ112" s="1009">
        <v>16467</v>
      </c>
      <c r="BR112" s="1010"/>
      <c r="BS112" s="1010"/>
      <c r="BT112" s="1010"/>
      <c r="BU112" s="1010"/>
      <c r="BV112" s="1010">
        <v>12780</v>
      </c>
      <c r="BW112" s="1010"/>
      <c r="BX112" s="1010"/>
      <c r="BY112" s="1010"/>
      <c r="BZ112" s="1010"/>
      <c r="CA112" s="1010">
        <v>9597</v>
      </c>
      <c r="CB112" s="1010"/>
      <c r="CC112" s="1010"/>
      <c r="CD112" s="1010"/>
      <c r="CE112" s="1010"/>
      <c r="CF112" s="1004">
        <v>0.4</v>
      </c>
      <c r="CG112" s="1005"/>
      <c r="CH112" s="1005"/>
      <c r="CI112" s="1005"/>
      <c r="CJ112" s="1005"/>
      <c r="CK112" s="1035"/>
      <c r="CL112" s="1036"/>
      <c r="CM112" s="1006" t="s">
        <v>440</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404</v>
      </c>
      <c r="DH112" s="1010"/>
      <c r="DI112" s="1010"/>
      <c r="DJ112" s="1010"/>
      <c r="DK112" s="1010"/>
      <c r="DL112" s="1010" t="s">
        <v>386</v>
      </c>
      <c r="DM112" s="1010"/>
      <c r="DN112" s="1010"/>
      <c r="DO112" s="1010"/>
      <c r="DP112" s="1010"/>
      <c r="DQ112" s="1010" t="s">
        <v>430</v>
      </c>
      <c r="DR112" s="1010"/>
      <c r="DS112" s="1010"/>
      <c r="DT112" s="1010"/>
      <c r="DU112" s="1010"/>
      <c r="DV112" s="1011" t="s">
        <v>386</v>
      </c>
      <c r="DW112" s="1011"/>
      <c r="DX112" s="1011"/>
      <c r="DY112" s="1011"/>
      <c r="DZ112" s="1012"/>
    </row>
    <row r="113" spans="1:130" s="246" customFormat="1" ht="26.25" customHeight="1">
      <c r="A113" s="1044"/>
      <c r="B113" s="1045"/>
      <c r="C113" s="1040" t="s">
        <v>441</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3314</v>
      </c>
      <c r="AB113" s="1024"/>
      <c r="AC113" s="1024"/>
      <c r="AD113" s="1024"/>
      <c r="AE113" s="1025"/>
      <c r="AF113" s="1026">
        <v>3835</v>
      </c>
      <c r="AG113" s="1024"/>
      <c r="AH113" s="1024"/>
      <c r="AI113" s="1024"/>
      <c r="AJ113" s="1025"/>
      <c r="AK113" s="1026">
        <v>3789</v>
      </c>
      <c r="AL113" s="1024"/>
      <c r="AM113" s="1024"/>
      <c r="AN113" s="1024"/>
      <c r="AO113" s="1025"/>
      <c r="AP113" s="1027">
        <v>0.2</v>
      </c>
      <c r="AQ113" s="1028"/>
      <c r="AR113" s="1028"/>
      <c r="AS113" s="1028"/>
      <c r="AT113" s="1029"/>
      <c r="AU113" s="990"/>
      <c r="AV113" s="991"/>
      <c r="AW113" s="991"/>
      <c r="AX113" s="991"/>
      <c r="AY113" s="991"/>
      <c r="AZ113" s="1039" t="s">
        <v>442</v>
      </c>
      <c r="BA113" s="1040"/>
      <c r="BB113" s="1040"/>
      <c r="BC113" s="1040"/>
      <c r="BD113" s="1040"/>
      <c r="BE113" s="1040"/>
      <c r="BF113" s="1040"/>
      <c r="BG113" s="1040"/>
      <c r="BH113" s="1040"/>
      <c r="BI113" s="1040"/>
      <c r="BJ113" s="1040"/>
      <c r="BK113" s="1040"/>
      <c r="BL113" s="1040"/>
      <c r="BM113" s="1040"/>
      <c r="BN113" s="1040"/>
      <c r="BO113" s="1040"/>
      <c r="BP113" s="1041"/>
      <c r="BQ113" s="1009">
        <v>184156</v>
      </c>
      <c r="BR113" s="1010"/>
      <c r="BS113" s="1010"/>
      <c r="BT113" s="1010"/>
      <c r="BU113" s="1010"/>
      <c r="BV113" s="1010">
        <v>150621</v>
      </c>
      <c r="BW113" s="1010"/>
      <c r="BX113" s="1010"/>
      <c r="BY113" s="1010"/>
      <c r="BZ113" s="1010"/>
      <c r="CA113" s="1010">
        <v>111617</v>
      </c>
      <c r="CB113" s="1010"/>
      <c r="CC113" s="1010"/>
      <c r="CD113" s="1010"/>
      <c r="CE113" s="1010"/>
      <c r="CF113" s="1004">
        <v>4.7</v>
      </c>
      <c r="CG113" s="1005"/>
      <c r="CH113" s="1005"/>
      <c r="CI113" s="1005"/>
      <c r="CJ113" s="1005"/>
      <c r="CK113" s="1035"/>
      <c r="CL113" s="1036"/>
      <c r="CM113" s="1006" t="s">
        <v>443</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433</v>
      </c>
      <c r="DH113" s="1049"/>
      <c r="DI113" s="1049"/>
      <c r="DJ113" s="1049"/>
      <c r="DK113" s="1050"/>
      <c r="DL113" s="1051" t="s">
        <v>386</v>
      </c>
      <c r="DM113" s="1049"/>
      <c r="DN113" s="1049"/>
      <c r="DO113" s="1049"/>
      <c r="DP113" s="1050"/>
      <c r="DQ113" s="1051" t="s">
        <v>433</v>
      </c>
      <c r="DR113" s="1049"/>
      <c r="DS113" s="1049"/>
      <c r="DT113" s="1049"/>
      <c r="DU113" s="1050"/>
      <c r="DV113" s="1052" t="s">
        <v>430</v>
      </c>
      <c r="DW113" s="1053"/>
      <c r="DX113" s="1053"/>
      <c r="DY113" s="1053"/>
      <c r="DZ113" s="1054"/>
    </row>
    <row r="114" spans="1:130" s="246" customFormat="1" ht="26.25" customHeight="1">
      <c r="A114" s="1044"/>
      <c r="B114" s="1045"/>
      <c r="C114" s="1040" t="s">
        <v>444</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v>68170</v>
      </c>
      <c r="AB114" s="1049"/>
      <c r="AC114" s="1049"/>
      <c r="AD114" s="1049"/>
      <c r="AE114" s="1050"/>
      <c r="AF114" s="1051">
        <v>46622</v>
      </c>
      <c r="AG114" s="1049"/>
      <c r="AH114" s="1049"/>
      <c r="AI114" s="1049"/>
      <c r="AJ114" s="1050"/>
      <c r="AK114" s="1051">
        <v>47078</v>
      </c>
      <c r="AL114" s="1049"/>
      <c r="AM114" s="1049"/>
      <c r="AN114" s="1049"/>
      <c r="AO114" s="1050"/>
      <c r="AP114" s="1052">
        <v>2</v>
      </c>
      <c r="AQ114" s="1053"/>
      <c r="AR114" s="1053"/>
      <c r="AS114" s="1053"/>
      <c r="AT114" s="1054"/>
      <c r="AU114" s="990"/>
      <c r="AV114" s="991"/>
      <c r="AW114" s="991"/>
      <c r="AX114" s="991"/>
      <c r="AY114" s="991"/>
      <c r="AZ114" s="1039" t="s">
        <v>445</v>
      </c>
      <c r="BA114" s="1040"/>
      <c r="BB114" s="1040"/>
      <c r="BC114" s="1040"/>
      <c r="BD114" s="1040"/>
      <c r="BE114" s="1040"/>
      <c r="BF114" s="1040"/>
      <c r="BG114" s="1040"/>
      <c r="BH114" s="1040"/>
      <c r="BI114" s="1040"/>
      <c r="BJ114" s="1040"/>
      <c r="BK114" s="1040"/>
      <c r="BL114" s="1040"/>
      <c r="BM114" s="1040"/>
      <c r="BN114" s="1040"/>
      <c r="BO114" s="1040"/>
      <c r="BP114" s="1041"/>
      <c r="BQ114" s="1009">
        <v>976196</v>
      </c>
      <c r="BR114" s="1010"/>
      <c r="BS114" s="1010"/>
      <c r="BT114" s="1010"/>
      <c r="BU114" s="1010"/>
      <c r="BV114" s="1010">
        <v>971043</v>
      </c>
      <c r="BW114" s="1010"/>
      <c r="BX114" s="1010"/>
      <c r="BY114" s="1010"/>
      <c r="BZ114" s="1010"/>
      <c r="CA114" s="1010">
        <v>960693</v>
      </c>
      <c r="CB114" s="1010"/>
      <c r="CC114" s="1010"/>
      <c r="CD114" s="1010"/>
      <c r="CE114" s="1010"/>
      <c r="CF114" s="1004">
        <v>40.299999999999997</v>
      </c>
      <c r="CG114" s="1005"/>
      <c r="CH114" s="1005"/>
      <c r="CI114" s="1005"/>
      <c r="CJ114" s="1005"/>
      <c r="CK114" s="1035"/>
      <c r="CL114" s="1036"/>
      <c r="CM114" s="1006" t="s">
        <v>446</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430</v>
      </c>
      <c r="DH114" s="1049"/>
      <c r="DI114" s="1049"/>
      <c r="DJ114" s="1049"/>
      <c r="DK114" s="1050"/>
      <c r="DL114" s="1051" t="s">
        <v>430</v>
      </c>
      <c r="DM114" s="1049"/>
      <c r="DN114" s="1049"/>
      <c r="DO114" s="1049"/>
      <c r="DP114" s="1050"/>
      <c r="DQ114" s="1051" t="s">
        <v>386</v>
      </c>
      <c r="DR114" s="1049"/>
      <c r="DS114" s="1049"/>
      <c r="DT114" s="1049"/>
      <c r="DU114" s="1050"/>
      <c r="DV114" s="1052" t="s">
        <v>430</v>
      </c>
      <c r="DW114" s="1053"/>
      <c r="DX114" s="1053"/>
      <c r="DY114" s="1053"/>
      <c r="DZ114" s="1054"/>
    </row>
    <row r="115" spans="1:130" s="246" customFormat="1" ht="26.25" customHeight="1">
      <c r="A115" s="1044"/>
      <c r="B115" s="1045"/>
      <c r="C115" s="1040" t="s">
        <v>447</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430</v>
      </c>
      <c r="AB115" s="1024"/>
      <c r="AC115" s="1024"/>
      <c r="AD115" s="1024"/>
      <c r="AE115" s="1025"/>
      <c r="AF115" s="1026" t="s">
        <v>430</v>
      </c>
      <c r="AG115" s="1024"/>
      <c r="AH115" s="1024"/>
      <c r="AI115" s="1024"/>
      <c r="AJ115" s="1025"/>
      <c r="AK115" s="1026" t="s">
        <v>430</v>
      </c>
      <c r="AL115" s="1024"/>
      <c r="AM115" s="1024"/>
      <c r="AN115" s="1024"/>
      <c r="AO115" s="1025"/>
      <c r="AP115" s="1027" t="s">
        <v>430</v>
      </c>
      <c r="AQ115" s="1028"/>
      <c r="AR115" s="1028"/>
      <c r="AS115" s="1028"/>
      <c r="AT115" s="1029"/>
      <c r="AU115" s="990"/>
      <c r="AV115" s="991"/>
      <c r="AW115" s="991"/>
      <c r="AX115" s="991"/>
      <c r="AY115" s="991"/>
      <c r="AZ115" s="1039" t="s">
        <v>448</v>
      </c>
      <c r="BA115" s="1040"/>
      <c r="BB115" s="1040"/>
      <c r="BC115" s="1040"/>
      <c r="BD115" s="1040"/>
      <c r="BE115" s="1040"/>
      <c r="BF115" s="1040"/>
      <c r="BG115" s="1040"/>
      <c r="BH115" s="1040"/>
      <c r="BI115" s="1040"/>
      <c r="BJ115" s="1040"/>
      <c r="BK115" s="1040"/>
      <c r="BL115" s="1040"/>
      <c r="BM115" s="1040"/>
      <c r="BN115" s="1040"/>
      <c r="BO115" s="1040"/>
      <c r="BP115" s="1041"/>
      <c r="BQ115" s="1009" t="s">
        <v>404</v>
      </c>
      <c r="BR115" s="1010"/>
      <c r="BS115" s="1010"/>
      <c r="BT115" s="1010"/>
      <c r="BU115" s="1010"/>
      <c r="BV115" s="1010" t="s">
        <v>435</v>
      </c>
      <c r="BW115" s="1010"/>
      <c r="BX115" s="1010"/>
      <c r="BY115" s="1010"/>
      <c r="BZ115" s="1010"/>
      <c r="CA115" s="1010" t="s">
        <v>386</v>
      </c>
      <c r="CB115" s="1010"/>
      <c r="CC115" s="1010"/>
      <c r="CD115" s="1010"/>
      <c r="CE115" s="1010"/>
      <c r="CF115" s="1004" t="s">
        <v>404</v>
      </c>
      <c r="CG115" s="1005"/>
      <c r="CH115" s="1005"/>
      <c r="CI115" s="1005"/>
      <c r="CJ115" s="1005"/>
      <c r="CK115" s="1035"/>
      <c r="CL115" s="1036"/>
      <c r="CM115" s="1039" t="s">
        <v>449</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430</v>
      </c>
      <c r="DH115" s="1049"/>
      <c r="DI115" s="1049"/>
      <c r="DJ115" s="1049"/>
      <c r="DK115" s="1050"/>
      <c r="DL115" s="1051" t="s">
        <v>430</v>
      </c>
      <c r="DM115" s="1049"/>
      <c r="DN115" s="1049"/>
      <c r="DO115" s="1049"/>
      <c r="DP115" s="1050"/>
      <c r="DQ115" s="1051" t="s">
        <v>404</v>
      </c>
      <c r="DR115" s="1049"/>
      <c r="DS115" s="1049"/>
      <c r="DT115" s="1049"/>
      <c r="DU115" s="1050"/>
      <c r="DV115" s="1052" t="s">
        <v>430</v>
      </c>
      <c r="DW115" s="1053"/>
      <c r="DX115" s="1053"/>
      <c r="DY115" s="1053"/>
      <c r="DZ115" s="1054"/>
    </row>
    <row r="116" spans="1:130" s="246" customFormat="1" ht="26.25" customHeight="1">
      <c r="A116" s="1046"/>
      <c r="B116" s="1047"/>
      <c r="C116" s="1055" t="s">
        <v>450</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2776</v>
      </c>
      <c r="AB116" s="1049"/>
      <c r="AC116" s="1049"/>
      <c r="AD116" s="1049"/>
      <c r="AE116" s="1050"/>
      <c r="AF116" s="1051">
        <v>2510</v>
      </c>
      <c r="AG116" s="1049"/>
      <c r="AH116" s="1049"/>
      <c r="AI116" s="1049"/>
      <c r="AJ116" s="1050"/>
      <c r="AK116" s="1051">
        <v>2887</v>
      </c>
      <c r="AL116" s="1049"/>
      <c r="AM116" s="1049"/>
      <c r="AN116" s="1049"/>
      <c r="AO116" s="1050"/>
      <c r="AP116" s="1052">
        <v>0.1</v>
      </c>
      <c r="AQ116" s="1053"/>
      <c r="AR116" s="1053"/>
      <c r="AS116" s="1053"/>
      <c r="AT116" s="1054"/>
      <c r="AU116" s="990"/>
      <c r="AV116" s="991"/>
      <c r="AW116" s="991"/>
      <c r="AX116" s="991"/>
      <c r="AY116" s="991"/>
      <c r="AZ116" s="1057" t="s">
        <v>451</v>
      </c>
      <c r="BA116" s="1058"/>
      <c r="BB116" s="1058"/>
      <c r="BC116" s="1058"/>
      <c r="BD116" s="1058"/>
      <c r="BE116" s="1058"/>
      <c r="BF116" s="1058"/>
      <c r="BG116" s="1058"/>
      <c r="BH116" s="1058"/>
      <c r="BI116" s="1058"/>
      <c r="BJ116" s="1058"/>
      <c r="BK116" s="1058"/>
      <c r="BL116" s="1058"/>
      <c r="BM116" s="1058"/>
      <c r="BN116" s="1058"/>
      <c r="BO116" s="1058"/>
      <c r="BP116" s="1059"/>
      <c r="BQ116" s="1009" t="s">
        <v>430</v>
      </c>
      <c r="BR116" s="1010"/>
      <c r="BS116" s="1010"/>
      <c r="BT116" s="1010"/>
      <c r="BU116" s="1010"/>
      <c r="BV116" s="1010" t="s">
        <v>433</v>
      </c>
      <c r="BW116" s="1010"/>
      <c r="BX116" s="1010"/>
      <c r="BY116" s="1010"/>
      <c r="BZ116" s="1010"/>
      <c r="CA116" s="1010" t="s">
        <v>430</v>
      </c>
      <c r="CB116" s="1010"/>
      <c r="CC116" s="1010"/>
      <c r="CD116" s="1010"/>
      <c r="CE116" s="1010"/>
      <c r="CF116" s="1004" t="s">
        <v>452</v>
      </c>
      <c r="CG116" s="1005"/>
      <c r="CH116" s="1005"/>
      <c r="CI116" s="1005"/>
      <c r="CJ116" s="1005"/>
      <c r="CK116" s="1035"/>
      <c r="CL116" s="1036"/>
      <c r="CM116" s="1006" t="s">
        <v>453</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430</v>
      </c>
      <c r="DH116" s="1049"/>
      <c r="DI116" s="1049"/>
      <c r="DJ116" s="1049"/>
      <c r="DK116" s="1050"/>
      <c r="DL116" s="1051" t="s">
        <v>452</v>
      </c>
      <c r="DM116" s="1049"/>
      <c r="DN116" s="1049"/>
      <c r="DO116" s="1049"/>
      <c r="DP116" s="1050"/>
      <c r="DQ116" s="1051" t="s">
        <v>430</v>
      </c>
      <c r="DR116" s="1049"/>
      <c r="DS116" s="1049"/>
      <c r="DT116" s="1049"/>
      <c r="DU116" s="1050"/>
      <c r="DV116" s="1052" t="s">
        <v>433</v>
      </c>
      <c r="DW116" s="1053"/>
      <c r="DX116" s="1053"/>
      <c r="DY116" s="1053"/>
      <c r="DZ116" s="1054"/>
    </row>
    <row r="117" spans="1:130" s="246" customFormat="1" ht="26.25" customHeight="1">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454</v>
      </c>
      <c r="Z117" s="976"/>
      <c r="AA117" s="1066">
        <v>517257</v>
      </c>
      <c r="AB117" s="1067"/>
      <c r="AC117" s="1067"/>
      <c r="AD117" s="1067"/>
      <c r="AE117" s="1068"/>
      <c r="AF117" s="1069">
        <v>488544</v>
      </c>
      <c r="AG117" s="1067"/>
      <c r="AH117" s="1067"/>
      <c r="AI117" s="1067"/>
      <c r="AJ117" s="1068"/>
      <c r="AK117" s="1069">
        <v>474286</v>
      </c>
      <c r="AL117" s="1067"/>
      <c r="AM117" s="1067"/>
      <c r="AN117" s="1067"/>
      <c r="AO117" s="1068"/>
      <c r="AP117" s="1070"/>
      <c r="AQ117" s="1071"/>
      <c r="AR117" s="1071"/>
      <c r="AS117" s="1071"/>
      <c r="AT117" s="1072"/>
      <c r="AU117" s="990"/>
      <c r="AV117" s="991"/>
      <c r="AW117" s="991"/>
      <c r="AX117" s="991"/>
      <c r="AY117" s="991"/>
      <c r="AZ117" s="1057" t="s">
        <v>455</v>
      </c>
      <c r="BA117" s="1058"/>
      <c r="BB117" s="1058"/>
      <c r="BC117" s="1058"/>
      <c r="BD117" s="1058"/>
      <c r="BE117" s="1058"/>
      <c r="BF117" s="1058"/>
      <c r="BG117" s="1058"/>
      <c r="BH117" s="1058"/>
      <c r="BI117" s="1058"/>
      <c r="BJ117" s="1058"/>
      <c r="BK117" s="1058"/>
      <c r="BL117" s="1058"/>
      <c r="BM117" s="1058"/>
      <c r="BN117" s="1058"/>
      <c r="BO117" s="1058"/>
      <c r="BP117" s="1059"/>
      <c r="BQ117" s="1009" t="s">
        <v>386</v>
      </c>
      <c r="BR117" s="1010"/>
      <c r="BS117" s="1010"/>
      <c r="BT117" s="1010"/>
      <c r="BU117" s="1010"/>
      <c r="BV117" s="1010" t="s">
        <v>430</v>
      </c>
      <c r="BW117" s="1010"/>
      <c r="BX117" s="1010"/>
      <c r="BY117" s="1010"/>
      <c r="BZ117" s="1010"/>
      <c r="CA117" s="1010" t="s">
        <v>430</v>
      </c>
      <c r="CB117" s="1010"/>
      <c r="CC117" s="1010"/>
      <c r="CD117" s="1010"/>
      <c r="CE117" s="1010"/>
      <c r="CF117" s="1004" t="s">
        <v>430</v>
      </c>
      <c r="CG117" s="1005"/>
      <c r="CH117" s="1005"/>
      <c r="CI117" s="1005"/>
      <c r="CJ117" s="1005"/>
      <c r="CK117" s="1035"/>
      <c r="CL117" s="1036"/>
      <c r="CM117" s="1006" t="s">
        <v>456</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430</v>
      </c>
      <c r="DH117" s="1049"/>
      <c r="DI117" s="1049"/>
      <c r="DJ117" s="1049"/>
      <c r="DK117" s="1050"/>
      <c r="DL117" s="1051" t="s">
        <v>430</v>
      </c>
      <c r="DM117" s="1049"/>
      <c r="DN117" s="1049"/>
      <c r="DO117" s="1049"/>
      <c r="DP117" s="1050"/>
      <c r="DQ117" s="1051" t="s">
        <v>430</v>
      </c>
      <c r="DR117" s="1049"/>
      <c r="DS117" s="1049"/>
      <c r="DT117" s="1049"/>
      <c r="DU117" s="1050"/>
      <c r="DV117" s="1052" t="s">
        <v>386</v>
      </c>
      <c r="DW117" s="1053"/>
      <c r="DX117" s="1053"/>
      <c r="DY117" s="1053"/>
      <c r="DZ117" s="1054"/>
    </row>
    <row r="118" spans="1:130" s="246" customFormat="1" ht="26.25" customHeight="1">
      <c r="A118" s="994" t="s">
        <v>425</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423</v>
      </c>
      <c r="AB118" s="975"/>
      <c r="AC118" s="975"/>
      <c r="AD118" s="975"/>
      <c r="AE118" s="976"/>
      <c r="AF118" s="974" t="s">
        <v>301</v>
      </c>
      <c r="AG118" s="975"/>
      <c r="AH118" s="975"/>
      <c r="AI118" s="975"/>
      <c r="AJ118" s="976"/>
      <c r="AK118" s="974" t="s">
        <v>300</v>
      </c>
      <c r="AL118" s="975"/>
      <c r="AM118" s="975"/>
      <c r="AN118" s="975"/>
      <c r="AO118" s="976"/>
      <c r="AP118" s="1061" t="s">
        <v>424</v>
      </c>
      <c r="AQ118" s="1062"/>
      <c r="AR118" s="1062"/>
      <c r="AS118" s="1062"/>
      <c r="AT118" s="1063"/>
      <c r="AU118" s="990"/>
      <c r="AV118" s="991"/>
      <c r="AW118" s="991"/>
      <c r="AX118" s="991"/>
      <c r="AY118" s="991"/>
      <c r="AZ118" s="1064" t="s">
        <v>457</v>
      </c>
      <c r="BA118" s="1055"/>
      <c r="BB118" s="1055"/>
      <c r="BC118" s="1055"/>
      <c r="BD118" s="1055"/>
      <c r="BE118" s="1055"/>
      <c r="BF118" s="1055"/>
      <c r="BG118" s="1055"/>
      <c r="BH118" s="1055"/>
      <c r="BI118" s="1055"/>
      <c r="BJ118" s="1055"/>
      <c r="BK118" s="1055"/>
      <c r="BL118" s="1055"/>
      <c r="BM118" s="1055"/>
      <c r="BN118" s="1055"/>
      <c r="BO118" s="1055"/>
      <c r="BP118" s="1056"/>
      <c r="BQ118" s="1087" t="s">
        <v>430</v>
      </c>
      <c r="BR118" s="1088"/>
      <c r="BS118" s="1088"/>
      <c r="BT118" s="1088"/>
      <c r="BU118" s="1088"/>
      <c r="BV118" s="1088" t="s">
        <v>386</v>
      </c>
      <c r="BW118" s="1088"/>
      <c r="BX118" s="1088"/>
      <c r="BY118" s="1088"/>
      <c r="BZ118" s="1088"/>
      <c r="CA118" s="1088" t="s">
        <v>430</v>
      </c>
      <c r="CB118" s="1088"/>
      <c r="CC118" s="1088"/>
      <c r="CD118" s="1088"/>
      <c r="CE118" s="1088"/>
      <c r="CF118" s="1004" t="s">
        <v>430</v>
      </c>
      <c r="CG118" s="1005"/>
      <c r="CH118" s="1005"/>
      <c r="CI118" s="1005"/>
      <c r="CJ118" s="1005"/>
      <c r="CK118" s="1035"/>
      <c r="CL118" s="1036"/>
      <c r="CM118" s="1006" t="s">
        <v>458</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386</v>
      </c>
      <c r="DH118" s="1049"/>
      <c r="DI118" s="1049"/>
      <c r="DJ118" s="1049"/>
      <c r="DK118" s="1050"/>
      <c r="DL118" s="1051" t="s">
        <v>430</v>
      </c>
      <c r="DM118" s="1049"/>
      <c r="DN118" s="1049"/>
      <c r="DO118" s="1049"/>
      <c r="DP118" s="1050"/>
      <c r="DQ118" s="1051" t="s">
        <v>430</v>
      </c>
      <c r="DR118" s="1049"/>
      <c r="DS118" s="1049"/>
      <c r="DT118" s="1049"/>
      <c r="DU118" s="1050"/>
      <c r="DV118" s="1052" t="s">
        <v>386</v>
      </c>
      <c r="DW118" s="1053"/>
      <c r="DX118" s="1053"/>
      <c r="DY118" s="1053"/>
      <c r="DZ118" s="1054"/>
    </row>
    <row r="119" spans="1:130" s="246" customFormat="1" ht="26.25" customHeight="1">
      <c r="A119" s="1148" t="s">
        <v>428</v>
      </c>
      <c r="B119" s="1034"/>
      <c r="C119" s="1013" t="s">
        <v>429</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386</v>
      </c>
      <c r="AB119" s="982"/>
      <c r="AC119" s="982"/>
      <c r="AD119" s="982"/>
      <c r="AE119" s="983"/>
      <c r="AF119" s="984" t="s">
        <v>386</v>
      </c>
      <c r="AG119" s="982"/>
      <c r="AH119" s="982"/>
      <c r="AI119" s="982"/>
      <c r="AJ119" s="983"/>
      <c r="AK119" s="984" t="s">
        <v>386</v>
      </c>
      <c r="AL119" s="982"/>
      <c r="AM119" s="982"/>
      <c r="AN119" s="982"/>
      <c r="AO119" s="983"/>
      <c r="AP119" s="985" t="s">
        <v>386</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459</v>
      </c>
      <c r="BP119" s="1096"/>
      <c r="BQ119" s="1087">
        <v>5953495</v>
      </c>
      <c r="BR119" s="1088"/>
      <c r="BS119" s="1088"/>
      <c r="BT119" s="1088"/>
      <c r="BU119" s="1088"/>
      <c r="BV119" s="1088">
        <v>5743995</v>
      </c>
      <c r="BW119" s="1088"/>
      <c r="BX119" s="1088"/>
      <c r="BY119" s="1088"/>
      <c r="BZ119" s="1088"/>
      <c r="CA119" s="1088">
        <v>5832971</v>
      </c>
      <c r="CB119" s="1088"/>
      <c r="CC119" s="1088"/>
      <c r="CD119" s="1088"/>
      <c r="CE119" s="1088"/>
      <c r="CF119" s="1089"/>
      <c r="CG119" s="1090"/>
      <c r="CH119" s="1090"/>
      <c r="CI119" s="1090"/>
      <c r="CJ119" s="1091"/>
      <c r="CK119" s="1037"/>
      <c r="CL119" s="1038"/>
      <c r="CM119" s="1092" t="s">
        <v>460</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461</v>
      </c>
      <c r="DH119" s="1074"/>
      <c r="DI119" s="1074"/>
      <c r="DJ119" s="1074"/>
      <c r="DK119" s="1075"/>
      <c r="DL119" s="1073" t="s">
        <v>404</v>
      </c>
      <c r="DM119" s="1074"/>
      <c r="DN119" s="1074"/>
      <c r="DO119" s="1074"/>
      <c r="DP119" s="1075"/>
      <c r="DQ119" s="1073" t="s">
        <v>462</v>
      </c>
      <c r="DR119" s="1074"/>
      <c r="DS119" s="1074"/>
      <c r="DT119" s="1074"/>
      <c r="DU119" s="1075"/>
      <c r="DV119" s="1076" t="s">
        <v>461</v>
      </c>
      <c r="DW119" s="1077"/>
      <c r="DX119" s="1077"/>
      <c r="DY119" s="1077"/>
      <c r="DZ119" s="1078"/>
    </row>
    <row r="120" spans="1:130" s="246" customFormat="1" ht="26.25" customHeight="1">
      <c r="A120" s="1149"/>
      <c r="B120" s="1036"/>
      <c r="C120" s="1006" t="s">
        <v>436</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462</v>
      </c>
      <c r="AB120" s="1049"/>
      <c r="AC120" s="1049"/>
      <c r="AD120" s="1049"/>
      <c r="AE120" s="1050"/>
      <c r="AF120" s="1051" t="s">
        <v>461</v>
      </c>
      <c r="AG120" s="1049"/>
      <c r="AH120" s="1049"/>
      <c r="AI120" s="1049"/>
      <c r="AJ120" s="1050"/>
      <c r="AK120" s="1051" t="s">
        <v>461</v>
      </c>
      <c r="AL120" s="1049"/>
      <c r="AM120" s="1049"/>
      <c r="AN120" s="1049"/>
      <c r="AO120" s="1050"/>
      <c r="AP120" s="1052" t="s">
        <v>462</v>
      </c>
      <c r="AQ120" s="1053"/>
      <c r="AR120" s="1053"/>
      <c r="AS120" s="1053"/>
      <c r="AT120" s="1054"/>
      <c r="AU120" s="1079" t="s">
        <v>463</v>
      </c>
      <c r="AV120" s="1080"/>
      <c r="AW120" s="1080"/>
      <c r="AX120" s="1080"/>
      <c r="AY120" s="1081"/>
      <c r="AZ120" s="1030" t="s">
        <v>464</v>
      </c>
      <c r="BA120" s="979"/>
      <c r="BB120" s="979"/>
      <c r="BC120" s="979"/>
      <c r="BD120" s="979"/>
      <c r="BE120" s="979"/>
      <c r="BF120" s="979"/>
      <c r="BG120" s="979"/>
      <c r="BH120" s="979"/>
      <c r="BI120" s="979"/>
      <c r="BJ120" s="979"/>
      <c r="BK120" s="979"/>
      <c r="BL120" s="979"/>
      <c r="BM120" s="979"/>
      <c r="BN120" s="979"/>
      <c r="BO120" s="979"/>
      <c r="BP120" s="980"/>
      <c r="BQ120" s="1016">
        <v>4799710</v>
      </c>
      <c r="BR120" s="1017"/>
      <c r="BS120" s="1017"/>
      <c r="BT120" s="1017"/>
      <c r="BU120" s="1017"/>
      <c r="BV120" s="1017">
        <v>4950393</v>
      </c>
      <c r="BW120" s="1017"/>
      <c r="BX120" s="1017"/>
      <c r="BY120" s="1017"/>
      <c r="BZ120" s="1017"/>
      <c r="CA120" s="1017">
        <v>5118244</v>
      </c>
      <c r="CB120" s="1017"/>
      <c r="CC120" s="1017"/>
      <c r="CD120" s="1017"/>
      <c r="CE120" s="1017"/>
      <c r="CF120" s="1031">
        <v>214.5</v>
      </c>
      <c r="CG120" s="1032"/>
      <c r="CH120" s="1032"/>
      <c r="CI120" s="1032"/>
      <c r="CJ120" s="1032"/>
      <c r="CK120" s="1097" t="s">
        <v>465</v>
      </c>
      <c r="CL120" s="1098"/>
      <c r="CM120" s="1098"/>
      <c r="CN120" s="1098"/>
      <c r="CO120" s="1099"/>
      <c r="CP120" s="1105" t="s">
        <v>466</v>
      </c>
      <c r="CQ120" s="1106"/>
      <c r="CR120" s="1106"/>
      <c r="CS120" s="1106"/>
      <c r="CT120" s="1106"/>
      <c r="CU120" s="1106"/>
      <c r="CV120" s="1106"/>
      <c r="CW120" s="1106"/>
      <c r="CX120" s="1106"/>
      <c r="CY120" s="1106"/>
      <c r="CZ120" s="1106"/>
      <c r="DA120" s="1106"/>
      <c r="DB120" s="1106"/>
      <c r="DC120" s="1106"/>
      <c r="DD120" s="1106"/>
      <c r="DE120" s="1106"/>
      <c r="DF120" s="1107"/>
      <c r="DG120" s="1016">
        <v>16467</v>
      </c>
      <c r="DH120" s="1017"/>
      <c r="DI120" s="1017"/>
      <c r="DJ120" s="1017"/>
      <c r="DK120" s="1017"/>
      <c r="DL120" s="1017">
        <v>12780</v>
      </c>
      <c r="DM120" s="1017"/>
      <c r="DN120" s="1017"/>
      <c r="DO120" s="1017"/>
      <c r="DP120" s="1017"/>
      <c r="DQ120" s="1017">
        <v>9597</v>
      </c>
      <c r="DR120" s="1017"/>
      <c r="DS120" s="1017"/>
      <c r="DT120" s="1017"/>
      <c r="DU120" s="1017"/>
      <c r="DV120" s="1018">
        <v>0.4</v>
      </c>
      <c r="DW120" s="1018"/>
      <c r="DX120" s="1018"/>
      <c r="DY120" s="1018"/>
      <c r="DZ120" s="1019"/>
    </row>
    <row r="121" spans="1:130" s="246" customFormat="1" ht="26.25" customHeight="1">
      <c r="A121" s="1149"/>
      <c r="B121" s="1036"/>
      <c r="C121" s="1057" t="s">
        <v>467</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461</v>
      </c>
      <c r="AB121" s="1049"/>
      <c r="AC121" s="1049"/>
      <c r="AD121" s="1049"/>
      <c r="AE121" s="1050"/>
      <c r="AF121" s="1051" t="s">
        <v>461</v>
      </c>
      <c r="AG121" s="1049"/>
      <c r="AH121" s="1049"/>
      <c r="AI121" s="1049"/>
      <c r="AJ121" s="1050"/>
      <c r="AK121" s="1051" t="s">
        <v>461</v>
      </c>
      <c r="AL121" s="1049"/>
      <c r="AM121" s="1049"/>
      <c r="AN121" s="1049"/>
      <c r="AO121" s="1050"/>
      <c r="AP121" s="1052" t="s">
        <v>461</v>
      </c>
      <c r="AQ121" s="1053"/>
      <c r="AR121" s="1053"/>
      <c r="AS121" s="1053"/>
      <c r="AT121" s="1054"/>
      <c r="AU121" s="1082"/>
      <c r="AV121" s="1083"/>
      <c r="AW121" s="1083"/>
      <c r="AX121" s="1083"/>
      <c r="AY121" s="1084"/>
      <c r="AZ121" s="1039" t="s">
        <v>468</v>
      </c>
      <c r="BA121" s="1040"/>
      <c r="BB121" s="1040"/>
      <c r="BC121" s="1040"/>
      <c r="BD121" s="1040"/>
      <c r="BE121" s="1040"/>
      <c r="BF121" s="1040"/>
      <c r="BG121" s="1040"/>
      <c r="BH121" s="1040"/>
      <c r="BI121" s="1040"/>
      <c r="BJ121" s="1040"/>
      <c r="BK121" s="1040"/>
      <c r="BL121" s="1040"/>
      <c r="BM121" s="1040"/>
      <c r="BN121" s="1040"/>
      <c r="BO121" s="1040"/>
      <c r="BP121" s="1041"/>
      <c r="BQ121" s="1009">
        <v>221688</v>
      </c>
      <c r="BR121" s="1010"/>
      <c r="BS121" s="1010"/>
      <c r="BT121" s="1010"/>
      <c r="BU121" s="1010"/>
      <c r="BV121" s="1010">
        <v>246768</v>
      </c>
      <c r="BW121" s="1010"/>
      <c r="BX121" s="1010"/>
      <c r="BY121" s="1010"/>
      <c r="BZ121" s="1010"/>
      <c r="CA121" s="1010">
        <v>378165</v>
      </c>
      <c r="CB121" s="1010"/>
      <c r="CC121" s="1010"/>
      <c r="CD121" s="1010"/>
      <c r="CE121" s="1010"/>
      <c r="CF121" s="1004">
        <v>15.8</v>
      </c>
      <c r="CG121" s="1005"/>
      <c r="CH121" s="1005"/>
      <c r="CI121" s="1005"/>
      <c r="CJ121" s="1005"/>
      <c r="CK121" s="1100"/>
      <c r="CL121" s="1101"/>
      <c r="CM121" s="1101"/>
      <c r="CN121" s="1101"/>
      <c r="CO121" s="1102"/>
      <c r="CP121" s="1110" t="s">
        <v>469</v>
      </c>
      <c r="CQ121" s="1111"/>
      <c r="CR121" s="1111"/>
      <c r="CS121" s="1111"/>
      <c r="CT121" s="1111"/>
      <c r="CU121" s="1111"/>
      <c r="CV121" s="1111"/>
      <c r="CW121" s="1111"/>
      <c r="CX121" s="1111"/>
      <c r="CY121" s="1111"/>
      <c r="CZ121" s="1111"/>
      <c r="DA121" s="1111"/>
      <c r="DB121" s="1111"/>
      <c r="DC121" s="1111"/>
      <c r="DD121" s="1111"/>
      <c r="DE121" s="1111"/>
      <c r="DF121" s="1112"/>
      <c r="DG121" s="1009" t="s">
        <v>461</v>
      </c>
      <c r="DH121" s="1010"/>
      <c r="DI121" s="1010"/>
      <c r="DJ121" s="1010"/>
      <c r="DK121" s="1010"/>
      <c r="DL121" s="1010" t="s">
        <v>404</v>
      </c>
      <c r="DM121" s="1010"/>
      <c r="DN121" s="1010"/>
      <c r="DO121" s="1010"/>
      <c r="DP121" s="1010"/>
      <c r="DQ121" s="1010" t="s">
        <v>461</v>
      </c>
      <c r="DR121" s="1010"/>
      <c r="DS121" s="1010"/>
      <c r="DT121" s="1010"/>
      <c r="DU121" s="1010"/>
      <c r="DV121" s="1011" t="s">
        <v>461</v>
      </c>
      <c r="DW121" s="1011"/>
      <c r="DX121" s="1011"/>
      <c r="DY121" s="1011"/>
      <c r="DZ121" s="1012"/>
    </row>
    <row r="122" spans="1:130" s="246" customFormat="1" ht="26.25" customHeight="1">
      <c r="A122" s="1149"/>
      <c r="B122" s="1036"/>
      <c r="C122" s="1006" t="s">
        <v>446</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462</v>
      </c>
      <c r="AB122" s="1049"/>
      <c r="AC122" s="1049"/>
      <c r="AD122" s="1049"/>
      <c r="AE122" s="1050"/>
      <c r="AF122" s="1051" t="s">
        <v>461</v>
      </c>
      <c r="AG122" s="1049"/>
      <c r="AH122" s="1049"/>
      <c r="AI122" s="1049"/>
      <c r="AJ122" s="1050"/>
      <c r="AK122" s="1051" t="s">
        <v>461</v>
      </c>
      <c r="AL122" s="1049"/>
      <c r="AM122" s="1049"/>
      <c r="AN122" s="1049"/>
      <c r="AO122" s="1050"/>
      <c r="AP122" s="1052" t="s">
        <v>461</v>
      </c>
      <c r="AQ122" s="1053"/>
      <c r="AR122" s="1053"/>
      <c r="AS122" s="1053"/>
      <c r="AT122" s="1054"/>
      <c r="AU122" s="1082"/>
      <c r="AV122" s="1083"/>
      <c r="AW122" s="1083"/>
      <c r="AX122" s="1083"/>
      <c r="AY122" s="1084"/>
      <c r="AZ122" s="1064" t="s">
        <v>470</v>
      </c>
      <c r="BA122" s="1055"/>
      <c r="BB122" s="1055"/>
      <c r="BC122" s="1055"/>
      <c r="BD122" s="1055"/>
      <c r="BE122" s="1055"/>
      <c r="BF122" s="1055"/>
      <c r="BG122" s="1055"/>
      <c r="BH122" s="1055"/>
      <c r="BI122" s="1055"/>
      <c r="BJ122" s="1055"/>
      <c r="BK122" s="1055"/>
      <c r="BL122" s="1055"/>
      <c r="BM122" s="1055"/>
      <c r="BN122" s="1055"/>
      <c r="BO122" s="1055"/>
      <c r="BP122" s="1056"/>
      <c r="BQ122" s="1087">
        <v>3413490</v>
      </c>
      <c r="BR122" s="1088"/>
      <c r="BS122" s="1088"/>
      <c r="BT122" s="1088"/>
      <c r="BU122" s="1088"/>
      <c r="BV122" s="1088">
        <v>3243004</v>
      </c>
      <c r="BW122" s="1088"/>
      <c r="BX122" s="1088"/>
      <c r="BY122" s="1088"/>
      <c r="BZ122" s="1088"/>
      <c r="CA122" s="1088">
        <v>3140523</v>
      </c>
      <c r="CB122" s="1088"/>
      <c r="CC122" s="1088"/>
      <c r="CD122" s="1088"/>
      <c r="CE122" s="1088"/>
      <c r="CF122" s="1108">
        <v>131.6</v>
      </c>
      <c r="CG122" s="1109"/>
      <c r="CH122" s="1109"/>
      <c r="CI122" s="1109"/>
      <c r="CJ122" s="1109"/>
      <c r="CK122" s="1100"/>
      <c r="CL122" s="1101"/>
      <c r="CM122" s="1101"/>
      <c r="CN122" s="1101"/>
      <c r="CO122" s="1102"/>
      <c r="CP122" s="1110"/>
      <c r="CQ122" s="1111"/>
      <c r="CR122" s="1111"/>
      <c r="CS122" s="1111"/>
      <c r="CT122" s="1111"/>
      <c r="CU122" s="1111"/>
      <c r="CV122" s="1111"/>
      <c r="CW122" s="1111"/>
      <c r="CX122" s="1111"/>
      <c r="CY122" s="1111"/>
      <c r="CZ122" s="1111"/>
      <c r="DA122" s="1111"/>
      <c r="DB122" s="1111"/>
      <c r="DC122" s="1111"/>
      <c r="DD122" s="1111"/>
      <c r="DE122" s="1111"/>
      <c r="DF122" s="1112"/>
      <c r="DG122" s="1009"/>
      <c r="DH122" s="1010"/>
      <c r="DI122" s="1010"/>
      <c r="DJ122" s="1010"/>
      <c r="DK122" s="1010"/>
      <c r="DL122" s="1010"/>
      <c r="DM122" s="1010"/>
      <c r="DN122" s="1010"/>
      <c r="DO122" s="1010"/>
      <c r="DP122" s="1010"/>
      <c r="DQ122" s="1010"/>
      <c r="DR122" s="1010"/>
      <c r="DS122" s="1010"/>
      <c r="DT122" s="1010"/>
      <c r="DU122" s="1010"/>
      <c r="DV122" s="1011"/>
      <c r="DW122" s="1011"/>
      <c r="DX122" s="1011"/>
      <c r="DY122" s="1011"/>
      <c r="DZ122" s="1012"/>
    </row>
    <row r="123" spans="1:130" s="246" customFormat="1" ht="26.25" customHeight="1">
      <c r="A123" s="1149"/>
      <c r="B123" s="1036"/>
      <c r="C123" s="1006" t="s">
        <v>453</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462</v>
      </c>
      <c r="AB123" s="1049"/>
      <c r="AC123" s="1049"/>
      <c r="AD123" s="1049"/>
      <c r="AE123" s="1050"/>
      <c r="AF123" s="1051" t="s">
        <v>404</v>
      </c>
      <c r="AG123" s="1049"/>
      <c r="AH123" s="1049"/>
      <c r="AI123" s="1049"/>
      <c r="AJ123" s="1050"/>
      <c r="AK123" s="1051" t="s">
        <v>461</v>
      </c>
      <c r="AL123" s="1049"/>
      <c r="AM123" s="1049"/>
      <c r="AN123" s="1049"/>
      <c r="AO123" s="1050"/>
      <c r="AP123" s="1052" t="s">
        <v>461</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471</v>
      </c>
      <c r="BP123" s="1096"/>
      <c r="BQ123" s="1155">
        <v>8434888</v>
      </c>
      <c r="BR123" s="1156"/>
      <c r="BS123" s="1156"/>
      <c r="BT123" s="1156"/>
      <c r="BU123" s="1156"/>
      <c r="BV123" s="1156">
        <v>8440165</v>
      </c>
      <c r="BW123" s="1156"/>
      <c r="BX123" s="1156"/>
      <c r="BY123" s="1156"/>
      <c r="BZ123" s="1156"/>
      <c r="CA123" s="1156">
        <v>8636932</v>
      </c>
      <c r="CB123" s="1156"/>
      <c r="CC123" s="1156"/>
      <c r="CD123" s="1156"/>
      <c r="CE123" s="1156"/>
      <c r="CF123" s="1089"/>
      <c r="CG123" s="1090"/>
      <c r="CH123" s="1090"/>
      <c r="CI123" s="1090"/>
      <c r="CJ123" s="1091"/>
      <c r="CK123" s="1100"/>
      <c r="CL123" s="1101"/>
      <c r="CM123" s="1101"/>
      <c r="CN123" s="1101"/>
      <c r="CO123" s="1102"/>
      <c r="CP123" s="1110"/>
      <c r="CQ123" s="1111"/>
      <c r="CR123" s="1111"/>
      <c r="CS123" s="1111"/>
      <c r="CT123" s="1111"/>
      <c r="CU123" s="1111"/>
      <c r="CV123" s="1111"/>
      <c r="CW123" s="1111"/>
      <c r="CX123" s="1111"/>
      <c r="CY123" s="1111"/>
      <c r="CZ123" s="1111"/>
      <c r="DA123" s="1111"/>
      <c r="DB123" s="1111"/>
      <c r="DC123" s="1111"/>
      <c r="DD123" s="1111"/>
      <c r="DE123" s="1111"/>
      <c r="DF123" s="1112"/>
      <c r="DG123" s="1048"/>
      <c r="DH123" s="1049"/>
      <c r="DI123" s="1049"/>
      <c r="DJ123" s="1049"/>
      <c r="DK123" s="1050"/>
      <c r="DL123" s="1051"/>
      <c r="DM123" s="1049"/>
      <c r="DN123" s="1049"/>
      <c r="DO123" s="1049"/>
      <c r="DP123" s="1050"/>
      <c r="DQ123" s="1051"/>
      <c r="DR123" s="1049"/>
      <c r="DS123" s="1049"/>
      <c r="DT123" s="1049"/>
      <c r="DU123" s="1050"/>
      <c r="DV123" s="1052"/>
      <c r="DW123" s="1053"/>
      <c r="DX123" s="1053"/>
      <c r="DY123" s="1053"/>
      <c r="DZ123" s="1054"/>
    </row>
    <row r="124" spans="1:130" s="246" customFormat="1" ht="26.25" customHeight="1" thickBot="1">
      <c r="A124" s="1149"/>
      <c r="B124" s="1036"/>
      <c r="C124" s="1006" t="s">
        <v>456</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461</v>
      </c>
      <c r="AB124" s="1049"/>
      <c r="AC124" s="1049"/>
      <c r="AD124" s="1049"/>
      <c r="AE124" s="1050"/>
      <c r="AF124" s="1051" t="s">
        <v>461</v>
      </c>
      <c r="AG124" s="1049"/>
      <c r="AH124" s="1049"/>
      <c r="AI124" s="1049"/>
      <c r="AJ124" s="1050"/>
      <c r="AK124" s="1051" t="s">
        <v>461</v>
      </c>
      <c r="AL124" s="1049"/>
      <c r="AM124" s="1049"/>
      <c r="AN124" s="1049"/>
      <c r="AO124" s="1050"/>
      <c r="AP124" s="1052" t="s">
        <v>461</v>
      </c>
      <c r="AQ124" s="1053"/>
      <c r="AR124" s="1053"/>
      <c r="AS124" s="1053"/>
      <c r="AT124" s="1054"/>
      <c r="AU124" s="1151" t="s">
        <v>472</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t="s">
        <v>473</v>
      </c>
      <c r="BR124" s="1118"/>
      <c r="BS124" s="1118"/>
      <c r="BT124" s="1118"/>
      <c r="BU124" s="1118"/>
      <c r="BV124" s="1118" t="s">
        <v>461</v>
      </c>
      <c r="BW124" s="1118"/>
      <c r="BX124" s="1118"/>
      <c r="BY124" s="1118"/>
      <c r="BZ124" s="1118"/>
      <c r="CA124" s="1118" t="s">
        <v>461</v>
      </c>
      <c r="CB124" s="1118"/>
      <c r="CC124" s="1118"/>
      <c r="CD124" s="1118"/>
      <c r="CE124" s="1118"/>
      <c r="CF124" s="1119"/>
      <c r="CG124" s="1120"/>
      <c r="CH124" s="1120"/>
      <c r="CI124" s="1120"/>
      <c r="CJ124" s="1121"/>
      <c r="CK124" s="1103"/>
      <c r="CL124" s="1103"/>
      <c r="CM124" s="1103"/>
      <c r="CN124" s="1103"/>
      <c r="CO124" s="1104"/>
      <c r="CP124" s="1110" t="s">
        <v>474</v>
      </c>
      <c r="CQ124" s="1111"/>
      <c r="CR124" s="1111"/>
      <c r="CS124" s="1111"/>
      <c r="CT124" s="1111"/>
      <c r="CU124" s="1111"/>
      <c r="CV124" s="1111"/>
      <c r="CW124" s="1111"/>
      <c r="CX124" s="1111"/>
      <c r="CY124" s="1111"/>
      <c r="CZ124" s="1111"/>
      <c r="DA124" s="1111"/>
      <c r="DB124" s="1111"/>
      <c r="DC124" s="1111"/>
      <c r="DD124" s="1111"/>
      <c r="DE124" s="1111"/>
      <c r="DF124" s="1112"/>
      <c r="DG124" s="1095" t="s">
        <v>461</v>
      </c>
      <c r="DH124" s="1074"/>
      <c r="DI124" s="1074"/>
      <c r="DJ124" s="1074"/>
      <c r="DK124" s="1075"/>
      <c r="DL124" s="1073" t="s">
        <v>404</v>
      </c>
      <c r="DM124" s="1074"/>
      <c r="DN124" s="1074"/>
      <c r="DO124" s="1074"/>
      <c r="DP124" s="1075"/>
      <c r="DQ124" s="1073" t="s">
        <v>473</v>
      </c>
      <c r="DR124" s="1074"/>
      <c r="DS124" s="1074"/>
      <c r="DT124" s="1074"/>
      <c r="DU124" s="1075"/>
      <c r="DV124" s="1076" t="s">
        <v>404</v>
      </c>
      <c r="DW124" s="1077"/>
      <c r="DX124" s="1077"/>
      <c r="DY124" s="1077"/>
      <c r="DZ124" s="1078"/>
    </row>
    <row r="125" spans="1:130" s="246" customFormat="1" ht="26.25" customHeight="1">
      <c r="A125" s="1149"/>
      <c r="B125" s="1036"/>
      <c r="C125" s="1006" t="s">
        <v>458</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461</v>
      </c>
      <c r="AB125" s="1049"/>
      <c r="AC125" s="1049"/>
      <c r="AD125" s="1049"/>
      <c r="AE125" s="1050"/>
      <c r="AF125" s="1051" t="s">
        <v>473</v>
      </c>
      <c r="AG125" s="1049"/>
      <c r="AH125" s="1049"/>
      <c r="AI125" s="1049"/>
      <c r="AJ125" s="1050"/>
      <c r="AK125" s="1051" t="s">
        <v>461</v>
      </c>
      <c r="AL125" s="1049"/>
      <c r="AM125" s="1049"/>
      <c r="AN125" s="1049"/>
      <c r="AO125" s="1050"/>
      <c r="AP125" s="1052" t="s">
        <v>461</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475</v>
      </c>
      <c r="CL125" s="1098"/>
      <c r="CM125" s="1098"/>
      <c r="CN125" s="1098"/>
      <c r="CO125" s="1099"/>
      <c r="CP125" s="1030" t="s">
        <v>476</v>
      </c>
      <c r="CQ125" s="979"/>
      <c r="CR125" s="979"/>
      <c r="CS125" s="979"/>
      <c r="CT125" s="979"/>
      <c r="CU125" s="979"/>
      <c r="CV125" s="979"/>
      <c r="CW125" s="979"/>
      <c r="CX125" s="979"/>
      <c r="CY125" s="979"/>
      <c r="CZ125" s="979"/>
      <c r="DA125" s="979"/>
      <c r="DB125" s="979"/>
      <c r="DC125" s="979"/>
      <c r="DD125" s="979"/>
      <c r="DE125" s="979"/>
      <c r="DF125" s="980"/>
      <c r="DG125" s="1016" t="s">
        <v>404</v>
      </c>
      <c r="DH125" s="1017"/>
      <c r="DI125" s="1017"/>
      <c r="DJ125" s="1017"/>
      <c r="DK125" s="1017"/>
      <c r="DL125" s="1017" t="s">
        <v>461</v>
      </c>
      <c r="DM125" s="1017"/>
      <c r="DN125" s="1017"/>
      <c r="DO125" s="1017"/>
      <c r="DP125" s="1017"/>
      <c r="DQ125" s="1017" t="s">
        <v>404</v>
      </c>
      <c r="DR125" s="1017"/>
      <c r="DS125" s="1017"/>
      <c r="DT125" s="1017"/>
      <c r="DU125" s="1017"/>
      <c r="DV125" s="1018" t="s">
        <v>461</v>
      </c>
      <c r="DW125" s="1018"/>
      <c r="DX125" s="1018"/>
      <c r="DY125" s="1018"/>
      <c r="DZ125" s="1019"/>
    </row>
    <row r="126" spans="1:130" s="246" customFormat="1" ht="26.25" customHeight="1" thickBot="1">
      <c r="A126" s="1149"/>
      <c r="B126" s="1036"/>
      <c r="C126" s="1006" t="s">
        <v>460</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461</v>
      </c>
      <c r="AB126" s="1049"/>
      <c r="AC126" s="1049"/>
      <c r="AD126" s="1049"/>
      <c r="AE126" s="1050"/>
      <c r="AF126" s="1051" t="s">
        <v>461</v>
      </c>
      <c r="AG126" s="1049"/>
      <c r="AH126" s="1049"/>
      <c r="AI126" s="1049"/>
      <c r="AJ126" s="1050"/>
      <c r="AK126" s="1051" t="s">
        <v>473</v>
      </c>
      <c r="AL126" s="1049"/>
      <c r="AM126" s="1049"/>
      <c r="AN126" s="1049"/>
      <c r="AO126" s="1050"/>
      <c r="AP126" s="1052" t="s">
        <v>404</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477</v>
      </c>
      <c r="CQ126" s="1040"/>
      <c r="CR126" s="1040"/>
      <c r="CS126" s="1040"/>
      <c r="CT126" s="1040"/>
      <c r="CU126" s="1040"/>
      <c r="CV126" s="1040"/>
      <c r="CW126" s="1040"/>
      <c r="CX126" s="1040"/>
      <c r="CY126" s="1040"/>
      <c r="CZ126" s="1040"/>
      <c r="DA126" s="1040"/>
      <c r="DB126" s="1040"/>
      <c r="DC126" s="1040"/>
      <c r="DD126" s="1040"/>
      <c r="DE126" s="1040"/>
      <c r="DF126" s="1041"/>
      <c r="DG126" s="1009" t="s">
        <v>461</v>
      </c>
      <c r="DH126" s="1010"/>
      <c r="DI126" s="1010"/>
      <c r="DJ126" s="1010"/>
      <c r="DK126" s="1010"/>
      <c r="DL126" s="1010" t="s">
        <v>461</v>
      </c>
      <c r="DM126" s="1010"/>
      <c r="DN126" s="1010"/>
      <c r="DO126" s="1010"/>
      <c r="DP126" s="1010"/>
      <c r="DQ126" s="1010" t="s">
        <v>404</v>
      </c>
      <c r="DR126" s="1010"/>
      <c r="DS126" s="1010"/>
      <c r="DT126" s="1010"/>
      <c r="DU126" s="1010"/>
      <c r="DV126" s="1011" t="s">
        <v>461</v>
      </c>
      <c r="DW126" s="1011"/>
      <c r="DX126" s="1011"/>
      <c r="DY126" s="1011"/>
      <c r="DZ126" s="1012"/>
    </row>
    <row r="127" spans="1:130" s="246" customFormat="1" ht="26.25" customHeight="1">
      <c r="A127" s="1150"/>
      <c r="B127" s="1038"/>
      <c r="C127" s="1092" t="s">
        <v>478</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461</v>
      </c>
      <c r="AB127" s="1049"/>
      <c r="AC127" s="1049"/>
      <c r="AD127" s="1049"/>
      <c r="AE127" s="1050"/>
      <c r="AF127" s="1051" t="s">
        <v>461</v>
      </c>
      <c r="AG127" s="1049"/>
      <c r="AH127" s="1049"/>
      <c r="AI127" s="1049"/>
      <c r="AJ127" s="1050"/>
      <c r="AK127" s="1051" t="s">
        <v>461</v>
      </c>
      <c r="AL127" s="1049"/>
      <c r="AM127" s="1049"/>
      <c r="AN127" s="1049"/>
      <c r="AO127" s="1050"/>
      <c r="AP127" s="1052" t="s">
        <v>473</v>
      </c>
      <c r="AQ127" s="1053"/>
      <c r="AR127" s="1053"/>
      <c r="AS127" s="1053"/>
      <c r="AT127" s="1054"/>
      <c r="AU127" s="282"/>
      <c r="AV127" s="282"/>
      <c r="AW127" s="282"/>
      <c r="AX127" s="1122" t="s">
        <v>479</v>
      </c>
      <c r="AY127" s="1123"/>
      <c r="AZ127" s="1123"/>
      <c r="BA127" s="1123"/>
      <c r="BB127" s="1123"/>
      <c r="BC127" s="1123"/>
      <c r="BD127" s="1123"/>
      <c r="BE127" s="1124"/>
      <c r="BF127" s="1125" t="s">
        <v>480</v>
      </c>
      <c r="BG127" s="1123"/>
      <c r="BH127" s="1123"/>
      <c r="BI127" s="1123"/>
      <c r="BJ127" s="1123"/>
      <c r="BK127" s="1123"/>
      <c r="BL127" s="1124"/>
      <c r="BM127" s="1125" t="s">
        <v>481</v>
      </c>
      <c r="BN127" s="1123"/>
      <c r="BO127" s="1123"/>
      <c r="BP127" s="1123"/>
      <c r="BQ127" s="1123"/>
      <c r="BR127" s="1123"/>
      <c r="BS127" s="1124"/>
      <c r="BT127" s="1125" t="s">
        <v>482</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483</v>
      </c>
      <c r="CQ127" s="1040"/>
      <c r="CR127" s="1040"/>
      <c r="CS127" s="1040"/>
      <c r="CT127" s="1040"/>
      <c r="CU127" s="1040"/>
      <c r="CV127" s="1040"/>
      <c r="CW127" s="1040"/>
      <c r="CX127" s="1040"/>
      <c r="CY127" s="1040"/>
      <c r="CZ127" s="1040"/>
      <c r="DA127" s="1040"/>
      <c r="DB127" s="1040"/>
      <c r="DC127" s="1040"/>
      <c r="DD127" s="1040"/>
      <c r="DE127" s="1040"/>
      <c r="DF127" s="1041"/>
      <c r="DG127" s="1009" t="s">
        <v>461</v>
      </c>
      <c r="DH127" s="1010"/>
      <c r="DI127" s="1010"/>
      <c r="DJ127" s="1010"/>
      <c r="DK127" s="1010"/>
      <c r="DL127" s="1010" t="s">
        <v>473</v>
      </c>
      <c r="DM127" s="1010"/>
      <c r="DN127" s="1010"/>
      <c r="DO127" s="1010"/>
      <c r="DP127" s="1010"/>
      <c r="DQ127" s="1010" t="s">
        <v>461</v>
      </c>
      <c r="DR127" s="1010"/>
      <c r="DS127" s="1010"/>
      <c r="DT127" s="1010"/>
      <c r="DU127" s="1010"/>
      <c r="DV127" s="1011" t="s">
        <v>461</v>
      </c>
      <c r="DW127" s="1011"/>
      <c r="DX127" s="1011"/>
      <c r="DY127" s="1011"/>
      <c r="DZ127" s="1012"/>
    </row>
    <row r="128" spans="1:130" s="246" customFormat="1" ht="26.25" customHeight="1" thickBot="1">
      <c r="A128" s="1133" t="s">
        <v>484</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485</v>
      </c>
      <c r="X128" s="1135"/>
      <c r="Y128" s="1135"/>
      <c r="Z128" s="1136"/>
      <c r="AA128" s="1137">
        <v>28763</v>
      </c>
      <c r="AB128" s="1138"/>
      <c r="AC128" s="1138"/>
      <c r="AD128" s="1138"/>
      <c r="AE128" s="1139"/>
      <c r="AF128" s="1140">
        <v>27693</v>
      </c>
      <c r="AG128" s="1138"/>
      <c r="AH128" s="1138"/>
      <c r="AI128" s="1138"/>
      <c r="AJ128" s="1139"/>
      <c r="AK128" s="1140">
        <v>29670</v>
      </c>
      <c r="AL128" s="1138"/>
      <c r="AM128" s="1138"/>
      <c r="AN128" s="1138"/>
      <c r="AO128" s="1139"/>
      <c r="AP128" s="1141"/>
      <c r="AQ128" s="1142"/>
      <c r="AR128" s="1142"/>
      <c r="AS128" s="1142"/>
      <c r="AT128" s="1143"/>
      <c r="AU128" s="282"/>
      <c r="AV128" s="282"/>
      <c r="AW128" s="282"/>
      <c r="AX128" s="978" t="s">
        <v>486</v>
      </c>
      <c r="AY128" s="979"/>
      <c r="AZ128" s="979"/>
      <c r="BA128" s="979"/>
      <c r="BB128" s="979"/>
      <c r="BC128" s="979"/>
      <c r="BD128" s="979"/>
      <c r="BE128" s="980"/>
      <c r="BF128" s="1144" t="s">
        <v>461</v>
      </c>
      <c r="BG128" s="1145"/>
      <c r="BH128" s="1145"/>
      <c r="BI128" s="1145"/>
      <c r="BJ128" s="1145"/>
      <c r="BK128" s="1145"/>
      <c r="BL128" s="1146"/>
      <c r="BM128" s="1144">
        <v>15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487</v>
      </c>
      <c r="CQ128" s="1127"/>
      <c r="CR128" s="1127"/>
      <c r="CS128" s="1127"/>
      <c r="CT128" s="1127"/>
      <c r="CU128" s="1127"/>
      <c r="CV128" s="1127"/>
      <c r="CW128" s="1127"/>
      <c r="CX128" s="1127"/>
      <c r="CY128" s="1127"/>
      <c r="CZ128" s="1127"/>
      <c r="DA128" s="1127"/>
      <c r="DB128" s="1127"/>
      <c r="DC128" s="1127"/>
      <c r="DD128" s="1127"/>
      <c r="DE128" s="1127"/>
      <c r="DF128" s="1128"/>
      <c r="DG128" s="1129" t="s">
        <v>488</v>
      </c>
      <c r="DH128" s="1130"/>
      <c r="DI128" s="1130"/>
      <c r="DJ128" s="1130"/>
      <c r="DK128" s="1130"/>
      <c r="DL128" s="1130" t="s">
        <v>488</v>
      </c>
      <c r="DM128" s="1130"/>
      <c r="DN128" s="1130"/>
      <c r="DO128" s="1130"/>
      <c r="DP128" s="1130"/>
      <c r="DQ128" s="1130" t="s">
        <v>489</v>
      </c>
      <c r="DR128" s="1130"/>
      <c r="DS128" s="1130"/>
      <c r="DT128" s="1130"/>
      <c r="DU128" s="1130"/>
      <c r="DV128" s="1131" t="s">
        <v>490</v>
      </c>
      <c r="DW128" s="1131"/>
      <c r="DX128" s="1131"/>
      <c r="DY128" s="1131"/>
      <c r="DZ128" s="1132"/>
    </row>
    <row r="129" spans="1:131" s="246" customFormat="1" ht="26.25" customHeight="1">
      <c r="A129" s="1020" t="s">
        <v>105</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491</v>
      </c>
      <c r="X129" s="1164"/>
      <c r="Y129" s="1164"/>
      <c r="Z129" s="1165"/>
      <c r="AA129" s="1048">
        <v>2696253</v>
      </c>
      <c r="AB129" s="1049"/>
      <c r="AC129" s="1049"/>
      <c r="AD129" s="1049"/>
      <c r="AE129" s="1050"/>
      <c r="AF129" s="1051">
        <v>2733245</v>
      </c>
      <c r="AG129" s="1049"/>
      <c r="AH129" s="1049"/>
      <c r="AI129" s="1049"/>
      <c r="AJ129" s="1050"/>
      <c r="AK129" s="1051">
        <v>2723697</v>
      </c>
      <c r="AL129" s="1049"/>
      <c r="AM129" s="1049"/>
      <c r="AN129" s="1049"/>
      <c r="AO129" s="1050"/>
      <c r="AP129" s="1166"/>
      <c r="AQ129" s="1167"/>
      <c r="AR129" s="1167"/>
      <c r="AS129" s="1167"/>
      <c r="AT129" s="1168"/>
      <c r="AU129" s="284"/>
      <c r="AV129" s="284"/>
      <c r="AW129" s="284"/>
      <c r="AX129" s="1157" t="s">
        <v>492</v>
      </c>
      <c r="AY129" s="1040"/>
      <c r="AZ129" s="1040"/>
      <c r="BA129" s="1040"/>
      <c r="BB129" s="1040"/>
      <c r="BC129" s="1040"/>
      <c r="BD129" s="1040"/>
      <c r="BE129" s="1041"/>
      <c r="BF129" s="1158" t="s">
        <v>461</v>
      </c>
      <c r="BG129" s="1159"/>
      <c r="BH129" s="1159"/>
      <c r="BI129" s="1159"/>
      <c r="BJ129" s="1159"/>
      <c r="BK129" s="1159"/>
      <c r="BL129" s="1160"/>
      <c r="BM129" s="1158">
        <v>20</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c r="A130" s="1020" t="s">
        <v>493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494</v>
      </c>
      <c r="X130" s="1164"/>
      <c r="Y130" s="1164"/>
      <c r="Z130" s="1165"/>
      <c r="AA130" s="1048">
        <v>343119</v>
      </c>
      <c r="AB130" s="1049"/>
      <c r="AC130" s="1049"/>
      <c r="AD130" s="1049"/>
      <c r="AE130" s="1050"/>
      <c r="AF130" s="1051">
        <v>338840</v>
      </c>
      <c r="AG130" s="1049"/>
      <c r="AH130" s="1049"/>
      <c r="AI130" s="1049"/>
      <c r="AJ130" s="1050"/>
      <c r="AK130" s="1051">
        <v>337290</v>
      </c>
      <c r="AL130" s="1049"/>
      <c r="AM130" s="1049"/>
      <c r="AN130" s="1049"/>
      <c r="AO130" s="1050"/>
      <c r="AP130" s="1166"/>
      <c r="AQ130" s="1167"/>
      <c r="AR130" s="1167"/>
      <c r="AS130" s="1167"/>
      <c r="AT130" s="1168"/>
      <c r="AU130" s="284"/>
      <c r="AV130" s="284"/>
      <c r="AW130" s="284"/>
      <c r="AX130" s="1157" t="s">
        <v>495</v>
      </c>
      <c r="AY130" s="1040"/>
      <c r="AZ130" s="1040"/>
      <c r="BA130" s="1040"/>
      <c r="BB130" s="1040"/>
      <c r="BC130" s="1040"/>
      <c r="BD130" s="1040"/>
      <c r="BE130" s="1041"/>
      <c r="BF130" s="1194">
        <v>5.2</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496</v>
      </c>
      <c r="X131" s="1202"/>
      <c r="Y131" s="1202"/>
      <c r="Z131" s="1203"/>
      <c r="AA131" s="1095">
        <v>2353134</v>
      </c>
      <c r="AB131" s="1074"/>
      <c r="AC131" s="1074"/>
      <c r="AD131" s="1074"/>
      <c r="AE131" s="1075"/>
      <c r="AF131" s="1073">
        <v>2394405</v>
      </c>
      <c r="AG131" s="1074"/>
      <c r="AH131" s="1074"/>
      <c r="AI131" s="1074"/>
      <c r="AJ131" s="1075"/>
      <c r="AK131" s="1073">
        <v>2386407</v>
      </c>
      <c r="AL131" s="1074"/>
      <c r="AM131" s="1074"/>
      <c r="AN131" s="1074"/>
      <c r="AO131" s="1075"/>
      <c r="AP131" s="1204"/>
      <c r="AQ131" s="1205"/>
      <c r="AR131" s="1205"/>
      <c r="AS131" s="1205"/>
      <c r="AT131" s="1206"/>
      <c r="AU131" s="284"/>
      <c r="AV131" s="284"/>
      <c r="AW131" s="284"/>
      <c r="AX131" s="1176" t="s">
        <v>497</v>
      </c>
      <c r="AY131" s="1127"/>
      <c r="AZ131" s="1127"/>
      <c r="BA131" s="1127"/>
      <c r="BB131" s="1127"/>
      <c r="BC131" s="1127"/>
      <c r="BD131" s="1127"/>
      <c r="BE131" s="1128"/>
      <c r="BF131" s="1177" t="s">
        <v>488</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c r="A132" s="1183" t="s">
        <v>498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499</v>
      </c>
      <c r="W132" s="1187"/>
      <c r="X132" s="1187"/>
      <c r="Y132" s="1187"/>
      <c r="Z132" s="1188"/>
      <c r="AA132" s="1189">
        <v>6.1779312190000004</v>
      </c>
      <c r="AB132" s="1190"/>
      <c r="AC132" s="1190"/>
      <c r="AD132" s="1190"/>
      <c r="AE132" s="1191"/>
      <c r="AF132" s="1192">
        <v>5.0956709499999997</v>
      </c>
      <c r="AG132" s="1190"/>
      <c r="AH132" s="1190"/>
      <c r="AI132" s="1190"/>
      <c r="AJ132" s="1191"/>
      <c r="AK132" s="1192">
        <v>4.497388752</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500</v>
      </c>
      <c r="W133" s="1170"/>
      <c r="X133" s="1170"/>
      <c r="Y133" s="1170"/>
      <c r="Z133" s="1171"/>
      <c r="AA133" s="1172">
        <v>6.3</v>
      </c>
      <c r="AB133" s="1173"/>
      <c r="AC133" s="1173"/>
      <c r="AD133" s="1173"/>
      <c r="AE133" s="1174"/>
      <c r="AF133" s="1172">
        <v>5.9</v>
      </c>
      <c r="AG133" s="1173"/>
      <c r="AH133" s="1173"/>
      <c r="AI133" s="1173"/>
      <c r="AJ133" s="1174"/>
      <c r="AK133" s="1172">
        <v>5.2</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sheetData>
  <sheetProtection algorithmName="SHA-512" hashValue="16XUxwtVJ3pj/cE8Ay3hkaUL6eCq7L++QimoT3XlC6D5UktLF85dJAkySiNQjyXYOtawTLy/e+QAoKHt4NMksg==" saltValue="1OJ6a8uSS+WJNspGCC76P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91" customWidth="1"/>
    <col min="121" max="121" width="0" style="290" hidden="1" customWidth="1"/>
    <col min="122" max="16384" width="9" style="290" hidden="1"/>
  </cols>
  <sheetData>
    <row r="1" spans="1:120">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row r="3" spans="1:120"/>
    <row r="4" spans="1:120"/>
    <row r="5" spans="1:120"/>
    <row r="6" spans="1:120"/>
    <row r="7" spans="1:120"/>
    <row r="8" spans="1:120"/>
    <row r="9" spans="1:120"/>
    <row r="10" spans="1:120"/>
    <row r="11" spans="1:120"/>
    <row r="12" spans="1:120"/>
    <row r="13" spans="1:120"/>
    <row r="14" spans="1:120"/>
    <row r="15" spans="1:120"/>
    <row r="16" spans="1:120">
      <c r="DP16" s="290"/>
    </row>
    <row r="17" spans="119:120">
      <c r="DP17" s="290"/>
    </row>
    <row r="18" spans="119:120"/>
    <row r="19" spans="119:120"/>
    <row r="20" spans="119:120">
      <c r="DO20" s="290"/>
      <c r="DP20" s="290"/>
    </row>
    <row r="21" spans="119:120">
      <c r="DP21" s="290"/>
    </row>
    <row r="22" spans="119:120"/>
    <row r="23" spans="119:120">
      <c r="DO23" s="290"/>
      <c r="DP23" s="290"/>
    </row>
    <row r="24" spans="119:120">
      <c r="DP24" s="290"/>
    </row>
    <row r="25" spans="119:120">
      <c r="DP25" s="290"/>
    </row>
    <row r="26" spans="119:120">
      <c r="DO26" s="290"/>
      <c r="DP26" s="290"/>
    </row>
    <row r="27" spans="119:120"/>
    <row r="28" spans="119:120">
      <c r="DO28" s="290"/>
      <c r="DP28" s="290"/>
    </row>
    <row r="29" spans="119:120">
      <c r="DP29" s="290"/>
    </row>
    <row r="30" spans="119:120"/>
    <row r="31" spans="119:120">
      <c r="DO31" s="290"/>
      <c r="DP31" s="290"/>
    </row>
    <row r="32" spans="119:120"/>
    <row r="33" spans="98:120">
      <c r="DO33" s="290"/>
      <c r="DP33" s="290"/>
    </row>
    <row r="34" spans="98:120">
      <c r="DM34" s="290"/>
    </row>
    <row r="35" spans="98:120">
      <c r="CT35" s="290"/>
      <c r="CU35" s="290"/>
      <c r="CV35" s="290"/>
      <c r="CY35" s="290"/>
      <c r="CZ35" s="290"/>
      <c r="DA35" s="290"/>
      <c r="DD35" s="290"/>
      <c r="DE35" s="290"/>
      <c r="DF35" s="290"/>
      <c r="DI35" s="290"/>
      <c r="DJ35" s="290"/>
      <c r="DK35" s="290"/>
      <c r="DM35" s="290"/>
      <c r="DN35" s="290"/>
      <c r="DO35" s="290"/>
      <c r="DP35" s="290"/>
    </row>
    <row r="36" spans="98:120"/>
    <row r="37" spans="98:120">
      <c r="CW37" s="290"/>
      <c r="DB37" s="290"/>
      <c r="DG37" s="290"/>
      <c r="DL37" s="290"/>
      <c r="DP37" s="290"/>
    </row>
    <row r="38" spans="98:120">
      <c r="CT38" s="290"/>
      <c r="CU38" s="290"/>
      <c r="CV38" s="290"/>
      <c r="CW38" s="290"/>
      <c r="CY38" s="290"/>
      <c r="CZ38" s="290"/>
      <c r="DA38" s="290"/>
      <c r="DB38" s="290"/>
      <c r="DD38" s="290"/>
      <c r="DE38" s="290"/>
      <c r="DF38" s="290"/>
      <c r="DG38" s="290"/>
      <c r="DI38" s="290"/>
      <c r="DJ38" s="290"/>
      <c r="DK38" s="290"/>
      <c r="DL38" s="290"/>
      <c r="DN38" s="290"/>
      <c r="DO38" s="290"/>
      <c r="DP38" s="290"/>
    </row>
    <row r="39" spans="98:120"/>
    <row r="40" spans="98:120"/>
    <row r="41" spans="98:120"/>
    <row r="42" spans="98:120"/>
    <row r="43" spans="98:120"/>
    <row r="44" spans="98:120"/>
    <row r="45" spans="98:120"/>
    <row r="46" spans="98:120"/>
    <row r="47" spans="98:120"/>
    <row r="48" spans="98:120"/>
    <row r="49" spans="22:120">
      <c r="DN49" s="290"/>
      <c r="DO49" s="290"/>
      <c r="DP49" s="29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0"/>
      <c r="CS63" s="290"/>
      <c r="CX63" s="290"/>
      <c r="DC63" s="290"/>
      <c r="DH63" s="290"/>
    </row>
    <row r="64" spans="22:120">
      <c r="V64" s="290"/>
    </row>
    <row r="65" spans="15:120">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c r="Q66" s="290"/>
      <c r="S66" s="290"/>
      <c r="U66" s="290"/>
      <c r="DM66" s="290"/>
    </row>
    <row r="67" spans="15:120">
      <c r="O67" s="290"/>
      <c r="P67" s="290"/>
      <c r="R67" s="290"/>
      <c r="T67" s="290"/>
      <c r="Y67" s="290"/>
      <c r="CT67" s="290"/>
      <c r="CV67" s="290"/>
      <c r="CW67" s="290"/>
      <c r="CY67" s="290"/>
      <c r="DA67" s="290"/>
      <c r="DB67" s="290"/>
      <c r="DD67" s="290"/>
      <c r="DF67" s="290"/>
      <c r="DG67" s="290"/>
      <c r="DI67" s="290"/>
      <c r="DK67" s="290"/>
      <c r="DL67" s="290"/>
      <c r="DN67" s="290"/>
      <c r="DO67" s="290"/>
      <c r="DP67" s="290"/>
    </row>
    <row r="68" spans="15:120"/>
    <row r="69" spans="15:120"/>
    <row r="70" spans="15:120"/>
    <row r="71" spans="15:120"/>
    <row r="72" spans="15:120">
      <c r="DP72" s="290"/>
    </row>
    <row r="73" spans="15:120">
      <c r="DP73" s="29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0"/>
      <c r="CX96" s="290"/>
      <c r="DC96" s="290"/>
      <c r="DH96" s="290"/>
    </row>
    <row r="97" spans="24:120">
      <c r="CS97" s="290"/>
      <c r="CX97" s="290"/>
      <c r="DC97" s="290"/>
      <c r="DH97" s="290"/>
      <c r="DP97" s="291" t="s">
        <v>501</v>
      </c>
    </row>
    <row r="98" spans="24:120" hidden="1">
      <c r="CS98" s="290"/>
      <c r="CX98" s="290"/>
      <c r="DC98" s="290"/>
      <c r="DH98" s="290"/>
    </row>
    <row r="99" spans="24:120" hidden="1">
      <c r="CS99" s="290"/>
      <c r="CX99" s="290"/>
      <c r="DC99" s="290"/>
      <c r="DH99" s="290"/>
    </row>
    <row r="100" spans="24:120" hidden="1"/>
    <row r="101" spans="24:120" ht="12" hidden="1" customHeight="1">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c r="CU102" s="290"/>
      <c r="CZ102" s="290"/>
      <c r="DE102" s="290"/>
      <c r="DJ102" s="290"/>
      <c r="DM102" s="290"/>
    </row>
    <row r="103" spans="24:120" hidden="1">
      <c r="CT103" s="290"/>
      <c r="CV103" s="290"/>
      <c r="CW103" s="290"/>
      <c r="CY103" s="290"/>
      <c r="DA103" s="290"/>
      <c r="DB103" s="290"/>
      <c r="DD103" s="290"/>
      <c r="DF103" s="290"/>
      <c r="DG103" s="290"/>
      <c r="DI103" s="290"/>
      <c r="DK103" s="290"/>
      <c r="DL103" s="290"/>
      <c r="DM103" s="290"/>
      <c r="DN103" s="290"/>
      <c r="DO103" s="290"/>
      <c r="DP103" s="290"/>
    </row>
    <row r="104" spans="24:120" hidden="1">
      <c r="CV104" s="290"/>
      <c r="CW104" s="290"/>
      <c r="DA104" s="290"/>
      <c r="DB104" s="290"/>
      <c r="DF104" s="290"/>
      <c r="DG104" s="290"/>
      <c r="DK104" s="290"/>
      <c r="DL104" s="290"/>
      <c r="DN104" s="290"/>
      <c r="DO104" s="290"/>
      <c r="DP104" s="290"/>
    </row>
    <row r="105" spans="24:120" ht="12.75" hidden="1" customHeight="1"/>
    <row r="106" spans="24:120" hidden="1"/>
    <row r="107" spans="24:120" hidden="1"/>
    <row r="108" spans="24:120" hidden="1"/>
    <row r="109" spans="24:120" hidden="1"/>
    <row r="110" spans="24:120" hidden="1"/>
  </sheetData>
  <sheetProtection algorithmName="SHA-512" hashValue="dMq5IxVsVU7JszehYJml8erWzUj0FmtCMtbpcO7jFDbu74UEw0KJpVhYT8SkOwMzH+gsS4unliT/on+9i2wa9g==" saltValue="dF802PihBFJsx/zmMEiQ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91" customWidth="1"/>
    <col min="117" max="16384" width="9" style="290" hidden="1"/>
  </cols>
  <sheetData>
    <row r="1" spans="2:116">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row r="3" spans="2:116"/>
    <row r="4" spans="2:116">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row r="7" spans="2:116"/>
    <row r="8" spans="2:116"/>
    <row r="9" spans="2:116"/>
    <row r="10" spans="2:116"/>
    <row r="11" spans="2:116"/>
    <row r="12" spans="2:116"/>
    <row r="13" spans="2:116"/>
    <row r="14" spans="2:116"/>
    <row r="15" spans="2:116"/>
    <row r="16" spans="2:116"/>
    <row r="17" spans="9:116"/>
    <row r="18" spans="9:116">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row r="20" spans="9:116"/>
    <row r="21" spans="9:116">
      <c r="DL21" s="290"/>
    </row>
    <row r="22" spans="9:116">
      <c r="DI22" s="290"/>
      <c r="DJ22" s="290"/>
      <c r="DK22" s="290"/>
      <c r="DL22" s="290"/>
    </row>
    <row r="23" spans="9:116">
      <c r="CY23" s="290"/>
      <c r="CZ23" s="290"/>
      <c r="DA23" s="290"/>
      <c r="DB23" s="290"/>
      <c r="DC23" s="290"/>
      <c r="DD23" s="290"/>
      <c r="DE23" s="290"/>
      <c r="DF23" s="290"/>
      <c r="DG23" s="290"/>
      <c r="DH23" s="290"/>
      <c r="DI23" s="290"/>
      <c r="DJ23" s="290"/>
      <c r="DK23" s="290"/>
      <c r="DL23" s="290"/>
    </row>
    <row r="24" spans="9:116"/>
    <row r="25" spans="9:116"/>
    <row r="26" spans="9:116"/>
    <row r="27" spans="9:116"/>
    <row r="28" spans="9:116"/>
    <row r="29" spans="9:116"/>
    <row r="30" spans="9:116"/>
    <row r="31" spans="9:116"/>
    <row r="32" spans="9:116"/>
    <row r="33" spans="15:116"/>
    <row r="34" spans="15:116"/>
    <row r="35" spans="15:116">
      <c r="CZ35" s="290"/>
      <c r="DA35" s="290"/>
      <c r="DB35" s="290"/>
      <c r="DC35" s="290"/>
      <c r="DD35" s="290"/>
      <c r="DE35" s="290"/>
      <c r="DF35" s="290"/>
      <c r="DG35" s="290"/>
      <c r="DH35" s="290"/>
      <c r="DI35" s="290"/>
      <c r="DJ35" s="290"/>
      <c r="DK35" s="290"/>
      <c r="DL35" s="290"/>
    </row>
    <row r="36" spans="15:116"/>
    <row r="37" spans="15:116">
      <c r="DL37" s="290"/>
    </row>
    <row r="38" spans="15:116">
      <c r="DI38" s="290"/>
      <c r="DJ38" s="290"/>
      <c r="DK38" s="290"/>
      <c r="DL38" s="290"/>
    </row>
    <row r="39" spans="15:116"/>
    <row r="40" spans="15:116"/>
    <row r="41" spans="15:116"/>
    <row r="42" spans="15:116"/>
    <row r="43" spans="15:116">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c r="DL44" s="290"/>
    </row>
    <row r="45" spans="15:116"/>
    <row r="46" spans="15:116">
      <c r="DA46" s="290"/>
      <c r="DB46" s="290"/>
      <c r="DC46" s="290"/>
      <c r="DD46" s="290"/>
      <c r="DE46" s="290"/>
      <c r="DF46" s="290"/>
      <c r="DG46" s="290"/>
      <c r="DH46" s="290"/>
      <c r="DI46" s="290"/>
      <c r="DJ46" s="290"/>
      <c r="DK46" s="290"/>
      <c r="DL46" s="290"/>
    </row>
    <row r="47" spans="15:116"/>
    <row r="48" spans="15:116"/>
    <row r="49" spans="104:116"/>
    <row r="50" spans="104:116">
      <c r="CZ50" s="290"/>
      <c r="DA50" s="290"/>
      <c r="DB50" s="290"/>
      <c r="DC50" s="290"/>
      <c r="DD50" s="290"/>
      <c r="DE50" s="290"/>
      <c r="DF50" s="290"/>
      <c r="DG50" s="290"/>
      <c r="DH50" s="290"/>
      <c r="DI50" s="290"/>
      <c r="DJ50" s="290"/>
      <c r="DK50" s="290"/>
      <c r="DL50" s="290"/>
    </row>
    <row r="51" spans="104:116"/>
    <row r="52" spans="104:116"/>
    <row r="53" spans="104:116">
      <c r="DL53" s="29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0"/>
      <c r="DD67" s="290"/>
      <c r="DE67" s="290"/>
      <c r="DF67" s="290"/>
      <c r="DG67" s="290"/>
      <c r="DH67" s="290"/>
      <c r="DI67" s="290"/>
      <c r="DJ67" s="290"/>
      <c r="DK67" s="290"/>
      <c r="DL67" s="29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8Pt6QEPjOACNkZ9vFUVPbMpqCwfut8+6fexS+96RcE+ngvai9FMNZzWV2L+r9TBJfvDqy5eFTJ1WXXNUJXArfw==" saltValue="6hYUKSg0l8/KOOcYeJdSV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c r="AS1" s="293"/>
      <c r="AT1" s="293"/>
    </row>
    <row r="2" spans="1:46">
      <c r="AS2" s="293"/>
      <c r="AT2" s="293"/>
    </row>
    <row r="3" spans="1:46">
      <c r="AS3" s="293"/>
      <c r="AT3" s="293"/>
    </row>
    <row r="4" spans="1:46">
      <c r="AS4" s="293"/>
      <c r="AT4" s="293"/>
    </row>
    <row r="5" spans="1:46" ht="17.25">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504</v>
      </c>
      <c r="AP7" s="303"/>
      <c r="AQ7" s="304" t="s">
        <v>505</v>
      </c>
      <c r="AR7" s="305"/>
    </row>
    <row r="8" spans="1:46">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506</v>
      </c>
      <c r="AQ8" s="310" t="s">
        <v>507</v>
      </c>
      <c r="AR8" s="311" t="s">
        <v>508</v>
      </c>
    </row>
    <row r="9" spans="1:46">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509</v>
      </c>
      <c r="AL9" s="1213"/>
      <c r="AM9" s="1213"/>
      <c r="AN9" s="1214"/>
      <c r="AO9" s="312">
        <v>856655</v>
      </c>
      <c r="AP9" s="312">
        <v>93859</v>
      </c>
      <c r="AQ9" s="313">
        <v>116834</v>
      </c>
      <c r="AR9" s="314">
        <v>-19.7</v>
      </c>
    </row>
    <row r="10" spans="1:46">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510</v>
      </c>
      <c r="AL10" s="1213"/>
      <c r="AM10" s="1213"/>
      <c r="AN10" s="1214"/>
      <c r="AO10" s="315">
        <v>113454</v>
      </c>
      <c r="AP10" s="315">
        <v>12431</v>
      </c>
      <c r="AQ10" s="316">
        <v>12766</v>
      </c>
      <c r="AR10" s="317">
        <v>-2.6</v>
      </c>
    </row>
    <row r="11" spans="1:46" ht="13.5" customHeight="1">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511</v>
      </c>
      <c r="AL11" s="1213"/>
      <c r="AM11" s="1213"/>
      <c r="AN11" s="1214"/>
      <c r="AO11" s="315">
        <v>123181</v>
      </c>
      <c r="AP11" s="315">
        <v>13496</v>
      </c>
      <c r="AQ11" s="316">
        <v>19336</v>
      </c>
      <c r="AR11" s="317">
        <v>-30.2</v>
      </c>
    </row>
    <row r="12" spans="1:46" ht="13.5" customHeight="1">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512</v>
      </c>
      <c r="AL12" s="1213"/>
      <c r="AM12" s="1213"/>
      <c r="AN12" s="1214"/>
      <c r="AO12" s="315">
        <v>70447</v>
      </c>
      <c r="AP12" s="315">
        <v>7719</v>
      </c>
      <c r="AQ12" s="316">
        <v>1049</v>
      </c>
      <c r="AR12" s="317">
        <v>635.79999999999995</v>
      </c>
    </row>
    <row r="13" spans="1:46" ht="13.5" customHeight="1">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513</v>
      </c>
      <c r="AL13" s="1213"/>
      <c r="AM13" s="1213"/>
      <c r="AN13" s="1214"/>
      <c r="AO13" s="315" t="s">
        <v>514</v>
      </c>
      <c r="AP13" s="315" t="s">
        <v>514</v>
      </c>
      <c r="AQ13" s="316" t="s">
        <v>514</v>
      </c>
      <c r="AR13" s="317" t="s">
        <v>514</v>
      </c>
    </row>
    <row r="14" spans="1:46" ht="13.5" customHeight="1">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515</v>
      </c>
      <c r="AL14" s="1213"/>
      <c r="AM14" s="1213"/>
      <c r="AN14" s="1214"/>
      <c r="AO14" s="315">
        <v>25402</v>
      </c>
      <c r="AP14" s="315">
        <v>2783</v>
      </c>
      <c r="AQ14" s="316">
        <v>5063</v>
      </c>
      <c r="AR14" s="317">
        <v>-45</v>
      </c>
    </row>
    <row r="15" spans="1:46" ht="13.5" customHeight="1">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516</v>
      </c>
      <c r="AL15" s="1213"/>
      <c r="AM15" s="1213"/>
      <c r="AN15" s="1214"/>
      <c r="AO15" s="315">
        <v>20085</v>
      </c>
      <c r="AP15" s="315">
        <v>2201</v>
      </c>
      <c r="AQ15" s="316">
        <v>3168</v>
      </c>
      <c r="AR15" s="317">
        <v>-30.5</v>
      </c>
    </row>
    <row r="16" spans="1:46">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517</v>
      </c>
      <c r="AL16" s="1216"/>
      <c r="AM16" s="1216"/>
      <c r="AN16" s="1217"/>
      <c r="AO16" s="315">
        <v>-87779</v>
      </c>
      <c r="AP16" s="315">
        <v>-9618</v>
      </c>
      <c r="AQ16" s="316">
        <v>-11723</v>
      </c>
      <c r="AR16" s="317">
        <v>-18</v>
      </c>
    </row>
    <row r="17" spans="1:46">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1121445</v>
      </c>
      <c r="AP17" s="315">
        <v>122871</v>
      </c>
      <c r="AQ17" s="316">
        <v>146494</v>
      </c>
      <c r="AR17" s="317">
        <v>-16.100000000000001</v>
      </c>
    </row>
    <row r="18" spans="1:46">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522</v>
      </c>
      <c r="AL21" s="1208"/>
      <c r="AM21" s="1208"/>
      <c r="AN21" s="1209"/>
      <c r="AO21" s="327">
        <v>11.72</v>
      </c>
      <c r="AP21" s="328">
        <v>13.76</v>
      </c>
      <c r="AQ21" s="329">
        <v>-2.04</v>
      </c>
      <c r="AR21" s="298"/>
      <c r="AS21" s="330"/>
      <c r="AT21" s="326"/>
    </row>
    <row r="22" spans="1:46" s="331" customFormat="1">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523</v>
      </c>
      <c r="AL22" s="1208"/>
      <c r="AM22" s="1208"/>
      <c r="AN22" s="1209"/>
      <c r="AO22" s="332">
        <v>99</v>
      </c>
      <c r="AP22" s="333">
        <v>94.9</v>
      </c>
      <c r="AQ22" s="334">
        <v>4.0999999999999996</v>
      </c>
      <c r="AR22" s="318"/>
      <c r="AS22" s="330"/>
      <c r="AT22" s="326"/>
    </row>
    <row r="23" spans="1:46" s="331" customFormat="1">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c r="A27" s="339"/>
      <c r="AO27" s="293"/>
      <c r="AP27" s="293"/>
      <c r="AQ27" s="293"/>
      <c r="AR27" s="293"/>
      <c r="AS27" s="293"/>
      <c r="AT27" s="293"/>
    </row>
    <row r="28" spans="1:46" ht="17.25">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504</v>
      </c>
      <c r="AP30" s="303"/>
      <c r="AQ30" s="304" t="s">
        <v>505</v>
      </c>
      <c r="AR30" s="305"/>
    </row>
    <row r="31" spans="1:46">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506</v>
      </c>
      <c r="AQ31" s="310" t="s">
        <v>507</v>
      </c>
      <c r="AR31" s="311" t="s">
        <v>508</v>
      </c>
    </row>
    <row r="32" spans="1:46" ht="27" customHeight="1">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527</v>
      </c>
      <c r="AL32" s="1224"/>
      <c r="AM32" s="1224"/>
      <c r="AN32" s="1225"/>
      <c r="AO32" s="342">
        <v>420532</v>
      </c>
      <c r="AP32" s="342">
        <v>46076</v>
      </c>
      <c r="AQ32" s="343">
        <v>73591</v>
      </c>
      <c r="AR32" s="344">
        <v>-37.4</v>
      </c>
    </row>
    <row r="33" spans="1:46" ht="13.5" customHeight="1">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528</v>
      </c>
      <c r="AL33" s="1224"/>
      <c r="AM33" s="1224"/>
      <c r="AN33" s="1225"/>
      <c r="AO33" s="342" t="s">
        <v>514</v>
      </c>
      <c r="AP33" s="342" t="s">
        <v>514</v>
      </c>
      <c r="AQ33" s="343" t="s">
        <v>514</v>
      </c>
      <c r="AR33" s="344" t="s">
        <v>514</v>
      </c>
    </row>
    <row r="34" spans="1:46" ht="27" customHeight="1">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529</v>
      </c>
      <c r="AL34" s="1224"/>
      <c r="AM34" s="1224"/>
      <c r="AN34" s="1225"/>
      <c r="AO34" s="342" t="s">
        <v>514</v>
      </c>
      <c r="AP34" s="342" t="s">
        <v>514</v>
      </c>
      <c r="AQ34" s="343">
        <v>1</v>
      </c>
      <c r="AR34" s="344" t="s">
        <v>514</v>
      </c>
    </row>
    <row r="35" spans="1:46" ht="27" customHeight="1">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530</v>
      </c>
      <c r="AL35" s="1224"/>
      <c r="AM35" s="1224"/>
      <c r="AN35" s="1225"/>
      <c r="AO35" s="342">
        <v>3789</v>
      </c>
      <c r="AP35" s="342">
        <v>415</v>
      </c>
      <c r="AQ35" s="343">
        <v>19214</v>
      </c>
      <c r="AR35" s="344">
        <v>-97.8</v>
      </c>
    </row>
    <row r="36" spans="1:46" ht="27" customHeight="1">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531</v>
      </c>
      <c r="AL36" s="1224"/>
      <c r="AM36" s="1224"/>
      <c r="AN36" s="1225"/>
      <c r="AO36" s="342">
        <v>47078</v>
      </c>
      <c r="AP36" s="342">
        <v>5158</v>
      </c>
      <c r="AQ36" s="343">
        <v>5293</v>
      </c>
      <c r="AR36" s="344">
        <v>-2.6</v>
      </c>
    </row>
    <row r="37" spans="1:46" ht="13.5" customHeight="1">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532</v>
      </c>
      <c r="AL37" s="1224"/>
      <c r="AM37" s="1224"/>
      <c r="AN37" s="1225"/>
      <c r="AO37" s="342" t="s">
        <v>514</v>
      </c>
      <c r="AP37" s="342" t="s">
        <v>514</v>
      </c>
      <c r="AQ37" s="343">
        <v>1256</v>
      </c>
      <c r="AR37" s="344" t="s">
        <v>514</v>
      </c>
    </row>
    <row r="38" spans="1:46" ht="27" customHeight="1">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533</v>
      </c>
      <c r="AL38" s="1227"/>
      <c r="AM38" s="1227"/>
      <c r="AN38" s="1228"/>
      <c r="AO38" s="345">
        <v>2887</v>
      </c>
      <c r="AP38" s="345">
        <v>316</v>
      </c>
      <c r="AQ38" s="346">
        <v>9</v>
      </c>
      <c r="AR38" s="334">
        <v>3411.1</v>
      </c>
      <c r="AS38" s="341"/>
    </row>
    <row r="39" spans="1:46">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534</v>
      </c>
      <c r="AL39" s="1227"/>
      <c r="AM39" s="1227"/>
      <c r="AN39" s="1228"/>
      <c r="AO39" s="342">
        <v>-29670</v>
      </c>
      <c r="AP39" s="342">
        <v>-3251</v>
      </c>
      <c r="AQ39" s="343">
        <v>-3572</v>
      </c>
      <c r="AR39" s="344">
        <v>-9</v>
      </c>
      <c r="AS39" s="341"/>
    </row>
    <row r="40" spans="1:46" ht="27" customHeight="1">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535</v>
      </c>
      <c r="AL40" s="1224"/>
      <c r="AM40" s="1224"/>
      <c r="AN40" s="1225"/>
      <c r="AO40" s="342">
        <v>-337290</v>
      </c>
      <c r="AP40" s="342">
        <v>-36955</v>
      </c>
      <c r="AQ40" s="343">
        <v>-65248</v>
      </c>
      <c r="AR40" s="344">
        <v>-43.4</v>
      </c>
      <c r="AS40" s="341"/>
    </row>
    <row r="41" spans="1:46">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295</v>
      </c>
      <c r="AL41" s="1230"/>
      <c r="AM41" s="1230"/>
      <c r="AN41" s="1231"/>
      <c r="AO41" s="342">
        <v>107326</v>
      </c>
      <c r="AP41" s="342">
        <v>11759</v>
      </c>
      <c r="AQ41" s="343">
        <v>30545</v>
      </c>
      <c r="AR41" s="344">
        <v>-61.5</v>
      </c>
      <c r="AS41" s="341"/>
    </row>
    <row r="42" spans="1:46">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504</v>
      </c>
      <c r="AN49" s="1220" t="s">
        <v>539</v>
      </c>
      <c r="AO49" s="1221"/>
      <c r="AP49" s="1221"/>
      <c r="AQ49" s="1221"/>
      <c r="AR49" s="1222"/>
    </row>
    <row r="50" spans="1:44">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540</v>
      </c>
      <c r="AO50" s="359" t="s">
        <v>541</v>
      </c>
      <c r="AP50" s="360" t="s">
        <v>542</v>
      </c>
      <c r="AQ50" s="361" t="s">
        <v>543</v>
      </c>
      <c r="AR50" s="362" t="s">
        <v>544</v>
      </c>
    </row>
    <row r="51" spans="1:44">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352874</v>
      </c>
      <c r="AN51" s="364">
        <v>36993</v>
      </c>
      <c r="AO51" s="365">
        <v>-20</v>
      </c>
      <c r="AP51" s="366">
        <v>119685</v>
      </c>
      <c r="AQ51" s="367">
        <v>0</v>
      </c>
      <c r="AR51" s="368">
        <v>-20</v>
      </c>
    </row>
    <row r="52" spans="1:44">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173054</v>
      </c>
      <c r="AN52" s="372">
        <v>18142</v>
      </c>
      <c r="AO52" s="373">
        <v>-5.5</v>
      </c>
      <c r="AP52" s="374">
        <v>68464</v>
      </c>
      <c r="AQ52" s="375">
        <v>18.399999999999999</v>
      </c>
      <c r="AR52" s="376">
        <v>-23.9</v>
      </c>
    </row>
    <row r="53" spans="1:44">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654337</v>
      </c>
      <c r="AN53" s="364">
        <v>69455</v>
      </c>
      <c r="AO53" s="365">
        <v>87.8</v>
      </c>
      <c r="AP53" s="366">
        <v>109920</v>
      </c>
      <c r="AQ53" s="367">
        <v>-8.1999999999999993</v>
      </c>
      <c r="AR53" s="368">
        <v>96</v>
      </c>
    </row>
    <row r="54" spans="1:44">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317536</v>
      </c>
      <c r="AN54" s="372">
        <v>33705</v>
      </c>
      <c r="AO54" s="373">
        <v>85.8</v>
      </c>
      <c r="AP54" s="374">
        <v>62739</v>
      </c>
      <c r="AQ54" s="375">
        <v>-8.4</v>
      </c>
      <c r="AR54" s="376">
        <v>94.2</v>
      </c>
    </row>
    <row r="55" spans="1:44">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885712</v>
      </c>
      <c r="AN55" s="364">
        <v>95125</v>
      </c>
      <c r="AO55" s="365">
        <v>37</v>
      </c>
      <c r="AP55" s="366">
        <v>119882</v>
      </c>
      <c r="AQ55" s="367">
        <v>9.1</v>
      </c>
      <c r="AR55" s="368">
        <v>27.9</v>
      </c>
    </row>
    <row r="56" spans="1:44">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173717</v>
      </c>
      <c r="AN56" s="372">
        <v>18657</v>
      </c>
      <c r="AO56" s="373">
        <v>-44.6</v>
      </c>
      <c r="AP56" s="374">
        <v>66481</v>
      </c>
      <c r="AQ56" s="375">
        <v>6</v>
      </c>
      <c r="AR56" s="376">
        <v>-50.6</v>
      </c>
    </row>
    <row r="57" spans="1:44">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288117</v>
      </c>
      <c r="AN57" s="364">
        <v>31338</v>
      </c>
      <c r="AO57" s="365">
        <v>-67.099999999999994</v>
      </c>
      <c r="AP57" s="366">
        <v>116162</v>
      </c>
      <c r="AQ57" s="367">
        <v>-3.1</v>
      </c>
      <c r="AR57" s="368">
        <v>-64</v>
      </c>
    </row>
    <row r="58" spans="1:44">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135686</v>
      </c>
      <c r="AN58" s="372">
        <v>14758</v>
      </c>
      <c r="AO58" s="373">
        <v>-20.9</v>
      </c>
      <c r="AP58" s="374">
        <v>61562</v>
      </c>
      <c r="AQ58" s="375">
        <v>-7.4</v>
      </c>
      <c r="AR58" s="376">
        <v>-13.5</v>
      </c>
    </row>
    <row r="59" spans="1:44">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910349</v>
      </c>
      <c r="AN59" s="364">
        <v>99742</v>
      </c>
      <c r="AO59" s="365">
        <v>218.3</v>
      </c>
      <c r="AP59" s="366">
        <v>121449</v>
      </c>
      <c r="AQ59" s="367">
        <v>4.5999999999999996</v>
      </c>
      <c r="AR59" s="368">
        <v>213.7</v>
      </c>
    </row>
    <row r="60" spans="1:44">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188820</v>
      </c>
      <c r="AN60" s="372">
        <v>20688</v>
      </c>
      <c r="AO60" s="373">
        <v>40.200000000000003</v>
      </c>
      <c r="AP60" s="374">
        <v>62922</v>
      </c>
      <c r="AQ60" s="375">
        <v>2.2000000000000002</v>
      </c>
      <c r="AR60" s="376">
        <v>38</v>
      </c>
    </row>
    <row r="61" spans="1:44">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618278</v>
      </c>
      <c r="AN61" s="379">
        <v>66531</v>
      </c>
      <c r="AO61" s="380">
        <v>51.2</v>
      </c>
      <c r="AP61" s="381">
        <v>117420</v>
      </c>
      <c r="AQ61" s="382">
        <v>0.5</v>
      </c>
      <c r="AR61" s="368">
        <v>50.7</v>
      </c>
    </row>
    <row r="62" spans="1:44">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197763</v>
      </c>
      <c r="AN62" s="372">
        <v>21190</v>
      </c>
      <c r="AO62" s="373">
        <v>11</v>
      </c>
      <c r="AP62" s="374">
        <v>64434</v>
      </c>
      <c r="AQ62" s="375">
        <v>2.2000000000000002</v>
      </c>
      <c r="AR62" s="376">
        <v>8.8000000000000007</v>
      </c>
    </row>
    <row r="63" spans="1:44">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c r="AK67" s="293"/>
      <c r="AL67" s="293"/>
      <c r="AM67" s="293"/>
      <c r="AN67" s="293"/>
      <c r="AO67" s="293"/>
      <c r="AP67" s="293"/>
      <c r="AQ67" s="293"/>
      <c r="AR67" s="293"/>
      <c r="AS67" s="293"/>
      <c r="AT67" s="293"/>
    </row>
    <row r="68" spans="1:46" ht="13.5" hidden="1" customHeight="1">
      <c r="AK68" s="293"/>
      <c r="AL68" s="293"/>
      <c r="AM68" s="293"/>
      <c r="AN68" s="293"/>
      <c r="AO68" s="293"/>
      <c r="AP68" s="293"/>
      <c r="AQ68" s="293"/>
      <c r="AR68" s="293"/>
    </row>
    <row r="69" spans="1:46" ht="13.5" hidden="1" customHeight="1">
      <c r="AK69" s="293"/>
      <c r="AL69" s="293"/>
      <c r="AM69" s="293"/>
      <c r="AN69" s="293"/>
      <c r="AO69" s="293"/>
      <c r="AP69" s="293"/>
      <c r="AQ69" s="293"/>
      <c r="AR69" s="293"/>
    </row>
    <row r="70" spans="1:46" hidden="1">
      <c r="AK70" s="293"/>
      <c r="AL70" s="293"/>
      <c r="AM70" s="293"/>
      <c r="AN70" s="293"/>
      <c r="AO70" s="293"/>
      <c r="AP70" s="293"/>
      <c r="AQ70" s="293"/>
      <c r="AR70" s="293"/>
    </row>
    <row r="71" spans="1:46" hidden="1">
      <c r="AK71" s="293"/>
      <c r="AL71" s="293"/>
      <c r="AM71" s="293"/>
      <c r="AN71" s="293"/>
      <c r="AO71" s="293"/>
      <c r="AP71" s="293"/>
      <c r="AQ71" s="293"/>
      <c r="AR71" s="293"/>
    </row>
    <row r="72" spans="1:46" hidden="1">
      <c r="AK72" s="293"/>
      <c r="AL72" s="293"/>
      <c r="AM72" s="293"/>
      <c r="AN72" s="293"/>
      <c r="AO72" s="293"/>
      <c r="AP72" s="293"/>
      <c r="AQ72" s="293"/>
      <c r="AR72" s="293"/>
    </row>
    <row r="73" spans="1:46" hidden="1">
      <c r="AK73" s="293"/>
      <c r="AL73" s="293"/>
      <c r="AM73" s="293"/>
      <c r="AN73" s="293"/>
      <c r="AO73" s="293"/>
      <c r="AP73" s="293"/>
      <c r="AQ73" s="293"/>
      <c r="AR73" s="293"/>
    </row>
    <row r="74" spans="1:46" hidden="1"/>
  </sheetData>
  <sheetProtection algorithmName="SHA-512" hashValue="jE8KfZIbonwlT5meDCAzqa4Jce7nd0RtMWOCOzSnAfYs8YPcP8OZbyEs7uRslvCxCtXvrITflszcFLZhEk5nBQ==" saltValue="JyWSyj32OAnK34aj5+mL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91" customWidth="1"/>
    <col min="126" max="16384" width="9" style="290" hidden="1"/>
  </cols>
  <sheetData>
    <row r="1" spans="2:125" ht="13.5" customHeight="1">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c r="B2" s="290"/>
      <c r="DG2" s="290"/>
    </row>
    <row r="3" spans="2:12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row r="5" spans="2:125"/>
    <row r="6" spans="2:125"/>
    <row r="7" spans="2:125"/>
    <row r="8" spans="2:125"/>
    <row r="9" spans="2:125">
      <c r="DU9" s="290"/>
    </row>
    <row r="10" spans="2:125"/>
    <row r="11" spans="2:125"/>
    <row r="12" spans="2:125"/>
    <row r="13" spans="2:125"/>
    <row r="14" spans="2:125"/>
    <row r="15" spans="2:125"/>
    <row r="16" spans="2:125"/>
    <row r="17" spans="125:125">
      <c r="DU17" s="290"/>
    </row>
    <row r="18" spans="125:125"/>
    <row r="19" spans="125:125"/>
    <row r="20" spans="125:125">
      <c r="DU20" s="290"/>
    </row>
    <row r="21" spans="125:125">
      <c r="DU21" s="290"/>
    </row>
    <row r="22" spans="125:125"/>
    <row r="23" spans="125:125"/>
    <row r="24" spans="125:125"/>
    <row r="25" spans="125:125"/>
    <row r="26" spans="125:125"/>
    <row r="27" spans="125:125"/>
    <row r="28" spans="125:125">
      <c r="DU28" s="290"/>
    </row>
    <row r="29" spans="125:125"/>
    <row r="30" spans="125:125"/>
    <row r="31" spans="125:125"/>
    <row r="32" spans="125:125"/>
    <row r="33" spans="2:125">
      <c r="B33" s="290"/>
      <c r="G33" s="290"/>
      <c r="I33" s="290"/>
    </row>
    <row r="34" spans="2:125">
      <c r="C34" s="290"/>
      <c r="P34" s="290"/>
      <c r="DE34" s="290"/>
      <c r="DH34" s="290"/>
    </row>
    <row r="35" spans="2:125">
      <c r="D35" s="290"/>
      <c r="E35" s="290"/>
      <c r="DG35" s="290"/>
      <c r="DJ35" s="290"/>
      <c r="DP35" s="290"/>
      <c r="DQ35" s="290"/>
      <c r="DR35" s="290"/>
      <c r="DS35" s="290"/>
      <c r="DT35" s="290"/>
      <c r="DU35" s="290"/>
    </row>
    <row r="36" spans="2:12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c r="DU37" s="290"/>
    </row>
    <row r="38" spans="2:125">
      <c r="DT38" s="290"/>
      <c r="DU38" s="290"/>
    </row>
    <row r="39" spans="2:125"/>
    <row r="40" spans="2:125">
      <c r="DH40" s="290"/>
    </row>
    <row r="41" spans="2:125">
      <c r="DE41" s="290"/>
    </row>
    <row r="42" spans="2:125">
      <c r="DG42" s="290"/>
      <c r="DJ42" s="290"/>
    </row>
    <row r="43" spans="2:12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c r="DU44" s="290"/>
    </row>
    <row r="45" spans="2:125"/>
    <row r="46" spans="2:125"/>
    <row r="47" spans="2:125"/>
    <row r="48" spans="2:125">
      <c r="DT48" s="290"/>
      <c r="DU48" s="290"/>
    </row>
    <row r="49" spans="120:125">
      <c r="DU49" s="290"/>
    </row>
    <row r="50" spans="120:125">
      <c r="DU50" s="290"/>
    </row>
    <row r="51" spans="120:125">
      <c r="DP51" s="290"/>
      <c r="DQ51" s="290"/>
      <c r="DR51" s="290"/>
      <c r="DS51" s="290"/>
      <c r="DT51" s="290"/>
      <c r="DU51" s="290"/>
    </row>
    <row r="52" spans="120:125"/>
    <row r="53" spans="120:125"/>
    <row r="54" spans="120:125">
      <c r="DU54" s="290"/>
    </row>
    <row r="55" spans="120:125"/>
    <row r="56" spans="120:125"/>
    <row r="57" spans="120:125"/>
    <row r="58" spans="120:125">
      <c r="DU58" s="290"/>
    </row>
    <row r="59" spans="120:125"/>
    <row r="60" spans="120:125"/>
    <row r="61" spans="120:125"/>
    <row r="62" spans="120:125"/>
    <row r="63" spans="120:125">
      <c r="DU63" s="290"/>
    </row>
    <row r="64" spans="120:125">
      <c r="DT64" s="290"/>
      <c r="DU64" s="290"/>
    </row>
    <row r="65" spans="123:125"/>
    <row r="66" spans="123:125"/>
    <row r="67" spans="123:125"/>
    <row r="68" spans="123:125"/>
    <row r="69" spans="123:125">
      <c r="DS69" s="290"/>
      <c r="DT69" s="290"/>
      <c r="DU69" s="290"/>
    </row>
    <row r="70" spans="123:125"/>
    <row r="71" spans="123:125"/>
    <row r="72" spans="123:125"/>
    <row r="73" spans="123:125"/>
    <row r="74" spans="123:125"/>
    <row r="75" spans="123:125"/>
    <row r="76" spans="123:125"/>
    <row r="77" spans="123:125"/>
    <row r="78" spans="123:125"/>
    <row r="79" spans="123:125"/>
    <row r="80" spans="123:125"/>
    <row r="81" spans="116:125"/>
    <row r="82" spans="116:125">
      <c r="DL82" s="290"/>
    </row>
    <row r="83" spans="116:125">
      <c r="DM83" s="290"/>
      <c r="DN83" s="290"/>
      <c r="DO83" s="290"/>
      <c r="DP83" s="290"/>
      <c r="DQ83" s="290"/>
      <c r="DR83" s="290"/>
      <c r="DS83" s="290"/>
      <c r="DT83" s="290"/>
      <c r="DU83" s="290"/>
    </row>
    <row r="84" spans="116:125"/>
    <row r="85" spans="116:125"/>
    <row r="86" spans="116:125"/>
    <row r="87" spans="116:125"/>
    <row r="88" spans="116:125">
      <c r="DU88" s="290"/>
    </row>
    <row r="89" spans="116:125"/>
    <row r="90" spans="116:125"/>
    <row r="91" spans="116:125"/>
    <row r="92" spans="116:125" ht="13.5" customHeight="1"/>
    <row r="93" spans="116:125" ht="13.5" customHeight="1"/>
    <row r="94" spans="116:125" ht="13.5" customHeight="1">
      <c r="DS94" s="290"/>
      <c r="DT94" s="290"/>
      <c r="DU94" s="290"/>
    </row>
    <row r="95" spans="116:125" ht="13.5" customHeight="1">
      <c r="DU95" s="290"/>
    </row>
    <row r="96" spans="116:125" ht="13.5" customHeight="1"/>
    <row r="97" spans="124:125" ht="13.5" customHeight="1"/>
    <row r="98" spans="124:125" ht="13.5" customHeight="1"/>
    <row r="99" spans="124:125" ht="13.5" customHeight="1"/>
    <row r="100" spans="124:125" ht="13.5" customHeight="1"/>
    <row r="101" spans="124:125" ht="13.5" customHeight="1">
      <c r="DU101" s="290"/>
    </row>
    <row r="102" spans="124:125" ht="13.5" customHeight="1"/>
    <row r="103" spans="124:125" ht="13.5" customHeight="1"/>
    <row r="104" spans="124:125" ht="13.5" customHeight="1">
      <c r="DT104" s="290"/>
      <c r="DU104" s="29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0" t="s">
        <v>553</v>
      </c>
    </row>
    <row r="117" spans="125:125" ht="13.5" hidden="1" customHeight="1"/>
    <row r="118" spans="125:125" ht="13.5" hidden="1" customHeight="1"/>
    <row r="119" spans="125:125" ht="13.5" hidden="1" customHeight="1"/>
    <row r="120" spans="125:125" ht="13.5" hidden="1" customHeight="1"/>
    <row r="121" spans="125:125" ht="13.5" hidden="1" customHeight="1">
      <c r="DU121" s="29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74RuNIwIyPTKg4+ezDb6rv3+HkTs0R7BYRcFpwBf7bFYQHszhMzh941I8Yfb9CMYw9xL3Dn3jWRA4no3MLKyVQ==" saltValue="mhLjv2pLSSTbruMbaIvHZ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91" customWidth="1"/>
    <col min="126" max="142" width="0" style="290" hidden="1" customWidth="1"/>
    <col min="143" max="16384" width="9" style="290" hidden="1"/>
  </cols>
  <sheetData>
    <row r="1" spans="1:125" ht="13.5" customHeight="1">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c r="B2" s="290"/>
      <c r="T2" s="290"/>
    </row>
    <row r="3" spans="1:12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0"/>
      <c r="G33" s="290"/>
      <c r="I33" s="290"/>
    </row>
    <row r="34" spans="2:125">
      <c r="C34" s="290"/>
      <c r="P34" s="290"/>
      <c r="R34" s="290"/>
      <c r="U34" s="290"/>
    </row>
    <row r="35" spans="2:12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c r="F36" s="290"/>
      <c r="H36" s="290"/>
      <c r="J36" s="290"/>
      <c r="K36" s="290"/>
      <c r="L36" s="290"/>
      <c r="M36" s="290"/>
      <c r="N36" s="290"/>
      <c r="O36" s="290"/>
      <c r="Q36" s="290"/>
      <c r="S36" s="290"/>
      <c r="V36" s="290"/>
    </row>
    <row r="37" spans="2:125"/>
    <row r="38" spans="2:125"/>
    <row r="39" spans="2:125"/>
    <row r="40" spans="2:125">
      <c r="U40" s="290"/>
    </row>
    <row r="41" spans="2:125">
      <c r="R41" s="290"/>
    </row>
    <row r="42" spans="2:12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c r="Q43" s="290"/>
      <c r="S43" s="290"/>
      <c r="V43" s="29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1" t="s">
        <v>554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Hhb5dX9g3ECnimv6pjvWLhySRtKeIPbz7p0Vs3OsWjAo1OB3hi7TfmO+Gnnepa3AZr7D5i5cL5BJ7KZZ9QvfDQ==" saltValue="v7tmPxB+jQw+99LnB4Rlt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2" t="s">
        <v>3</v>
      </c>
      <c r="D47" s="1232"/>
      <c r="E47" s="1233"/>
      <c r="F47" s="11">
        <v>52.2</v>
      </c>
      <c r="G47" s="12">
        <v>54.99</v>
      </c>
      <c r="H47" s="12">
        <v>44.98</v>
      </c>
      <c r="I47" s="12">
        <v>48.87</v>
      </c>
      <c r="J47" s="13">
        <v>51.71</v>
      </c>
    </row>
    <row r="48" spans="2:10" ht="57.75" customHeight="1">
      <c r="B48" s="14"/>
      <c r="C48" s="1234" t="s">
        <v>4</v>
      </c>
      <c r="D48" s="1234"/>
      <c r="E48" s="1235"/>
      <c r="F48" s="15">
        <v>23.14</v>
      </c>
      <c r="G48" s="16">
        <v>21.71</v>
      </c>
      <c r="H48" s="16">
        <v>24.53</v>
      </c>
      <c r="I48" s="16">
        <v>14.38</v>
      </c>
      <c r="J48" s="17">
        <v>10.66</v>
      </c>
    </row>
    <row r="49" spans="2:10" ht="57.75" customHeight="1" thickBot="1">
      <c r="B49" s="18"/>
      <c r="C49" s="1236" t="s">
        <v>5</v>
      </c>
      <c r="D49" s="1236"/>
      <c r="E49" s="1237"/>
      <c r="F49" s="19">
        <v>6.05</v>
      </c>
      <c r="G49" s="20">
        <v>0.25</v>
      </c>
      <c r="H49" s="20" t="s">
        <v>560</v>
      </c>
      <c r="I49" s="20" t="s">
        <v>561</v>
      </c>
      <c r="J49" s="21" t="s">
        <v>562</v>
      </c>
    </row>
    <row r="50" spans="2:10" ht="13.5" customHeight="1"/>
    <row r="51" spans="2:10" ht="13.5" hidden="1" customHeight="1"/>
    <row r="52" spans="2:10" ht="13.5" hidden="1" customHeight="1"/>
    <row r="53" spans="2:10" ht="13.5" hidden="1" customHeight="1"/>
  </sheetData>
  <sheetProtection algorithmName="SHA-512" hashValue="PSk/93A4fJfH0XfwioVkXmDpaL3ZPphAerd/sixtte6EFzXjlwWfju4q7iUMWzLrj8KRSVOXsxmQdWCe9lELuQ==" saltValue="/+n+jGk6rQFsh+Rprn1w0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2020-08-24T02:17:46Z</cp:lastPrinted>
  <dcterms:created xsi:type="dcterms:W3CDTF">2020-02-10T05:58:16Z</dcterms:created>
  <dcterms:modified xsi:type="dcterms:W3CDTF">2020-08-24T02:17:50Z</dcterms:modified>
</cp:coreProperties>
</file>