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90.130\総務課共有フォルダ$\10_財政係\08 新公会計制度\03 県調査\R2年度\03 30年度決算に係る作成状況等（2回目分）\"/>
    </mc:Choice>
  </mc:AlternateContent>
  <bookViews>
    <workbookView xWindow="0" yWindow="0" windowWidth="15360" windowHeight="7632" tabRatio="906" firstSheet="10"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88" i="12" l="1"/>
  <c r="AF88" i="12"/>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<sst xmlns="http://schemas.openxmlformats.org/spreadsheetml/2006/main" count="1158" uniqueCount="640">
  <si>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</si>
  <si>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</si>
  <si>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</si>
  <si>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</si>
  <si>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</si>
  <si>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</si>
  <si>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</si>
  <si>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</si>
  <si>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</si>
  <si>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</si>
  <si>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</si>
  <si>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</si>
  <si>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</si>
  <si>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</si>
  <si>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</si>
  <si>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</si>
  <si>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</si>
  <si>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</si>
  <si>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</si>
  <si>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</si>
  <si>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</si>
  <si>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</si>
  <si>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</si>
  <si>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</si>
  <si>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</si>
  <si>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</si>
  <si>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</si>
  <si>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</si>
  <si>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</si>
  <si>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</si>
  <si>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</si>
  <si>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</si>
  <si>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</si>
  <si>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</si>
  <si>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</si>
  <si>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</si>
  <si>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</si>
  <si>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</si>
  <si>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</si>
  <si>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</si>
  <si>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</si>
  <si>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</si>
  <si>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</si>
  <si>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</si>
  <si>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</si>
  <si>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</si>
  <si>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</si>
  <si>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</si>
  <si>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</si>
  <si>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</si>
  <si>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</si>
  <si>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</si>
  <si>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</si>
  <si>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</si>
  <si>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</si>
  <si>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</si>
  <si>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</si>
  <si>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</si>
  <si>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</si>
  <si>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</si>
  <si>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</si>
  <si>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</si>
  <si>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</si>
  <si>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</si>
  <si>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</si>
  <si>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</si>
  <si>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</si>
  <si>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</si>
  <si>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</si>
  <si>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</si>
  <si>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</si>
  <si>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</si>
  <si>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</si>
  <si>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</si>
  <si>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</si>
  <si>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</si>
  <si>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</si>
  <si>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</si>
  <si>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</si>
  <si>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</si>
  <si>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</si>
  <si>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</si>
  <si>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</si>
  <si>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</si>
  <si>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</si>
  <si>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</si>
  <si>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</si>
  <si>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</si>
  <si>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</si>
  <si>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</si>
  <si>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</si>
  <si>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</si>
  <si>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</si>
  <si>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</si>
  <si>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</si>
  <si>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</si>
  <si>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</si>
  <si>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</si>
  <si>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岡垣町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</si>
  <si>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</si>
  <si>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</si>
  <si>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</si>
  <si>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</si>
  <si>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</si>
  <si>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</si>
  <si>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</si>
  <si>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</si>
  <si>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</si>
  <si>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</si>
  <si>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</si>
  <si>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</si>
  <si>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</si>
  <si>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</si>
  <si>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</si>
  <si>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</si>
  <si>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</si>
  <si>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</si>
  <si>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</si>
  <si>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</si>
  <si>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</si>
  <si>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</si>
  <si>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</si>
  <si>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</si>
  <si>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</si>
  <si>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</si>
  <si>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</si>
  <si>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</si>
  <si>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</si>
  <si>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</si>
  <si>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</si>
  <si>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</si>
  <si>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</si>
  <si>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</si>
  <si>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</si>
  <si>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</si>
  <si>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</si>
  <si>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</si>
  <si>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</si>
  <si>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</si>
  <si>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</si>
  <si>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</si>
  <si>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</si>
  <si>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</si>
  <si>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</si>
  <si>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</si>
  <si>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</si>
  <si>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</si>
  <si>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</si>
  <si>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</si>
  <si>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</si>
  <si>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</si>
  <si>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</si>
  <si>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4"/>
  </si>
  <si>
    <t>うち日本人(％)</t>
    <phoneticPr fontId="5"/>
  </si>
  <si>
    <t>-0.6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</si>
  <si>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</si>
  <si>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</si>
  <si>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</si>
  <si>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</si>
  <si>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</si>
  <si>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</si>
  <si>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</si>
  <si>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</si>
  <si>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</si>
  <si>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</si>
  <si>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</si>
  <si>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</si>
  <si>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</si>
  <si>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</si>
  <si>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</si>
  <si>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</si>
  <si>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</si>
  <si>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</si>
  <si>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</si>
  <si>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</si>
  <si>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</si>
  <si>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</si>
  <si>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</si>
  <si>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</si>
  <si>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</si>
  <si>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</si>
  <si>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</si>
  <si>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</si>
  <si>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</si>
  <si>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</si>
  <si>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</si>
  <si>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</si>
  <si>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</si>
  <si>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</si>
  <si>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</si>
  <si>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</si>
  <si>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</si>
  <si>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</si>
  <si>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</si>
  <si>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</si>
  <si>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</si>
  <si>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</si>
  <si>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</si>
  <si>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</si>
  <si>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</si>
  <si>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</si>
  <si>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</si>
  <si>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</si>
  <si>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</si>
  <si>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</si>
  <si>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</si>
  <si>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</si>
  <si>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</si>
  <si>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</si>
  <si>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</si>
  <si>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</si>
  <si>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</si>
  <si>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</si>
  <si>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</si>
  <si>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</si>
  <si>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</si>
  <si>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</si>
  <si>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</si>
  <si>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福岡県岡垣町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</si>
  <si>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</si>
  <si>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</si>
  <si>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</si>
  <si>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</si>
  <si>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</si>
  <si>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</si>
  <si>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</si>
  <si>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</si>
  <si>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</si>
  <si>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</si>
  <si>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</si>
  <si>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</si>
  <si>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</si>
  <si>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</si>
  <si>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</si>
  <si>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</si>
  <si>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</si>
  <si>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</si>
  <si>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</si>
  <si>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</si>
  <si>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</si>
  <si>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</si>
  <si>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</si>
  <si>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</si>
  <si>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</si>
  <si>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</si>
  <si>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</si>
  <si>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</si>
  <si>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</si>
  <si>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</si>
  <si>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</si>
  <si>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</si>
  <si>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</si>
  <si>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</si>
  <si>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</si>
  <si>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</si>
  <si>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</si>
  <si>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</si>
  <si>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</si>
  <si>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</si>
  <si>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</si>
  <si>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</si>
  <si>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</si>
  <si>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</si>
  <si>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</si>
  <si>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</si>
  <si>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</si>
  <si>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</si>
  <si>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</si>
  <si>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</si>
  <si>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</si>
  <si>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</si>
  <si>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</si>
  <si>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</si>
  <si>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</si>
  <si>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</si>
  <si>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</si>
  <si>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</si>
  <si>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</si>
  <si>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</si>
  <si>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</si>
  <si>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</si>
  <si>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</si>
  <si>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</si>
  <si>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</si>
  <si>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</si>
  <si>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</si>
  <si>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</si>
  <si>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</si>
  <si>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</si>
  <si>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</si>
  <si>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</si>
  <si>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</si>
  <si>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</si>
  <si>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</si>
  <si>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</si>
  <si>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</si>
  <si>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</si>
  <si>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</si>
  <si>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</si>
  <si>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</si>
  <si>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</si>
  <si>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</si>
  <si>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</si>
  <si>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</si>
  <si>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</si>
  <si>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</si>
  <si>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</si>
  <si>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</si>
  <si>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</si>
  <si>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</si>
  <si>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</si>
  <si>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</si>
  <si>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</si>
  <si>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</si>
  <si>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</si>
  <si>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</si>
  <si>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</si>
  <si>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</si>
  <si>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</si>
  <si>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</si>
  <si>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</si>
  <si>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</si>
  <si>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</si>
  <si>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</si>
  <si>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</si>
  <si>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</si>
  <si>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</si>
  <si>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</si>
  <si>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</si>
  <si>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</si>
  <si>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</si>
  <si>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</si>
  <si>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</si>
  <si>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</si>
  <si>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</si>
  <si>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</si>
  <si>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</si>
  <si>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</si>
  <si>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</si>
  <si>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</si>
  <si>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</si>
  <si>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</si>
  <si>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</si>
  <si>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</si>
  <si>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</si>
  <si>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</si>
  <si>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</si>
  <si>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</si>
  <si>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</si>
  <si>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</si>
  <si>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</si>
  <si>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</si>
  <si>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</si>
  <si>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</si>
  <si>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</si>
  <si>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</si>
  <si>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</si>
  <si>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</si>
  <si>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</si>
  <si>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</si>
  <si>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</si>
  <si>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</si>
  <si>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</si>
  <si>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</si>
  <si>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</si>
  <si>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</si>
  <si>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</si>
  <si>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福岡県岡垣町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</si>
  <si>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</si>
  <si>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</si>
  <si>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</si>
  <si>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</si>
  <si>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</si>
  <si>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</si>
  <si>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</si>
  <si>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</si>
  <si>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</si>
  <si>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</si>
  <si>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</si>
  <si>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</si>
  <si>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</si>
  <si>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</si>
  <si>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</si>
  <si>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</si>
  <si>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</si>
  <si>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</si>
  <si>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</si>
  <si>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</si>
  <si>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</si>
  <si>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</si>
  <si>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</si>
  <si>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</si>
  <si>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</si>
  <si>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</si>
  <si>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</si>
  <si>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</si>
  <si>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</si>
  <si>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</si>
  <si>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</si>
  <si>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</si>
  <si>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</si>
  <si>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</si>
  <si>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</si>
  <si>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</si>
  <si>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</si>
  <si>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</si>
  <si>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</si>
  <si>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</si>
  <si>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</si>
  <si>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</si>
  <si>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</si>
  <si>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</si>
  <si>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</si>
  <si>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</si>
  <si>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</si>
  <si>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</si>
  <si>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</si>
  <si>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</si>
  <si>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</si>
  <si>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</si>
  <si>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</si>
  <si>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</si>
  <si>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</si>
  <si>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</si>
  <si>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</si>
  <si>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</si>
  <si>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</si>
  <si>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</si>
  <si>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</si>
  <si>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</si>
  <si>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</si>
  <si>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</si>
  <si>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</si>
  <si>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</si>
  <si>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</si>
  <si>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</si>
  <si>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</si>
  <si>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</si>
  <si>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</si>
  <si>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</si>
  <si>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</si>
  <si>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</si>
  <si>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</si>
  <si>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</si>
  <si>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</si>
  <si>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</si>
  <si>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</si>
  <si>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</si>
  <si>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</si>
  <si>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</si>
  <si>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</si>
  <si>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</si>
  <si>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</si>
  <si>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</si>
  <si>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</si>
  <si>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</si>
  <si>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</si>
  <si>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</si>
  <si>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</si>
  <si>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</si>
  <si>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</si>
  <si>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</si>
  <si>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</si>
  <si>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</si>
  <si>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</si>
  <si>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</si>
  <si>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</si>
  <si>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</si>
  <si>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</si>
  <si>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</si>
  <si>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</si>
  <si>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</si>
  <si>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</si>
  <si>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</si>
  <si>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</si>
  <si>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</si>
  <si>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</si>
  <si>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</si>
  <si>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</si>
  <si>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</si>
  <si>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</si>
  <si>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</si>
  <si>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</si>
  <si>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</si>
  <si>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</si>
  <si>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</si>
  <si>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</si>
  <si>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</si>
  <si>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</si>
  <si>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</si>
  <si>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</si>
  <si>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</si>
  <si>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</si>
  <si>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</si>
  <si>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</si>
  <si>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</si>
  <si>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</si>
  <si>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</si>
  <si>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</si>
  <si>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</si>
  <si>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</si>
  <si>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</si>
  <si>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</si>
  <si>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</si>
  <si>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</si>
  <si>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</si>
  <si>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</si>
  <si>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</si>
  <si>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</si>
  <si>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</si>
  <si>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</si>
  <si>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</si>
  <si>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</si>
  <si>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</si>
  <si>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</si>
  <si>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</si>
  <si>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</si>
  <si>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</si>
  <si>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</si>
  <si>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</si>
  <si>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</si>
  <si>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</si>
  <si>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</si>
  <si>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</si>
  <si>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</si>
  <si>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</si>
  <si>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</si>
  <si>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</si>
  <si>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</si>
  <si>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</si>
  <si>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</si>
  <si>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</si>
  <si>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</si>
  <si>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</si>
  <si>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</si>
  <si>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</si>
  <si>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</si>
  <si>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</si>
  <si>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</si>
  <si>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</si>
  <si>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</si>
  <si>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</si>
  <si>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</si>
  <si>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</si>
  <si>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</si>
  <si>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</si>
  <si>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</si>
  <si>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</si>
  <si>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</si>
  <si>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</si>
  <si>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</si>
  <si>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</si>
  <si>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</si>
  <si>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</si>
  <si>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</si>
  <si>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</si>
  <si>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</si>
  <si>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</si>
  <si>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</si>
  <si>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</si>
  <si>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</si>
  <si>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</si>
  <si>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</si>
  <si>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</si>
  <si>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</si>
  <si>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</si>
  <si>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4.42</t>
  </si>
  <si>
    <t>▲ 6.63</t>
  </si>
  <si>
    <t>▲ 2.06</t>
  </si>
  <si>
    <t>▲ 4.19</t>
  </si>
  <si>
    <t>国民健康保険事業特別会計</t>
  </si>
  <si>
    <t>▲ 0.72</t>
  </si>
  <si>
    <t>▲ 1.45</t>
  </si>
  <si>
    <t>▲ 2.50</t>
  </si>
  <si>
    <t>▲ 0.84</t>
  </si>
  <si>
    <t>水道事業会計</t>
  </si>
  <si>
    <t>一般会計</t>
  </si>
  <si>
    <t>下水道事業会計</t>
  </si>
  <si>
    <t>後期高齢者医療特別会計</t>
  </si>
  <si>
    <t>住宅新築資金等貸付事業特別会計</t>
  </si>
  <si>
    <t>その他会計（赤字）</t>
  </si>
  <si>
    <t>その他会計（黒字）</t>
  </si>
  <si>
    <t>H25末</t>
    <phoneticPr fontId="5"/>
  </si>
  <si>
    <t>H26末</t>
    <phoneticPr fontId="5"/>
  </si>
  <si>
    <t>H27末</t>
    <phoneticPr fontId="5"/>
  </si>
  <si>
    <t>H28末</t>
    <phoneticPr fontId="5"/>
  </si>
  <si>
    <t>H29末</t>
    <phoneticPr fontId="5"/>
  </si>
  <si>
    <t>遠賀・中間地域広域行政事務組合（一般会計）</t>
    <rPh sb="0" eb="2">
      <t>オンガ</t>
    </rPh>
    <rPh sb="3" eb="5">
      <t>ナカマ</t>
    </rPh>
    <rPh sb="5" eb="7">
      <t>チイキ</t>
    </rPh>
    <rPh sb="7" eb="9">
      <t>コウイキ</t>
    </rPh>
    <rPh sb="9" eb="11">
      <t>ギョウセイ</t>
    </rPh>
    <rPh sb="11" eb="13">
      <t>ジム</t>
    </rPh>
    <rPh sb="13" eb="15">
      <t>クミアイ</t>
    </rPh>
    <rPh sb="16" eb="18">
      <t>イッパン</t>
    </rPh>
    <rPh sb="18" eb="20">
      <t>カイケイ</t>
    </rPh>
    <phoneticPr fontId="18"/>
  </si>
  <si>
    <t>遠賀・中間地域広域行政事務組合（公共用地先行取得事業特別会計）</t>
    <rPh sb="0" eb="2">
      <t>オンガ</t>
    </rPh>
    <rPh sb="3" eb="5">
      <t>ナカマ</t>
    </rPh>
    <rPh sb="5" eb="7">
      <t>チイキ</t>
    </rPh>
    <rPh sb="7" eb="9">
      <t>コウイキ</t>
    </rPh>
    <rPh sb="9" eb="11">
      <t>ギョウセイ</t>
    </rPh>
    <rPh sb="11" eb="13">
      <t>ジム</t>
    </rPh>
    <rPh sb="13" eb="15">
      <t>クミアイ</t>
    </rPh>
    <rPh sb="16" eb="18">
      <t>コウキョウ</t>
    </rPh>
    <rPh sb="18" eb="20">
      <t>ヨウチ</t>
    </rPh>
    <rPh sb="20" eb="22">
      <t>センコウ</t>
    </rPh>
    <rPh sb="22" eb="24">
      <t>シュトク</t>
    </rPh>
    <rPh sb="24" eb="26">
      <t>ジギョウ</t>
    </rPh>
    <rPh sb="26" eb="28">
      <t>トクベツ</t>
    </rPh>
    <rPh sb="28" eb="30">
      <t>カイケイ</t>
    </rPh>
    <phoneticPr fontId="18"/>
  </si>
  <si>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18"/>
  </si>
  <si>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18"/>
  </si>
  <si>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18"/>
  </si>
  <si>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26">
      <t>コウキコウレイシャ</t>
    </rPh>
    <rPh sb="20" eb="22">
      <t>イリョウ</t>
    </rPh>
    <rPh sb="22" eb="24">
      <t>トクベツ</t>
    </rPh>
    <rPh sb="24" eb="26">
      <t>カイケイ</t>
    </rPh>
    <phoneticPr fontId="18"/>
  </si>
  <si>
    <t>福岡県自治振興組合（一般会計）</t>
    <rPh sb="0" eb="3">
      <t>フクオカケン</t>
    </rPh>
    <rPh sb="3" eb="5">
      <t>ジチ</t>
    </rPh>
    <rPh sb="5" eb="7">
      <t>シンコウ</t>
    </rPh>
    <rPh sb="7" eb="9">
      <t>クミアイ</t>
    </rPh>
    <rPh sb="10" eb="12">
      <t>イッパン</t>
    </rPh>
    <rPh sb="12" eb="14">
      <t>カイケイ</t>
    </rPh>
    <phoneticPr fontId="18"/>
  </si>
  <si>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18"/>
  </si>
  <si>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18"/>
  </si>
  <si>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18"/>
  </si>
  <si>
    <t>岡垣町土地開発公社</t>
    <rPh sb="0" eb="3">
      <t>オカガキマチ</t>
    </rPh>
    <rPh sb="3" eb="5">
      <t>トチ</t>
    </rPh>
    <rPh sb="5" eb="7">
      <t>カイハツ</t>
    </rPh>
    <rPh sb="7" eb="9">
      <t>コウシャ</t>
    </rPh>
    <phoneticPr fontId="18"/>
  </si>
  <si>
    <t>岡垣サンリーアイ文化スポーツ振興財団</t>
    <rPh sb="0" eb="2">
      <t>オカガキ</t>
    </rPh>
    <rPh sb="8" eb="10">
      <t>ブンカ</t>
    </rPh>
    <rPh sb="14" eb="16">
      <t>シンコウ</t>
    </rPh>
    <rPh sb="16" eb="18">
      <t>ザイダン</t>
    </rPh>
    <phoneticPr fontId="18"/>
  </si>
  <si>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</si>
  <si>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</si>
  <si>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</si>
  <si>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</si>
  <si>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</si>
  <si>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</si>
  <si>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</si>
  <si>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</si>
  <si>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</si>
  <si>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</si>
  <si>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</si>
  <si>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公共下水道設置準備基金</t>
    <phoneticPr fontId="2"/>
  </si>
  <si>
    <t>福祉基金</t>
    <phoneticPr fontId="2"/>
  </si>
  <si>
    <t>まちづくり整備基金</t>
    <phoneticPr fontId="2"/>
  </si>
  <si>
    <t>職員退職準備基金</t>
    <phoneticPr fontId="2"/>
  </si>
  <si>
    <t>おかがき応援寄附基金</t>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</si>
  <si>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</si>
  <si>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</si>
  <si>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</si>
  <si>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</si>
  <si>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</si>
  <si>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</si>
  <si>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</si>
  <si>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</si>
  <si>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</si>
  <si>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</si>
  <si>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</si>
  <si>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</si>
  <si>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</si>
  <si>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</si>
  <si>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</si>
  <si>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</si>
  <si>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</si>
  <si>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</si>
  <si>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</si>
  <si>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</si>
  <si>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</si>
  <si>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実質公債費比率</t>
    <phoneticPr fontId="5"/>
  </si>
  <si>
    <t xml:space="preserve"> </t>
    <phoneticPr fontId="5"/>
  </si>
  <si>
    <t>本町の有形固定資産減価償却率は類似団体と比較して高い水準にあるものの、これまで地方債の新規発行を抑制してきたことから将来負担比率の数値は算定されていない。今後も将来負担を見通した上で、健全な財政運営に努める。</t>
    <phoneticPr fontId="5"/>
  </si>
  <si>
    <t>本町はこれまで、地方債の発行を抑制してきたことから、実質公債費比率は類似団体よりも低い水準であり、将来負担比率も数値が算定されていない。しかしながら、近年は老朽化が進む公共施設の改修などにより地方債の発行額が増加しており、今後、実質公債費比率が上昇することが考えられるため、公債費の適正化に継続して取り組んで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</si>
</sst>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49919</c:v>
                </c:pt>
                <c:pt idx="2">
                  <c:v>47738</c:v>
                </c:pt>
                <c:pt idx="3">
                  <c:v>52191</c:v>
                </c:pt>
                <c:pt idx="4">
                  <c:v>47387</c:v>
                </c:pt>
              </c:numCache>
            </c:numRef>
          </c:val>
          <c:smooth val="0"/>
          <c:extLst>
            <c:ext xmlns:c16="http://schemas.microsoft.com/office/drawing/2014/chart" uri="{C3380CC4-5D6E-409C-BE32-E72D297353CC}">
              <c16:uniqueId val="{00000000-DF64-4A16-A7B9-46C90106002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40949</c:v>
                </c:pt>
                <c:pt idx="1">
                  <c:v>45468</c:v>
                </c:pt>
                <c:pt idx="2">
                  <c:v>41823</c:v>
                </c:pt>
                <c:pt idx="3">
                  <c:v>40724</c:v>
                </c:pt>
                <c:pt idx="4">
                  <c:v>33279</c:v>
                </c:pt>
              </c:numCache>
            </c:numRef>
          </c:val>
          <c:smooth val="0"/>
          <c:extLst>
            <c:ext xmlns:c16="http://schemas.microsoft.com/office/drawing/2014/chart" uri="{C3380CC4-5D6E-409C-BE32-E72D297353CC}">
              <c16:uniqueId val="{00000001-DF64-4A16-A7B9-46C90106002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4.5199999999999996</c:v>
                </c:pt>
                <c:pt idx="1">
                  <c:v>6.88</c:v>
                </c:pt>
                <c:pt idx="2">
                  <c:v>4.5</c:v>
                </c:pt>
                <c:pt idx="3">
                  <c:v>5.5</c:v>
                </c:pt>
                <c:pt idx="4">
                  <c:v>4.45</c:v>
                </c:pt>
              </c:numCache>
            </c:numRef>
          </c:val>
          <c:extLst>
            <c:ext xmlns:c16="http://schemas.microsoft.com/office/drawing/2014/chart" uri="{C3380CC4-5D6E-409C-BE32-E72D297353CC}">
              <c16:uniqueId val="{00000000-A2C0-4839-9ABA-9DDE90A671D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39.17</c:v>
                </c:pt>
                <c:pt idx="1">
                  <c:v>37.840000000000003</c:v>
                </c:pt>
                <c:pt idx="2">
                  <c:v>33.409999999999997</c:v>
                </c:pt>
                <c:pt idx="3">
                  <c:v>30.24</c:v>
                </c:pt>
                <c:pt idx="4">
                  <c:v>26.66</c:v>
                </c:pt>
              </c:numCache>
            </c:numRef>
          </c:val>
          <c:extLst>
            <c:ext xmlns:c16="http://schemas.microsoft.com/office/drawing/2014/chart" uri="{C3380CC4-5D6E-409C-BE32-E72D297353CC}">
              <c16:uniqueId val="{00000001-A2C0-4839-9ABA-9DDE90A671D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-4.42</c:v>
                </c:pt>
                <c:pt idx="1">
                  <c:v>1.38</c:v>
                </c:pt>
                <c:pt idx="2">
                  <c:v>-6.63</c:v>
                </c:pt>
                <c:pt idx="3">
                  <c:v>-2.06</c:v>
                </c:pt>
                <c:pt idx="4">
                  <c:v>-4.1900000000000004</c:v>
                </c:pt>
              </c:numCache>
            </c:numRef>
          </c:val>
          <c:smooth val="0"/>
          <c:extLst>
            <c:ext xmlns:c16="http://schemas.microsoft.com/office/drawing/2014/chart" uri="{C3380CC4-5D6E-409C-BE32-E72D297353CC}">
              <c16:uniqueId val="{00000002-A2C0-4839-9ABA-9DDE90A671D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9D1-4E89-8BC4-43FBB0960B2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9D1-4E89-8BC4-43FBB0960B2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9D1-4E89-8BC4-43FBB0960B2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9D1-4E89-8BC4-43FBB0960B2E}"/>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0.04</c:v>
                </c:pt>
                <c:pt idx="2">
                  <c:v>#N/A</c:v>
                </c:pt>
                <c:pt idx="3">
                  <c:v>0.04</c:v>
                </c:pt>
                <c:pt idx="4">
                  <c:v>#N/A</c:v>
                </c:pt>
                <c:pt idx="5">
                  <c:v>0.04</c:v>
                </c:pt>
                <c:pt idx="6">
                  <c:v>#N/A</c:v>
                </c:pt>
                <c:pt idx="7">
                  <c:v>0.05</c:v>
                </c:pt>
                <c:pt idx="8">
                  <c:v>#N/A</c:v>
                </c:pt>
                <c:pt idx="9">
                  <c:v>0.09</c:v>
                </c:pt>
              </c:numCache>
            </c:numRef>
          </c:val>
          <c:extLst>
            <c:ext xmlns:c16="http://schemas.microsoft.com/office/drawing/2014/chart" uri="{C3380CC4-5D6E-409C-BE32-E72D297353CC}">
              <c16:uniqueId val="{00000004-D9D1-4E89-8BC4-43FBB0960B2E}"/>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0.22</c:v>
                </c:pt>
                <c:pt idx="2">
                  <c:v>#N/A</c:v>
                </c:pt>
                <c:pt idx="3">
                  <c:v>0.18</c:v>
                </c:pt>
                <c:pt idx="4">
                  <c:v>#N/A</c:v>
                </c:pt>
                <c:pt idx="5">
                  <c:v>0.19</c:v>
                </c:pt>
                <c:pt idx="6">
                  <c:v>#N/A</c:v>
                </c:pt>
                <c:pt idx="7">
                  <c:v>0.22</c:v>
                </c:pt>
                <c:pt idx="8">
                  <c:v>#N/A</c:v>
                </c:pt>
                <c:pt idx="9">
                  <c:v>0.25</c:v>
                </c:pt>
              </c:numCache>
            </c:numRef>
          </c:val>
          <c:extLst>
            <c:ext xmlns:c16="http://schemas.microsoft.com/office/drawing/2014/chart" uri="{C3380CC4-5D6E-409C-BE32-E72D297353CC}">
              <c16:uniqueId val="{00000005-D9D1-4E89-8BC4-43FBB0960B2E}"/>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5.84</c:v>
                </c:pt>
                <c:pt idx="2">
                  <c:v>#N/A</c:v>
                </c:pt>
                <c:pt idx="3">
                  <c:v>6.55</c:v>
                </c:pt>
                <c:pt idx="4">
                  <c:v>#N/A</c:v>
                </c:pt>
                <c:pt idx="5">
                  <c:v>6.08</c:v>
                </c:pt>
                <c:pt idx="6">
                  <c:v>#N/A</c:v>
                </c:pt>
                <c:pt idx="7">
                  <c:v>4.41</c:v>
                </c:pt>
                <c:pt idx="8">
                  <c:v>#N/A</c:v>
                </c:pt>
                <c:pt idx="9">
                  <c:v>3.76</c:v>
                </c:pt>
              </c:numCache>
            </c:numRef>
          </c:val>
          <c:extLst>
            <c:ext xmlns:c16="http://schemas.microsoft.com/office/drawing/2014/chart" uri="{C3380CC4-5D6E-409C-BE32-E72D297353CC}">
              <c16:uniqueId val="{00000006-D9D1-4E89-8BC4-43FBB0960B2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4.47</c:v>
                </c:pt>
                <c:pt idx="2">
                  <c:v>#N/A</c:v>
                </c:pt>
                <c:pt idx="3">
                  <c:v>6.83</c:v>
                </c:pt>
                <c:pt idx="4">
                  <c:v>#N/A</c:v>
                </c:pt>
                <c:pt idx="5">
                  <c:v>4.45</c:v>
                </c:pt>
                <c:pt idx="6">
                  <c:v>#N/A</c:v>
                </c:pt>
                <c:pt idx="7">
                  <c:v>5.44</c:v>
                </c:pt>
                <c:pt idx="8">
                  <c:v>#N/A</c:v>
                </c:pt>
                <c:pt idx="9">
                  <c:v>4.3499999999999996</c:v>
                </c:pt>
              </c:numCache>
            </c:numRef>
          </c:val>
          <c:extLst>
            <c:ext xmlns:c16="http://schemas.microsoft.com/office/drawing/2014/chart" uri="{C3380CC4-5D6E-409C-BE32-E72D297353CC}">
              <c16:uniqueId val="{00000007-D9D1-4E89-8BC4-43FBB0960B2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7.89</c:v>
                </c:pt>
                <c:pt idx="2">
                  <c:v>#N/A</c:v>
                </c:pt>
                <c:pt idx="3">
                  <c:v>7.68</c:v>
                </c:pt>
                <c:pt idx="4">
                  <c:v>#N/A</c:v>
                </c:pt>
                <c:pt idx="5">
                  <c:v>7.4</c:v>
                </c:pt>
                <c:pt idx="6">
                  <c:v>#N/A</c:v>
                </c:pt>
                <c:pt idx="7">
                  <c:v>6.91</c:v>
                </c:pt>
                <c:pt idx="8">
                  <c:v>#N/A</c:v>
                </c:pt>
                <c:pt idx="9">
                  <c:v>6.76</c:v>
                </c:pt>
              </c:numCache>
            </c:numRef>
          </c:val>
          <c:extLst>
            <c:ext xmlns:c16="http://schemas.microsoft.com/office/drawing/2014/chart" uri="{C3380CC4-5D6E-409C-BE32-E72D297353CC}">
              <c16:uniqueId val="{00000008-D9D1-4E89-8BC4-43FBB0960B2E}"/>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0.46</c:v>
                </c:pt>
                <c:pt idx="2">
                  <c:v>0.72</c:v>
                </c:pt>
                <c:pt idx="3">
                  <c:v>#N/A</c:v>
                </c:pt>
                <c:pt idx="4">
                  <c:v>1.45</c:v>
                </c:pt>
                <c:pt idx="5">
                  <c:v>#N/A</c:v>
                </c:pt>
                <c:pt idx="6">
                  <c:v>2.5</c:v>
                </c:pt>
                <c:pt idx="7">
                  <c:v>#N/A</c:v>
                </c:pt>
                <c:pt idx="8">
                  <c:v>0.84</c:v>
                </c:pt>
                <c:pt idx="9">
                  <c:v>#N/A</c:v>
                </c:pt>
              </c:numCache>
            </c:numRef>
          </c:val>
          <c:extLst>
            <c:ext xmlns:c16="http://schemas.microsoft.com/office/drawing/2014/chart" uri="{C3380CC4-5D6E-409C-BE32-E72D297353CC}">
              <c16:uniqueId val="{00000009-D9D1-4E89-8BC4-43FBB0960B2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804</c:v>
                </c:pt>
                <c:pt idx="5">
                  <c:v>768</c:v>
                </c:pt>
                <c:pt idx="8">
                  <c:v>831</c:v>
                </c:pt>
                <c:pt idx="11">
                  <c:v>830</c:v>
                </c:pt>
                <c:pt idx="14">
                  <c:v>822</c:v>
                </c:pt>
              </c:numCache>
            </c:numRef>
          </c:val>
          <c:extLst>
            <c:ext xmlns:c16="http://schemas.microsoft.com/office/drawing/2014/chart" uri="{C3380CC4-5D6E-409C-BE32-E72D297353CC}">
              <c16:uniqueId val="{00000000-235E-40BE-B2F6-A66D015E8E9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35E-40BE-B2F6-A66D015E8E9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35E-40BE-B2F6-A66D015E8E9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94</c:v>
                </c:pt>
                <c:pt idx="3">
                  <c:v>96</c:v>
                </c:pt>
                <c:pt idx="6">
                  <c:v>98</c:v>
                </c:pt>
                <c:pt idx="9">
                  <c:v>99</c:v>
                </c:pt>
                <c:pt idx="12">
                  <c:v>119</c:v>
                </c:pt>
              </c:numCache>
            </c:numRef>
          </c:val>
          <c:extLst>
            <c:ext xmlns:c16="http://schemas.microsoft.com/office/drawing/2014/chart" uri="{C3380CC4-5D6E-409C-BE32-E72D297353CC}">
              <c16:uniqueId val="{00000003-235E-40BE-B2F6-A66D015E8E9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429</c:v>
                </c:pt>
                <c:pt idx="3">
                  <c:v>429</c:v>
                </c:pt>
                <c:pt idx="6">
                  <c:v>428</c:v>
                </c:pt>
                <c:pt idx="9">
                  <c:v>342</c:v>
                </c:pt>
                <c:pt idx="12">
                  <c:v>334</c:v>
                </c:pt>
              </c:numCache>
            </c:numRef>
          </c:val>
          <c:extLst>
            <c:ext xmlns:c16="http://schemas.microsoft.com/office/drawing/2014/chart" uri="{C3380CC4-5D6E-409C-BE32-E72D297353CC}">
              <c16:uniqueId val="{00000004-235E-40BE-B2F6-A66D015E8E9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5-235E-40BE-B2F6-A66D015E8E9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35E-40BE-B2F6-A66D015E8E9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419</c:v>
                </c:pt>
                <c:pt idx="3">
                  <c:v>483</c:v>
                </c:pt>
                <c:pt idx="6">
                  <c:v>510</c:v>
                </c:pt>
                <c:pt idx="9">
                  <c:v>566</c:v>
                </c:pt>
                <c:pt idx="12">
                  <c:v>635</c:v>
                </c:pt>
              </c:numCache>
            </c:numRef>
          </c:val>
          <c:extLst>
            <c:ext xmlns:c16="http://schemas.microsoft.com/office/drawing/2014/chart" uri="{C3380CC4-5D6E-409C-BE32-E72D297353CC}">
              <c16:uniqueId val="{00000007-235E-40BE-B2F6-A66D015E8E9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141</c:v>
                </c:pt>
                <c:pt idx="2">
                  <c:v>#N/A</c:v>
                </c:pt>
                <c:pt idx="3">
                  <c:v>#N/A</c:v>
                </c:pt>
                <c:pt idx="4">
                  <c:v>240</c:v>
                </c:pt>
                <c:pt idx="5">
                  <c:v>#N/A</c:v>
                </c:pt>
                <c:pt idx="6">
                  <c:v>#N/A</c:v>
                </c:pt>
                <c:pt idx="7">
                  <c:v>205</c:v>
                </c:pt>
                <c:pt idx="8">
                  <c:v>#N/A</c:v>
                </c:pt>
                <c:pt idx="9">
                  <c:v>#N/A</c:v>
                </c:pt>
                <c:pt idx="10">
                  <c:v>177</c:v>
                </c:pt>
                <c:pt idx="11">
                  <c:v>#N/A</c:v>
                </c:pt>
                <c:pt idx="12">
                  <c:v>#N/A</c:v>
                </c:pt>
                <c:pt idx="13">
                  <c:v>266</c:v>
                </c:pt>
                <c:pt idx="14">
                  <c:v>#N/A</c:v>
                </c:pt>
              </c:numCache>
            </c:numRef>
          </c:val>
          <c:smooth val="0"/>
          <c:extLst>
            <c:ext xmlns:c16="http://schemas.microsoft.com/office/drawing/2014/chart" uri="{C3380CC4-5D6E-409C-BE32-E72D297353CC}">
              <c16:uniqueId val="{00000008-235E-40BE-B2F6-A66D015E8E9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9859</c:v>
                </c:pt>
                <c:pt idx="5">
                  <c:v>9780</c:v>
                </c:pt>
                <c:pt idx="8">
                  <c:v>9673</c:v>
                </c:pt>
                <c:pt idx="11">
                  <c:v>9557</c:v>
                </c:pt>
                <c:pt idx="14">
                  <c:v>9579</c:v>
                </c:pt>
              </c:numCache>
            </c:numRef>
          </c:val>
          <c:extLst>
            <c:ext xmlns:c16="http://schemas.microsoft.com/office/drawing/2014/chart" uri="{C3380CC4-5D6E-409C-BE32-E72D297353CC}">
              <c16:uniqueId val="{00000000-07A2-418B-B0AA-9D290239F41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177</c:v>
                </c:pt>
                <c:pt idx="5">
                  <c:v>149</c:v>
                </c:pt>
                <c:pt idx="8">
                  <c:v>134</c:v>
                </c:pt>
                <c:pt idx="11">
                  <c:v>91</c:v>
                </c:pt>
                <c:pt idx="14">
                  <c:v>83</c:v>
                </c:pt>
              </c:numCache>
            </c:numRef>
          </c:val>
          <c:extLst>
            <c:ext xmlns:c16="http://schemas.microsoft.com/office/drawing/2014/chart" uri="{C3380CC4-5D6E-409C-BE32-E72D297353CC}">
              <c16:uniqueId val="{00000001-07A2-418B-B0AA-9D290239F41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5238</c:v>
                </c:pt>
                <c:pt idx="5">
                  <c:v>5089</c:v>
                </c:pt>
                <c:pt idx="8">
                  <c:v>5058</c:v>
                </c:pt>
                <c:pt idx="11">
                  <c:v>4561</c:v>
                </c:pt>
                <c:pt idx="14">
                  <c:v>4249</c:v>
                </c:pt>
              </c:numCache>
            </c:numRef>
          </c:val>
          <c:extLst>
            <c:ext xmlns:c16="http://schemas.microsoft.com/office/drawing/2014/chart" uri="{C3380CC4-5D6E-409C-BE32-E72D297353CC}">
              <c16:uniqueId val="{00000002-07A2-418B-B0AA-9D290239F41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7A2-418B-B0AA-9D290239F41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7A2-418B-B0AA-9D290239F41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7A2-418B-B0AA-9D290239F41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1247</c:v>
                </c:pt>
                <c:pt idx="3">
                  <c:v>1187</c:v>
                </c:pt>
                <c:pt idx="6">
                  <c:v>1200</c:v>
                </c:pt>
                <c:pt idx="9">
                  <c:v>1127</c:v>
                </c:pt>
                <c:pt idx="12">
                  <c:v>1082</c:v>
                </c:pt>
              </c:numCache>
            </c:numRef>
          </c:val>
          <c:extLst>
            <c:ext xmlns:c16="http://schemas.microsoft.com/office/drawing/2014/chart" uri="{C3380CC4-5D6E-409C-BE32-E72D297353CC}">
              <c16:uniqueId val="{00000006-07A2-418B-B0AA-9D290239F41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879</c:v>
                </c:pt>
                <c:pt idx="3">
                  <c:v>812</c:v>
                </c:pt>
                <c:pt idx="6">
                  <c:v>721</c:v>
                </c:pt>
                <c:pt idx="9">
                  <c:v>626</c:v>
                </c:pt>
                <c:pt idx="12">
                  <c:v>591</c:v>
                </c:pt>
              </c:numCache>
            </c:numRef>
          </c:val>
          <c:extLst>
            <c:ext xmlns:c16="http://schemas.microsoft.com/office/drawing/2014/chart" uri="{C3380CC4-5D6E-409C-BE32-E72D297353CC}">
              <c16:uniqueId val="{00000007-07A2-418B-B0AA-9D290239F41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4412</c:v>
                </c:pt>
                <c:pt idx="3">
                  <c:v>4187</c:v>
                </c:pt>
                <c:pt idx="6">
                  <c:v>3971</c:v>
                </c:pt>
                <c:pt idx="9">
                  <c:v>3523</c:v>
                </c:pt>
                <c:pt idx="12">
                  <c:v>3163</c:v>
                </c:pt>
              </c:numCache>
            </c:numRef>
          </c:val>
          <c:extLst>
            <c:ext xmlns:c16="http://schemas.microsoft.com/office/drawing/2014/chart" uri="{C3380CC4-5D6E-409C-BE32-E72D297353CC}">
              <c16:uniqueId val="{00000008-07A2-418B-B0AA-9D290239F41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29</c:v>
                </c:pt>
                <c:pt idx="3">
                  <c:v>25</c:v>
                </c:pt>
                <c:pt idx="6">
                  <c:v>15</c:v>
                </c:pt>
                <c:pt idx="9">
                  <c:v>0</c:v>
                </c:pt>
                <c:pt idx="12">
                  <c:v>0</c:v>
                </c:pt>
              </c:numCache>
            </c:numRef>
          </c:val>
          <c:extLst>
            <c:ext xmlns:c16="http://schemas.microsoft.com/office/drawing/2014/chart" uri="{C3380CC4-5D6E-409C-BE32-E72D297353CC}">
              <c16:uniqueId val="{00000009-07A2-418B-B0AA-9D290239F41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6984</c:v>
                </c:pt>
                <c:pt idx="3">
                  <c:v>7505</c:v>
                </c:pt>
                <c:pt idx="6">
                  <c:v>7873</c:v>
                </c:pt>
                <c:pt idx="9">
                  <c:v>8052</c:v>
                </c:pt>
                <c:pt idx="12">
                  <c:v>8304</c:v>
                </c:pt>
              </c:numCache>
            </c:numRef>
          </c:val>
          <c:extLst>
            <c:ext xmlns:c16="http://schemas.microsoft.com/office/drawing/2014/chart" uri="{C3380CC4-5D6E-409C-BE32-E72D297353CC}">
              <c16:uniqueId val="{0000000A-07A2-418B-B0AA-9D290239F41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7A2-418B-B0AA-9D290239F41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2082</c:v>
                </c:pt>
                <c:pt idx="1">
                  <c:v>1890</c:v>
                </c:pt>
                <c:pt idx="2">
                  <c:v>1687</c:v>
                </c:pt>
              </c:numCache>
            </c:numRef>
          </c:val>
          <c:extLst>
            <c:ext xmlns:c16="http://schemas.microsoft.com/office/drawing/2014/chart" uri="{C3380CC4-5D6E-409C-BE32-E72D297353CC}">
              <c16:uniqueId val="{00000000-9BC5-4070-8CA4-7AF75D8D4A1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520</c:v>
                </c:pt>
                <c:pt idx="1">
                  <c:v>521</c:v>
                </c:pt>
                <c:pt idx="2">
                  <c:v>521</c:v>
                </c:pt>
              </c:numCache>
            </c:numRef>
          </c:val>
          <c:extLst>
            <c:ext xmlns:c16="http://schemas.microsoft.com/office/drawing/2014/chart" uri="{C3380CC4-5D6E-409C-BE32-E72D297353CC}">
              <c16:uniqueId val="{00000001-9BC5-4070-8CA4-7AF75D8D4A1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2261</c:v>
                </c:pt>
                <c:pt idx="1">
                  <c:v>2028</c:v>
                </c:pt>
                <c:pt idx="2">
                  <c:v>1919</c:v>
                </c:pt>
              </c:numCache>
            </c:numRef>
          </c:val>
          <c:extLst>
            <c:ext xmlns:c16="http://schemas.microsoft.com/office/drawing/2014/chart" uri="{C3380CC4-5D6E-409C-BE32-E72D297353CC}">
              <c16:uniqueId val="{00000002-9BC5-4070-8CA4-7AF75D8D4A1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{BFCA5A1C-E146-4D10-A14E-2A9C2D9B067E}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2B66-4B2F-A3E4-DBB7589A167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{7E059C8B-AC33-4385-9DA6-F13DAADAF7FF}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B66-4B2F-A3E4-DBB7589A167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{24BF7924-6D6A-4A10-828C-456E2D05A9FE}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B66-4B2F-A3E4-DBB7589A167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{B5AA9A3D-96B3-4603-A4FD-39141EC1FA13}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B66-4B2F-A3E4-DBB7589A167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{E1BE6967-AAC6-4A0B-A232-F66FDE2DE3FD}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B66-4B2F-A3E4-DBB7589A1677}"/>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{4B469429-8120-45B7-ADF8-5746FB3A5283}</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2B66-4B2F-A3E4-DBB7589A1677}"/>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{E5491693-AFDF-407F-93C9-659090A7F5DD}</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2B66-4B2F-A3E4-DBB7589A1677}"/>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{24E7D566-C4AE-408A-8F9C-98012D1B98BF}</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2B66-4B2F-A3E4-DBB7589A1677}"/>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{6A7E5CD4-1D5C-41EA-9412-1B02895D1378}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2B66-4B2F-A3E4-DBB7589A167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65.099999999999994</c:v>
                </c:pt>
                <c:pt idx="16">
                  <c:v>65.400000000000006</c:v>
                </c:pt>
                <c:pt idx="24">
                  <c:v>65.5</c:v>
                </c:pt>
                <c:pt idx="32">
                  <c:v>66.5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B66-4B2F-A3E4-DBB7589A167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{25130CB7-A15B-49C8-A991-1A3F1B7D8679}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2B66-4B2F-A3E4-DBB7589A167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{ECA11FE2-05EF-49ED-9AF6-FC060AC89E6A}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B66-4B2F-A3E4-DBB7589A167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{9EFE9457-6CB5-49DD-A21C-479063F82C6C}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B66-4B2F-A3E4-DBB7589A167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{B2DE9561-D214-4804-9F92-52D11903A841}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B66-4B2F-A3E4-DBB7589A167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{A0DDE673-E517-43E3-922F-362A242E34A5}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B66-4B2F-A3E4-DBB7589A1677}"/>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{0BC6C1F4-9D58-452A-AF8E-063180875319}</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2B66-4B2F-A3E4-DBB7589A1677}"/>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{24D99635-3755-4251-8F66-FA7315C0091D}</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2B66-4B2F-A3E4-DBB7589A1677}"/>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{53243D7F-DAB2-4EA1-A279-7BA9097E9831}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2B66-4B2F-A3E4-DBB7589A1677}"/>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{E10D97DB-5D1D-4A5D-9B95-76E7944497F0}</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2B66-4B2F-A3E4-DBB7589A167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53.4</c:v>
                </c:pt>
                <c:pt idx="16">
                  <c:v>56.1</c:v>
                </c:pt>
                <c:pt idx="24">
                  <c:v>58.1</c:v>
                </c:pt>
                <c:pt idx="32">
                  <c:v>59.1</c:v>
                </c:pt>
              </c:numCache>
            </c:numRef>
          </c:xVal>
          <c:yVal>
            <c:numRef>
              <c:f>公会計指標分析・財政指標組合せ分析表!$BP$55:$DC$55</c:f>
              <c:numCache>
                <c:formatCode>#,##0.0;"▲ "#,##0.0</c:formatCode>
                <c:ptCount val="40"/>
                <c:pt idx="8">
                  <c:v>13</c:v>
                </c:pt>
                <c:pt idx="16">
                  <c:v>21</c:v>
                </c:pt>
                <c:pt idx="24">
                  <c:v>20.2</c:v>
                </c:pt>
                <c:pt idx="32">
                  <c:v>18.3</c:v>
                </c:pt>
              </c:numCache>
            </c:numRef>
          </c:yVal>
          <c:smooth val="0"/>
          <c:extLst>
            <c:ext xmlns:c16="http://schemas.microsoft.com/office/drawing/2014/chart" uri="{C3380CC4-5D6E-409C-BE32-E72D297353CC}">
              <c16:uniqueId val="{00000013-2B66-4B2F-A3E4-DBB7589A1677}"/>
            </c:ext>
          </c:extLst>
        </c:ser>
        <c:dLbls>
          <c:showLegendKey val="0"/>
          <c:showVal val="1"/>
          <c:showCatName val="0"/>
          <c:showSerName val="0"/>
          <c:showPercent val="0"/>
          <c:showBubbleSize val="0"/>
        </c:dLbls>
        <c:axId val="46179840"/>
        <c:axId val="46181760"/>
      </c:scatterChart>
      <c:valAx>
        <c:axId val="46179840"/>
        <c:scaling>
          <c:orientation val="minMax"/>
          <c:max val="59.6"/>
          <c:min val="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{FF7E18C9-21E3-4A56-B082-3AE918D3848C}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6EE1-44DD-9909-23E31D4BB0B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{F899112E-3E24-4AD4-95C8-936023905588}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EE1-44DD-9909-23E31D4BB0B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{06E06911-38D9-4F60-83B9-8DFD41FD084B}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EE1-44DD-9909-23E31D4BB0B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{DE5CDF86-0513-4636-9201-1D2C0455A4C6}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EE1-44DD-9909-23E31D4BB0B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{01DA13A0-2130-4FE8-93C0-3FDFACFC5A21}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EE1-44DD-9909-23E31D4BB0B9}"/>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{32FAA8BD-C908-4706-AA90-C4923E07A33B}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6EE1-44DD-9909-23E31D4BB0B9}"/>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{14D947F2-6D26-4A07-A31C-A1330D7C9ADE}</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6EE1-44DD-9909-23E31D4BB0B9}"/>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{59142BA5-8FD9-41EB-8532-C4B23CCA5F75}</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6EE1-44DD-9909-23E31D4BB0B9}"/>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{8B50C9CB-7E86-407F-993B-C505C5DDB684}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6EE1-44DD-9909-23E31D4BB0B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4.3</c:v>
                </c:pt>
                <c:pt idx="8">
                  <c:v>4.2</c:v>
                </c:pt>
                <c:pt idx="16">
                  <c:v>3.5</c:v>
                </c:pt>
                <c:pt idx="24">
                  <c:v>3.8</c:v>
                </c:pt>
                <c:pt idx="32">
                  <c:v>3.9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EE1-44DD-9909-23E31D4BB0B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{1CEC16A9-87E5-4A0C-8FF4-EE0D3D86D037}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6EE1-44DD-9909-23E31D4BB0B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{2293951A-BFA4-47C5-A02B-F2DC503C9788}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EE1-44DD-9909-23E31D4BB0B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{6E44C1E4-4645-4D80-AC9E-BE01B43F200B}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EE1-44DD-9909-23E31D4BB0B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{1A0D612D-6D42-4F34-8901-6E5D6D5334D1}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EE1-44DD-9909-23E31D4BB0B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{71B2298F-CF2B-428E-B844-D707AC369484}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EE1-44DD-9909-23E31D4BB0B9}"/>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{7B2EAD74-6699-4123-8DA3-B5AFE855E88B}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6EE1-44DD-9909-23E31D4BB0B9}"/>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{3349AEC6-6A76-4813-A68B-D37E1C4C0482}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6EE1-44DD-9909-23E31D4BB0B9}"/>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{C19BD25C-4275-4BA8-BC12-E4D6C7CC8E4B}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6EE1-44DD-9909-23E31D4BB0B9}"/>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{43DD7613-E199-4089-B4CB-EED1AA2ADB69}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6EE1-44DD-9909-23E31D4BB0B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6.8</c:v>
                </c:pt>
                <c:pt idx="16">
                  <c:v>6.8</c:v>
                </c:pt>
                <c:pt idx="24">
                  <c:v>6.8</c:v>
                </c:pt>
                <c:pt idx="32">
                  <c:v>6.8</c:v>
                </c:pt>
              </c:numCache>
            </c:numRef>
          </c:xVal>
          <c:yVal>
            <c:numRef>
              <c:f>公会計指標分析・財政指標組合せ分析表!$BP$77:$DC$77</c:f>
              <c:numCache>
                <c:formatCode>#,##0.0;"▲ "#,##0.0</c:formatCode>
                <c:ptCount val="40"/>
                <c:pt idx="0">
                  <c:v>20.3</c:v>
                </c:pt>
                <c:pt idx="8">
                  <c:v>13</c:v>
                </c:pt>
                <c:pt idx="16">
                  <c:v>21</c:v>
                </c:pt>
                <c:pt idx="24">
                  <c:v>20.2</c:v>
                </c:pt>
                <c:pt idx="32">
                  <c:v>18.3</c:v>
                </c:pt>
              </c:numCache>
            </c:numRef>
          </c:yVal>
          <c:smooth val="0"/>
          <c:extLst>
            <c:ext xmlns:c16="http://schemas.microsoft.com/office/drawing/2014/chart" uri="{C3380CC4-5D6E-409C-BE32-E72D297353CC}">
              <c16:uniqueId val="{00000013-6EE1-44DD-9909-23E31D4BB0B9}"/>
            </c:ext>
          </c:extLst>
        </c:ser>
        <c:dLbls>
          <c:showLegendKey val="0"/>
          <c:showVal val="1"/>
          <c:showCatName val="0"/>
          <c:showSerName val="0"/>
          <c:showPercent val="0"/>
          <c:showBubbleSize val="0"/>
        </c:dLbls>
        <c:axId val="84219776"/>
        <c:axId val="84234240"/>
      </c:scatterChart>
      <c:valAx>
        <c:axId val="84219776"/>
        <c:scaling>
          <c:orientation val="minMax"/>
          <c:max val="7.8"/>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福岡県岡垣町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実質公債費比率は類似団体と比較しても良好な数値となっている。これは、過去から交付税措置のない地方債については、原則起債しない方針としてきたためである。</a:t>
          </a:r>
        </a:p>
        <a:p>
          <a:r>
            <a:rPr kumimoji="1" lang="ja-JP" altLang="en-US" sz="1400">
              <a:latin typeface="ＭＳ ゴシック" pitchFamily="49" charset="-128"/>
              <a:ea typeface="ＭＳ ゴシック" pitchFamily="49" charset="-128"/>
            </a:rPr>
            <a:t>　但し、公債費は今後も増加が見込まれるため、可能な限り起債額を抑制するとともに交付税措置の有利な起債の借入を検討するなどして財源調達を行っていく。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ＭＳ ゴシック" pitchFamily="49" charset="-128"/>
              <a:ea typeface="ＭＳ ゴシック" pitchFamily="49" charset="-128"/>
            </a:rPr>
            <a:t>H26</a:t>
          </a:r>
          <a:r>
            <a:rPr kumimoji="1" lang="ja-JP" altLang="en-US" sz="1000">
              <a:latin typeface="ＭＳ ゴシック" pitchFamily="49" charset="-128"/>
              <a:ea typeface="ＭＳ ゴシック" pitchFamily="49" charset="-128"/>
            </a:rPr>
            <a:t>年度に満期一括償還地方債の一括償還を行っている。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福岡県岡垣町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将来負担比率の分子は、前年度に引き続きマイナスとなった。</a:t>
          </a:r>
        </a:p>
        <a:p>
          <a:r>
            <a:rPr kumimoji="1" lang="ja-JP" altLang="en-US" sz="1400">
              <a:latin typeface="ＭＳ ゴシック" pitchFamily="49" charset="-128"/>
              <a:ea typeface="ＭＳ ゴシック" pitchFamily="49" charset="-128"/>
            </a:rPr>
            <a:t>　今後も良好な数値を継続できるよう財政運営を行う。</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福岡県岡垣町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各種基金からの繰入により収支を保っている状況であるため、毎年取り崩しを行っており、減少傾向が続いている。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各種基金からの繰入により収支を保っている状況であるため、今後も減少が見込まれる。そのため、平成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策定した行政改革推進計画を着実に実行し、簡素で効率的な行政運営への転換を進め、経常経費の削減を図るとともに、企業誘致や定住人口増加により町税等の歳入経常一般財源の確保に努め、基金に頼らない財政運営への転換を進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・公共下水道設置準備基金：公共下水道事業の財源に充てる。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・福祉基金：福祉の向上を目的とし、高齢者福祉事業、障害者福祉事業、児童福祉事業、健康づくり事業などに充てる。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・まちづくり整備基金：公共施設の建設及び整備等並びに備品等の購入に要する資金に充てる。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・職員退職準備基金：職員の退職金の財源に充てる。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かがき応援寄附基金：寄附者が指定したふるさとの自然環境保全に関する事業、ふるさとの教育環境向上に関する事業、ふるさとの地域づくりに関する事業、ふるさとの健康・福祉に関する事業、その他町長が特に必要と認めた事業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・公共下水道設置準備基金：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年度は積み立て、取り崩しを行っていないが、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・職員退職準備基金：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・おかがき応援寄附基金：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おかがき応援寄附基金は寄附金による基金残高の増加が見込める一方、その他の基金については、財政状況に応じて積み立て、取り崩しを行うことになるが、各種基金からの繰入により収支を保っている状況であるため、今後も減少が見込まれ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一般財源の不足分を財政調整基金で補っている状況であるため、毎年取り崩しを行っている。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財政調整基金への積み立てを優先的に行っているため、毎年積み立てを行っているが、それ以上に取り崩しが多く減少が続いている。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まずは、財政調整基金の取り崩しを行わずに収支のバランスを取れるように財政状況の改善に努めている。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減債基金については、この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年間取り崩しを行っていないため、利子分のみ増加している。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公債費の増加により財政状況が悪化した場合に備え、今後も出来るだけ取り崩しを行わないようにする。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283970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31,812
31,635
48.64
10,663,328
10,244,436
281,752
6,328,448
8,304,290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7374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30257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33102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359473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岡垣町の公共施設は、</a:t>
          </a:r>
          <a:r>
            <a:rPr kumimoji="1" lang="en-US" altLang="ja-JP" sz="1100">
              <a:latin typeface="ＭＳ Ｐゴシック" panose="020B0600070205080204" pitchFamily="50" charset="-128"/>
              <a:ea typeface="ＭＳ Ｐゴシック" panose="020B0600070205080204" pitchFamily="50" charset="-128"/>
            </a:rPr>
            <a:t>1972</a:t>
          </a:r>
          <a:r>
            <a:rPr kumimoji="1" lang="ja-JP" altLang="en-US" sz="1100">
              <a:latin typeface="ＭＳ Ｐゴシック" panose="020B0600070205080204" pitchFamily="50" charset="-128"/>
              <a:ea typeface="ＭＳ Ｐゴシック" panose="020B0600070205080204" pitchFamily="50" charset="-128"/>
            </a:rPr>
            <a:t>年から</a:t>
          </a:r>
          <a:r>
            <a:rPr kumimoji="1" lang="en-US" altLang="ja-JP" sz="1100">
              <a:latin typeface="ＭＳ Ｐゴシック" panose="020B0600070205080204" pitchFamily="50" charset="-128"/>
              <a:ea typeface="ＭＳ Ｐゴシック" panose="020B0600070205080204" pitchFamily="50" charset="-128"/>
            </a:rPr>
            <a:t>1984</a:t>
          </a:r>
          <a:r>
            <a:rPr kumimoji="1" lang="ja-JP" altLang="en-US" sz="1100">
              <a:latin typeface="ＭＳ Ｐゴシック" panose="020B0600070205080204" pitchFamily="50" charset="-128"/>
              <a:ea typeface="ＭＳ Ｐゴシック" panose="020B0600070205080204" pitchFamily="50" charset="-128"/>
            </a:rPr>
            <a:t>年頃に集中的に整備され、すでに築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年以上の建物が約</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割を占めていることなどにより、有形固定資産減価償却率は類似団体より高い水準にある。</a:t>
          </a:r>
        </a:p>
        <a:p>
          <a:r>
            <a:rPr kumimoji="1" lang="ja-JP" altLang="en-US" sz="1100">
              <a:latin typeface="ＭＳ Ｐゴシック" panose="020B0600070205080204" pitchFamily="50" charset="-128"/>
              <a:ea typeface="ＭＳ Ｐゴシック" panose="020B0600070205080204" pitchFamily="50" charset="-128"/>
            </a:rPr>
            <a:t>　そのような中、平成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年度に策定した岡垣町公共施設等総合管理計画において、公共施設等の延床面積を</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％削減する目標を掲げ、老朽化した施設の集約化・複合化を進めることとしており、長期的な視点により適正な維持管理に努める。</a:t>
          </a: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xdr:cNvCxnSpPr/>
      </xdr:nvCxnSpPr>
      <xdr:spPr>
        <a:xfrm>
          <a:off x="1127125" y="665307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xdr:cNvSpPr txBox="1"/>
      </xdr:nvSpPr>
      <xdr:spPr>
        <a:xfrm>
          <a:off x="772811" y="656308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xdr:cNvCxnSpPr/>
      </xdr:nvCxnSpPr>
      <xdr:spPr>
        <a:xfrm>
          <a:off x="1127125" y="6352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xdr:cNvSpPr txBox="1"/>
      </xdr:nvSpPr>
      <xdr:spPr>
        <a:xfrm>
          <a:off x="772811" y="62622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xdr:cNvCxnSpPr/>
      </xdr:nvCxnSpPr>
      <xdr:spPr>
        <a:xfrm>
          <a:off x="1127125" y="605145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xdr:cNvSpPr txBox="1"/>
      </xdr:nvSpPr>
      <xdr:spPr>
        <a:xfrm>
          <a:off x="772811" y="595765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xdr:cNvCxnSpPr/>
      </xdr:nvCxnSpPr>
      <xdr:spPr>
        <a:xfrm>
          <a:off x="1127125" y="575065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xdr:cNvSpPr txBox="1"/>
      </xdr:nvSpPr>
      <xdr:spPr>
        <a:xfrm>
          <a:off x="772811" y="565685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xdr:cNvCxnSpPr/>
      </xdr:nvCxnSpPr>
      <xdr:spPr>
        <a:xfrm>
          <a:off x="1127125" y="5449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xdr:cNvSpPr txBox="1"/>
      </xdr:nvSpPr>
      <xdr:spPr>
        <a:xfrm>
          <a:off x="772811" y="5356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xdr:cNvCxnSpPr/>
      </xdr:nvCxnSpPr>
      <xdr:spPr>
        <a:xfrm>
          <a:off x="1127125" y="514522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xdr:cNvSpPr txBox="1"/>
      </xdr:nvSpPr>
      <xdr:spPr>
        <a:xfrm>
          <a:off x="772811" y="50552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3" name="テキスト ボックス 72"/>
        <xdr:cNvSpPr txBox="1"/>
      </xdr:nvSpPr>
      <xdr:spPr>
        <a:xfrm>
          <a:off x="721516" y="4754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35</xdr:row>
      <xdr:rowOff>65224</xdr:rowOff>
    </xdr:to>
    <xdr:cxnSp macro="">
      <xdr:nvCxnSpPr>
        <xdr:cNvPr id="75" name="直線コネクタ 74"/>
        <xdr:cNvCxnSpPr/>
      </xdr:nvCxnSpPr>
      <xdr:spPr>
        <a:xfrm flipV="1">
          <a:off x="4206240" y="5286375"/>
          <a:ext cx="1270" cy="1400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69051</xdr:rowOff>
    </xdr:from>
    <xdr:ext cx="405111" cy="259045"/>
    <xdr:sp macro="" textlink="">
      <xdr:nvSpPr>
        <xdr:cNvPr id="76" name="有形固定資産減価償却率最小値テキスト"/>
        <xdr:cNvSpPr txBox="1"/>
      </xdr:nvSpPr>
      <xdr:spPr>
        <a:xfrm>
          <a:off x="4258945" y="6690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65224</xdr:rowOff>
    </xdr:from>
    <xdr:to>
      <xdr:col>23</xdr:col>
      <xdr:colOff>174625</xdr:colOff>
      <xdr:row>35</xdr:row>
      <xdr:rowOff>65224</xdr:rowOff>
    </xdr:to>
    <xdr:cxnSp macro="">
      <xdr:nvCxnSpPr>
        <xdr:cNvPr id="77" name="直線コネクタ 76"/>
        <xdr:cNvCxnSpPr/>
      </xdr:nvCxnSpPr>
      <xdr:spPr>
        <a:xfrm>
          <a:off x="4119245" y="668700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8" name="有形固定資産減価償却率最大値テキスト"/>
        <xdr:cNvSpPr txBox="1"/>
      </xdr:nvSpPr>
      <xdr:spPr>
        <a:xfrm>
          <a:off x="4258945" y="5069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9" name="直線コネクタ 78"/>
        <xdr:cNvCxnSpPr/>
      </xdr:nvCxnSpPr>
      <xdr:spPr>
        <a:xfrm>
          <a:off x="4119245" y="528637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55625</xdr:rowOff>
    </xdr:from>
    <xdr:ext cx="405111" cy="259045"/>
    <xdr:sp macro="" textlink="">
      <xdr:nvSpPr>
        <xdr:cNvPr id="80" name="有形固定資産減価償却率平均値テキスト"/>
        <xdr:cNvSpPr txBox="1"/>
      </xdr:nvSpPr>
      <xdr:spPr>
        <a:xfrm>
          <a:off x="4258945" y="60068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77198</xdr:rowOff>
    </xdr:from>
    <xdr:to>
      <xdr:col>23</xdr:col>
      <xdr:colOff>136525</xdr:colOff>
      <xdr:row>32</xdr:row>
      <xdr:rowOff>7348</xdr:rowOff>
    </xdr:to>
    <xdr:sp macro="" textlink="">
      <xdr:nvSpPr>
        <xdr:cNvPr id="81" name="フローチャート: 判断 80"/>
        <xdr:cNvSpPr/>
      </xdr:nvSpPr>
      <xdr:spPr>
        <a:xfrm>
          <a:off x="4157345" y="60284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108041</xdr:rowOff>
    </xdr:from>
    <xdr:to>
      <xdr:col>19</xdr:col>
      <xdr:colOff>187325</xdr:colOff>
      <xdr:row>32</xdr:row>
      <xdr:rowOff>38191</xdr:rowOff>
    </xdr:to>
    <xdr:sp macro="" textlink="">
      <xdr:nvSpPr>
        <xdr:cNvPr id="82" name="フローチャート: 判断 81"/>
        <xdr:cNvSpPr/>
      </xdr:nvSpPr>
      <xdr:spPr>
        <a:xfrm>
          <a:off x="3537585" y="60592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169726</xdr:rowOff>
    </xdr:from>
    <xdr:to>
      <xdr:col>15</xdr:col>
      <xdr:colOff>187325</xdr:colOff>
      <xdr:row>32</xdr:row>
      <xdr:rowOff>99876</xdr:rowOff>
    </xdr:to>
    <xdr:sp macro="" textlink="">
      <xdr:nvSpPr>
        <xdr:cNvPr id="83" name="フローチャート: 判断 82"/>
        <xdr:cNvSpPr/>
      </xdr:nvSpPr>
      <xdr:spPr>
        <a:xfrm>
          <a:off x="2867025" y="61209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81552</xdr:rowOff>
    </xdr:from>
    <xdr:to>
      <xdr:col>11</xdr:col>
      <xdr:colOff>187325</xdr:colOff>
      <xdr:row>33</xdr:row>
      <xdr:rowOff>11702</xdr:rowOff>
    </xdr:to>
    <xdr:sp macro="" textlink="">
      <xdr:nvSpPr>
        <xdr:cNvPr id="84" name="フローチャート: 判断 83"/>
        <xdr:cNvSpPr/>
      </xdr:nvSpPr>
      <xdr:spPr>
        <a:xfrm>
          <a:off x="2196465" y="62004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20411</xdr:rowOff>
    </xdr:from>
    <xdr:to>
      <xdr:col>23</xdr:col>
      <xdr:colOff>136525</xdr:colOff>
      <xdr:row>30</xdr:row>
      <xdr:rowOff>122011</xdr:rowOff>
    </xdr:to>
    <xdr:sp macro="" textlink="">
      <xdr:nvSpPr>
        <xdr:cNvPr id="90" name="楕円 89"/>
        <xdr:cNvSpPr/>
      </xdr:nvSpPr>
      <xdr:spPr>
        <a:xfrm>
          <a:off x="4157345" y="580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43288</xdr:rowOff>
    </xdr:from>
    <xdr:ext cx="405111" cy="259045"/>
    <xdr:sp macro="" textlink="">
      <xdr:nvSpPr>
        <xdr:cNvPr id="91" name="有形固定資産減価償却率該当値テキスト"/>
        <xdr:cNvSpPr txBox="1"/>
      </xdr:nvSpPr>
      <xdr:spPr>
        <a:xfrm>
          <a:off x="4258945" y="5659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51253</xdr:rowOff>
    </xdr:from>
    <xdr:to>
      <xdr:col>19</xdr:col>
      <xdr:colOff>187325</xdr:colOff>
      <xdr:row>30</xdr:row>
      <xdr:rowOff>152853</xdr:rowOff>
    </xdr:to>
    <xdr:sp macro="" textlink="">
      <xdr:nvSpPr>
        <xdr:cNvPr id="92" name="楕円 91"/>
        <xdr:cNvSpPr/>
      </xdr:nvSpPr>
      <xdr:spPr>
        <a:xfrm>
          <a:off x="3537585" y="58348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71211</xdr:rowOff>
    </xdr:from>
    <xdr:to>
      <xdr:col>23</xdr:col>
      <xdr:colOff>85725</xdr:colOff>
      <xdr:row>30</xdr:row>
      <xdr:rowOff>102053</xdr:rowOff>
    </xdr:to>
    <xdr:cxnSp macro="">
      <xdr:nvCxnSpPr>
        <xdr:cNvPr id="93" name="直線コネクタ 92"/>
        <xdr:cNvCxnSpPr/>
      </xdr:nvCxnSpPr>
      <xdr:spPr>
        <a:xfrm flipV="1">
          <a:off x="3588385" y="5854791"/>
          <a:ext cx="619760" cy="3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54338</xdr:rowOff>
    </xdr:from>
    <xdr:to>
      <xdr:col>15</xdr:col>
      <xdr:colOff>187325</xdr:colOff>
      <xdr:row>30</xdr:row>
      <xdr:rowOff>155938</xdr:rowOff>
    </xdr:to>
    <xdr:sp macro="" textlink="">
      <xdr:nvSpPr>
        <xdr:cNvPr id="94" name="楕円 93"/>
        <xdr:cNvSpPr/>
      </xdr:nvSpPr>
      <xdr:spPr>
        <a:xfrm>
          <a:off x="2867025" y="58379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102053</xdr:rowOff>
    </xdr:from>
    <xdr:to>
      <xdr:col>19</xdr:col>
      <xdr:colOff>136525</xdr:colOff>
      <xdr:row>30</xdr:row>
      <xdr:rowOff>105138</xdr:rowOff>
    </xdr:to>
    <xdr:cxnSp macro="">
      <xdr:nvCxnSpPr>
        <xdr:cNvPr id="95" name="直線コネクタ 94"/>
        <xdr:cNvCxnSpPr/>
      </xdr:nvCxnSpPr>
      <xdr:spPr>
        <a:xfrm flipV="1">
          <a:off x="2917825" y="5885633"/>
          <a:ext cx="67056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63591</xdr:rowOff>
    </xdr:from>
    <xdr:to>
      <xdr:col>11</xdr:col>
      <xdr:colOff>187325</xdr:colOff>
      <xdr:row>30</xdr:row>
      <xdr:rowOff>165191</xdr:rowOff>
    </xdr:to>
    <xdr:sp macro="" textlink="">
      <xdr:nvSpPr>
        <xdr:cNvPr id="96" name="楕円 95"/>
        <xdr:cNvSpPr/>
      </xdr:nvSpPr>
      <xdr:spPr>
        <a:xfrm>
          <a:off x="2196465" y="58471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105138</xdr:rowOff>
    </xdr:from>
    <xdr:to>
      <xdr:col>15</xdr:col>
      <xdr:colOff>136525</xdr:colOff>
      <xdr:row>30</xdr:row>
      <xdr:rowOff>114391</xdr:rowOff>
    </xdr:to>
    <xdr:cxnSp macro="">
      <xdr:nvCxnSpPr>
        <xdr:cNvPr id="97" name="直線コネクタ 96"/>
        <xdr:cNvCxnSpPr/>
      </xdr:nvCxnSpPr>
      <xdr:spPr>
        <a:xfrm flipV="1">
          <a:off x="2247265" y="5888718"/>
          <a:ext cx="67056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29318</xdr:rowOff>
    </xdr:from>
    <xdr:ext cx="405111" cy="259045"/>
    <xdr:sp macro="" textlink="">
      <xdr:nvSpPr>
        <xdr:cNvPr id="98" name="n_1aveValue有形固定資産減価償却率"/>
        <xdr:cNvSpPr txBox="1"/>
      </xdr:nvSpPr>
      <xdr:spPr>
        <a:xfrm>
          <a:off x="3395989" y="6148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91003</xdr:rowOff>
    </xdr:from>
    <xdr:ext cx="405111" cy="259045"/>
    <xdr:sp macro="" textlink="">
      <xdr:nvSpPr>
        <xdr:cNvPr id="99" name="n_2aveValue有形固定資産減価償却率"/>
        <xdr:cNvSpPr txBox="1"/>
      </xdr:nvSpPr>
      <xdr:spPr>
        <a:xfrm>
          <a:off x="2738129" y="620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2829</xdr:rowOff>
    </xdr:from>
    <xdr:ext cx="405111" cy="259045"/>
    <xdr:sp macro="" textlink="">
      <xdr:nvSpPr>
        <xdr:cNvPr id="100" name="n_3aveValue有形固定資産減価償却率"/>
        <xdr:cNvSpPr txBox="1"/>
      </xdr:nvSpPr>
      <xdr:spPr>
        <a:xfrm>
          <a:off x="2067569" y="6289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169380</xdr:rowOff>
    </xdr:from>
    <xdr:ext cx="405111" cy="259045"/>
    <xdr:sp macro="" textlink="">
      <xdr:nvSpPr>
        <xdr:cNvPr id="101" name="n_1mainValue有形固定資産減価償却率"/>
        <xdr:cNvSpPr txBox="1"/>
      </xdr:nvSpPr>
      <xdr:spPr>
        <a:xfrm>
          <a:off x="3395989" y="561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1015</xdr:rowOff>
    </xdr:from>
    <xdr:ext cx="405111" cy="259045"/>
    <xdr:sp macro="" textlink="">
      <xdr:nvSpPr>
        <xdr:cNvPr id="102" name="n_2mainValue有形固定資産減価償却率"/>
        <xdr:cNvSpPr txBox="1"/>
      </xdr:nvSpPr>
      <xdr:spPr>
        <a:xfrm>
          <a:off x="2738129" y="5616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10268</xdr:rowOff>
    </xdr:from>
    <xdr:ext cx="405111" cy="259045"/>
    <xdr:sp macro="" textlink="">
      <xdr:nvSpPr>
        <xdr:cNvPr id="103" name="n_3mainValue有形固定資産減価償却率"/>
        <xdr:cNvSpPr txBox="1"/>
      </xdr:nvSpPr>
      <xdr:spPr>
        <a:xfrm>
          <a:off x="2067569" y="5626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4" name="正方形/長方形 103"/>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5" name="正方形/長方形 104"/>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6" name="正方形/長方形 105"/>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7" name="正方形/長方形 106"/>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8" name="正方形/長方形 107"/>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9" name="正方形/長方形 108"/>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0" name="正方形/長方形 109"/>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1" name="正方形/長方形 110"/>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2" name="正方形/長方形 111"/>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3" name="正方形/長方形 112"/>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4" name="正方形/長方形 113"/>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5" name="正方形/長方形 114"/>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6" name="テキスト ボックス 115"/>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債務償還比率は前年度を下回っており、主な要因としては、平成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年度に策定した岡垣町行政改革推進計画に基づき、経常経費の削減に取り組んでいることや、早期（</a:t>
          </a:r>
          <a:r>
            <a:rPr kumimoji="1" lang="en-US" altLang="ja-JP" sz="1100">
              <a:latin typeface="ＭＳ Ｐゴシック" panose="020B0600070205080204" pitchFamily="50" charset="-128"/>
              <a:ea typeface="ＭＳ Ｐゴシック" panose="020B0600070205080204" pitchFamily="50" charset="-128"/>
            </a:rPr>
            <a:t>1990</a:t>
          </a:r>
          <a:r>
            <a:rPr kumimoji="1" lang="ja-JP" altLang="en-US" sz="1100">
              <a:latin typeface="ＭＳ Ｐゴシック" panose="020B0600070205080204" pitchFamily="50" charset="-128"/>
              <a:ea typeface="ＭＳ Ｐゴシック" panose="020B0600070205080204" pitchFamily="50" charset="-128"/>
            </a:rPr>
            <a:t>年）に処理開始した公共下水道整備事業に係る地方債（平成元年度、平成</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年度）の償還完了に伴う公営企業債等繰入額が減少したことなどが考えられる。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債務償還比率については、平成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年度を上限の目安と捉えており、引き続き、平成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年度を上回らないよう取り組んでいく。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7" name="テキスト ボックス 116"/>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8" name="直線コネクタ 117"/>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19" name="直線コネクタ 118"/>
        <xdr:cNvCxnSpPr/>
      </xdr:nvCxnSpPr>
      <xdr:spPr>
        <a:xfrm>
          <a:off x="9971405" y="65335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20" name="テキスト ボックス 119"/>
        <xdr:cNvSpPr txBox="1"/>
      </xdr:nvSpPr>
      <xdr:spPr>
        <a:xfrm>
          <a:off x="9645528" y="64435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1" name="直線コネクタ 120"/>
        <xdr:cNvCxnSpPr/>
      </xdr:nvCxnSpPr>
      <xdr:spPr>
        <a:xfrm>
          <a:off x="9971405" y="611314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22" name="テキスト ボックス 121"/>
        <xdr:cNvSpPr txBox="1"/>
      </xdr:nvSpPr>
      <xdr:spPr>
        <a:xfrm>
          <a:off x="9542936" y="601934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3" name="直線コネクタ 122"/>
        <xdr:cNvCxnSpPr/>
      </xdr:nvCxnSpPr>
      <xdr:spPr>
        <a:xfrm>
          <a:off x="9971405" y="568896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24" name="テキスト ボックス 123"/>
        <xdr:cNvSpPr txBox="1"/>
      </xdr:nvSpPr>
      <xdr:spPr>
        <a:xfrm>
          <a:off x="9486041" y="55989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5" name="直線コネクタ 124"/>
        <xdr:cNvCxnSpPr/>
      </xdr:nvCxnSpPr>
      <xdr:spPr>
        <a:xfrm>
          <a:off x="9971405" y="52685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26" name="テキスト ボックス 125"/>
        <xdr:cNvSpPr txBox="1"/>
      </xdr:nvSpPr>
      <xdr:spPr>
        <a:xfrm>
          <a:off x="9486041" y="51747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8" name="テキスト ボックス 127"/>
        <xdr:cNvSpPr txBox="1"/>
      </xdr:nvSpPr>
      <xdr:spPr>
        <a:xfrm>
          <a:off x="9486041" y="47544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141325</xdr:rowOff>
    </xdr:from>
    <xdr:to>
      <xdr:col>76</xdr:col>
      <xdr:colOff>21589</xdr:colOff>
      <xdr:row>34</xdr:row>
      <xdr:rowOff>79375</xdr:rowOff>
    </xdr:to>
    <xdr:cxnSp macro="">
      <xdr:nvCxnSpPr>
        <xdr:cNvPr id="130" name="直線コネクタ 129"/>
        <xdr:cNvCxnSpPr/>
      </xdr:nvCxnSpPr>
      <xdr:spPr>
        <a:xfrm flipV="1">
          <a:off x="13027660" y="5254345"/>
          <a:ext cx="1269" cy="1279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31" name="債務償還比率最小値テキスト"/>
        <xdr:cNvSpPr txBox="1"/>
      </xdr:nvSpPr>
      <xdr:spPr>
        <a:xfrm>
          <a:off x="13080365" y="65373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32" name="直線コネクタ 131"/>
        <xdr:cNvCxnSpPr/>
      </xdr:nvCxnSpPr>
      <xdr:spPr>
        <a:xfrm>
          <a:off x="12963525" y="65335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88002</xdr:rowOff>
    </xdr:from>
    <xdr:ext cx="560923" cy="259045"/>
    <xdr:sp macro="" textlink="">
      <xdr:nvSpPr>
        <xdr:cNvPr id="133" name="債務償還比率最大値テキスト"/>
        <xdr:cNvSpPr txBox="1"/>
      </xdr:nvSpPr>
      <xdr:spPr>
        <a:xfrm>
          <a:off x="13080365" y="503338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141325</xdr:rowOff>
    </xdr:from>
    <xdr:to>
      <xdr:col>76</xdr:col>
      <xdr:colOff>111125</xdr:colOff>
      <xdr:row>26</xdr:row>
      <xdr:rowOff>141325</xdr:rowOff>
    </xdr:to>
    <xdr:cxnSp macro="">
      <xdr:nvCxnSpPr>
        <xdr:cNvPr id="134" name="直線コネクタ 133"/>
        <xdr:cNvCxnSpPr/>
      </xdr:nvCxnSpPr>
      <xdr:spPr>
        <a:xfrm>
          <a:off x="12963525" y="52543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10360</xdr:rowOff>
    </xdr:from>
    <xdr:ext cx="469744" cy="259045"/>
    <xdr:sp macro="" textlink="">
      <xdr:nvSpPr>
        <xdr:cNvPr id="135" name="債務償還比率平均値テキスト"/>
        <xdr:cNvSpPr txBox="1"/>
      </xdr:nvSpPr>
      <xdr:spPr>
        <a:xfrm>
          <a:off x="13080365" y="59615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31933</xdr:rowOff>
    </xdr:from>
    <xdr:to>
      <xdr:col>76</xdr:col>
      <xdr:colOff>73025</xdr:colOff>
      <xdr:row>31</xdr:row>
      <xdr:rowOff>133533</xdr:rowOff>
    </xdr:to>
    <xdr:sp macro="" textlink="">
      <xdr:nvSpPr>
        <xdr:cNvPr id="136" name="フローチャート: 判断 135"/>
        <xdr:cNvSpPr/>
      </xdr:nvSpPr>
      <xdr:spPr>
        <a:xfrm>
          <a:off x="13001625" y="59831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31933</xdr:rowOff>
    </xdr:from>
    <xdr:to>
      <xdr:col>72</xdr:col>
      <xdr:colOff>123825</xdr:colOff>
      <xdr:row>31</xdr:row>
      <xdr:rowOff>133533</xdr:rowOff>
    </xdr:to>
    <xdr:sp macro="" textlink="">
      <xdr:nvSpPr>
        <xdr:cNvPr id="137" name="フローチャート: 判断 136"/>
        <xdr:cNvSpPr/>
      </xdr:nvSpPr>
      <xdr:spPr>
        <a:xfrm>
          <a:off x="12359005" y="598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18979</xdr:rowOff>
    </xdr:from>
    <xdr:to>
      <xdr:col>76</xdr:col>
      <xdr:colOff>73025</xdr:colOff>
      <xdr:row>31</xdr:row>
      <xdr:rowOff>120579</xdr:rowOff>
    </xdr:to>
    <xdr:sp macro="" textlink="">
      <xdr:nvSpPr>
        <xdr:cNvPr id="143" name="楕円 142"/>
        <xdr:cNvSpPr/>
      </xdr:nvSpPr>
      <xdr:spPr>
        <a:xfrm>
          <a:off x="13001625" y="59701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41856</xdr:rowOff>
    </xdr:from>
    <xdr:ext cx="469744" cy="259045"/>
    <xdr:sp macro="" textlink="">
      <xdr:nvSpPr>
        <xdr:cNvPr id="144" name="債務償還比率該当値テキスト"/>
        <xdr:cNvSpPr txBox="1"/>
      </xdr:nvSpPr>
      <xdr:spPr>
        <a:xfrm>
          <a:off x="13080365" y="5825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124104</xdr:rowOff>
    </xdr:from>
    <xdr:to>
      <xdr:col>72</xdr:col>
      <xdr:colOff>123825</xdr:colOff>
      <xdr:row>31</xdr:row>
      <xdr:rowOff>54254</xdr:rowOff>
    </xdr:to>
    <xdr:sp macro="" textlink="">
      <xdr:nvSpPr>
        <xdr:cNvPr id="145" name="楕円 144"/>
        <xdr:cNvSpPr/>
      </xdr:nvSpPr>
      <xdr:spPr>
        <a:xfrm>
          <a:off x="12359005" y="59076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3454</xdr:rowOff>
    </xdr:from>
    <xdr:to>
      <xdr:col>76</xdr:col>
      <xdr:colOff>22225</xdr:colOff>
      <xdr:row>31</xdr:row>
      <xdr:rowOff>69779</xdr:rowOff>
    </xdr:to>
    <xdr:cxnSp macro="">
      <xdr:nvCxnSpPr>
        <xdr:cNvPr id="146" name="直線コネクタ 145"/>
        <xdr:cNvCxnSpPr/>
      </xdr:nvCxnSpPr>
      <xdr:spPr>
        <a:xfrm>
          <a:off x="12409805" y="5954674"/>
          <a:ext cx="619760" cy="6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124660</xdr:rowOff>
    </xdr:from>
    <xdr:ext cx="469744" cy="259045"/>
    <xdr:sp macro="" textlink="">
      <xdr:nvSpPr>
        <xdr:cNvPr id="147" name="n_1aveValue債務償還比率"/>
        <xdr:cNvSpPr txBox="1"/>
      </xdr:nvSpPr>
      <xdr:spPr>
        <a:xfrm>
          <a:off x="12185092" y="607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70781</xdr:rowOff>
    </xdr:from>
    <xdr:ext cx="469744" cy="259045"/>
    <xdr:sp macro="" textlink="">
      <xdr:nvSpPr>
        <xdr:cNvPr id="148" name="n_1mainValue債務償還比率"/>
        <xdr:cNvSpPr txBox="1"/>
      </xdr:nvSpPr>
      <xdr:spPr>
        <a:xfrm>
          <a:off x="12185092" y="568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31,812
31,635
48.64
10,663,328
10,244,436
281,752
6,328,448
8,304,290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7734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7196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80010</xdr:rowOff>
    </xdr:to>
    <xdr:cxnSp macro="">
      <xdr:nvCxnSpPr>
        <xdr:cNvPr id="56" name="直線コネクタ 55"/>
        <xdr:cNvCxnSpPr/>
      </xdr:nvCxnSpPr>
      <xdr:spPr>
        <a:xfrm flipV="1">
          <a:off x="4086225" y="56197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83837</xdr:rowOff>
    </xdr:from>
    <xdr:ext cx="405111" cy="259045"/>
    <xdr:sp macro="" textlink="">
      <xdr:nvSpPr>
        <xdr:cNvPr id="57" name="【道路】&#10;有形固定資産減価償却率最小値テキスト"/>
        <xdr:cNvSpPr txBox="1"/>
      </xdr:nvSpPr>
      <xdr:spPr>
        <a:xfrm>
          <a:off x="4124960" y="695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80010</xdr:rowOff>
    </xdr:from>
    <xdr:to>
      <xdr:col>24</xdr:col>
      <xdr:colOff>152400</xdr:colOff>
      <xdr:row>41</xdr:row>
      <xdr:rowOff>80010</xdr:rowOff>
    </xdr:to>
    <xdr:cxnSp macro="">
      <xdr:nvCxnSpPr>
        <xdr:cNvPr id="58" name="直線コネクタ 57"/>
        <xdr:cNvCxnSpPr/>
      </xdr:nvCxnSpPr>
      <xdr:spPr>
        <a:xfrm>
          <a:off x="4020820" y="6953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xdr:cNvSpPr txBox="1"/>
      </xdr:nvSpPr>
      <xdr:spPr>
        <a:xfrm>
          <a:off x="4124960" y="539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xdr:cNvCxnSpPr/>
      </xdr:nvCxnSpPr>
      <xdr:spPr>
        <a:xfrm>
          <a:off x="4020820" y="56197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34307</xdr:rowOff>
    </xdr:from>
    <xdr:ext cx="405111" cy="259045"/>
    <xdr:sp macro="" textlink="">
      <xdr:nvSpPr>
        <xdr:cNvPr id="61" name="【道路】&#10;有形固定資産減価償却率平均値テキスト"/>
        <xdr:cNvSpPr txBox="1"/>
      </xdr:nvSpPr>
      <xdr:spPr>
        <a:xfrm>
          <a:off x="4124960" y="6236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xdr:cNvSpPr/>
      </xdr:nvSpPr>
      <xdr:spPr>
        <a:xfrm>
          <a:off x="403606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63500</xdr:rowOff>
    </xdr:from>
    <xdr:to>
      <xdr:col>20</xdr:col>
      <xdr:colOff>38100</xdr:colOff>
      <xdr:row>37</xdr:row>
      <xdr:rowOff>165100</xdr:rowOff>
    </xdr:to>
    <xdr:sp macro="" textlink="">
      <xdr:nvSpPr>
        <xdr:cNvPr id="63" name="フローチャート: 判断 62"/>
        <xdr:cNvSpPr/>
      </xdr:nvSpPr>
      <xdr:spPr>
        <a:xfrm>
          <a:off x="3312160" y="62661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4" name="フローチャート: 判断 63"/>
        <xdr:cNvSpPr/>
      </xdr:nvSpPr>
      <xdr:spPr>
        <a:xfrm>
          <a:off x="2514600" y="6309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154940</xdr:rowOff>
    </xdr:from>
    <xdr:to>
      <xdr:col>10</xdr:col>
      <xdr:colOff>165100</xdr:colOff>
      <xdr:row>38</xdr:row>
      <xdr:rowOff>85090</xdr:rowOff>
    </xdr:to>
    <xdr:sp macro="" textlink="">
      <xdr:nvSpPr>
        <xdr:cNvPr id="65" name="フローチャート: 判断 64"/>
        <xdr:cNvSpPr/>
      </xdr:nvSpPr>
      <xdr:spPr>
        <a:xfrm>
          <a:off x="1739900" y="635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4445</xdr:rowOff>
    </xdr:from>
    <xdr:to>
      <xdr:col>24</xdr:col>
      <xdr:colOff>114300</xdr:colOff>
      <xdr:row>37</xdr:row>
      <xdr:rowOff>106045</xdr:rowOff>
    </xdr:to>
    <xdr:sp macro="" textlink="">
      <xdr:nvSpPr>
        <xdr:cNvPr id="71" name="楕円 70"/>
        <xdr:cNvSpPr/>
      </xdr:nvSpPr>
      <xdr:spPr>
        <a:xfrm>
          <a:off x="403606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27322</xdr:rowOff>
    </xdr:from>
    <xdr:ext cx="405111" cy="259045"/>
    <xdr:sp macro="" textlink="">
      <xdr:nvSpPr>
        <xdr:cNvPr id="72" name="【道路】&#10;有形固定資産減価償却率該当値テキスト"/>
        <xdr:cNvSpPr txBox="1"/>
      </xdr:nvSpPr>
      <xdr:spPr>
        <a:xfrm>
          <a:off x="4124960"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29210</xdr:rowOff>
    </xdr:from>
    <xdr:to>
      <xdr:col>20</xdr:col>
      <xdr:colOff>38100</xdr:colOff>
      <xdr:row>37</xdr:row>
      <xdr:rowOff>130810</xdr:rowOff>
    </xdr:to>
    <xdr:sp macro="" textlink="">
      <xdr:nvSpPr>
        <xdr:cNvPr id="73" name="楕円 72"/>
        <xdr:cNvSpPr/>
      </xdr:nvSpPr>
      <xdr:spPr>
        <a:xfrm>
          <a:off x="3312160" y="62318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55245</xdr:rowOff>
    </xdr:from>
    <xdr:to>
      <xdr:col>24</xdr:col>
      <xdr:colOff>63500</xdr:colOff>
      <xdr:row>37</xdr:row>
      <xdr:rowOff>80010</xdr:rowOff>
    </xdr:to>
    <xdr:cxnSp macro="">
      <xdr:nvCxnSpPr>
        <xdr:cNvPr id="74" name="直線コネクタ 73"/>
        <xdr:cNvCxnSpPr/>
      </xdr:nvCxnSpPr>
      <xdr:spPr>
        <a:xfrm flipV="1">
          <a:off x="3355340" y="6257925"/>
          <a:ext cx="7315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6350</xdr:rowOff>
    </xdr:from>
    <xdr:to>
      <xdr:col>15</xdr:col>
      <xdr:colOff>101600</xdr:colOff>
      <xdr:row>37</xdr:row>
      <xdr:rowOff>107950</xdr:rowOff>
    </xdr:to>
    <xdr:sp macro="" textlink="">
      <xdr:nvSpPr>
        <xdr:cNvPr id="75" name="楕円 74"/>
        <xdr:cNvSpPr/>
      </xdr:nvSpPr>
      <xdr:spPr>
        <a:xfrm>
          <a:off x="25146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57150</xdr:rowOff>
    </xdr:from>
    <xdr:to>
      <xdr:col>19</xdr:col>
      <xdr:colOff>177800</xdr:colOff>
      <xdr:row>37</xdr:row>
      <xdr:rowOff>80010</xdr:rowOff>
    </xdr:to>
    <xdr:cxnSp macro="">
      <xdr:nvCxnSpPr>
        <xdr:cNvPr id="76" name="直線コネクタ 75"/>
        <xdr:cNvCxnSpPr/>
      </xdr:nvCxnSpPr>
      <xdr:spPr>
        <a:xfrm>
          <a:off x="2565400" y="625983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44450</xdr:rowOff>
    </xdr:from>
    <xdr:to>
      <xdr:col>10</xdr:col>
      <xdr:colOff>165100</xdr:colOff>
      <xdr:row>37</xdr:row>
      <xdr:rowOff>146050</xdr:rowOff>
    </xdr:to>
    <xdr:sp macro="" textlink="">
      <xdr:nvSpPr>
        <xdr:cNvPr id="77" name="楕円 76"/>
        <xdr:cNvSpPr/>
      </xdr:nvSpPr>
      <xdr:spPr>
        <a:xfrm>
          <a:off x="17399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57150</xdr:rowOff>
    </xdr:from>
    <xdr:to>
      <xdr:col>15</xdr:col>
      <xdr:colOff>50800</xdr:colOff>
      <xdr:row>37</xdr:row>
      <xdr:rowOff>95250</xdr:rowOff>
    </xdr:to>
    <xdr:cxnSp macro="">
      <xdr:nvCxnSpPr>
        <xdr:cNvPr id="78" name="直線コネクタ 77"/>
        <xdr:cNvCxnSpPr/>
      </xdr:nvCxnSpPr>
      <xdr:spPr>
        <a:xfrm flipV="1">
          <a:off x="1790700" y="625983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156227</xdr:rowOff>
    </xdr:from>
    <xdr:ext cx="405111" cy="259045"/>
    <xdr:sp macro="" textlink="">
      <xdr:nvSpPr>
        <xdr:cNvPr id="79" name="n_1aveValue【道路】&#10;有形固定資産減価償却率"/>
        <xdr:cNvSpPr txBox="1"/>
      </xdr:nvSpPr>
      <xdr:spPr>
        <a:xfrm>
          <a:off x="317056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28592</xdr:rowOff>
    </xdr:from>
    <xdr:ext cx="405111" cy="259045"/>
    <xdr:sp macro="" textlink="">
      <xdr:nvSpPr>
        <xdr:cNvPr id="80" name="n_2aveValue【道路】&#10;有形固定資産減価償却率"/>
        <xdr:cNvSpPr txBox="1"/>
      </xdr:nvSpPr>
      <xdr:spPr>
        <a:xfrm>
          <a:off x="2385704" y="639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76217</xdr:rowOff>
    </xdr:from>
    <xdr:ext cx="405111" cy="259045"/>
    <xdr:sp macro="" textlink="">
      <xdr:nvSpPr>
        <xdr:cNvPr id="81" name="n_3aveValue【道路】&#10;有形固定資産減価償却率"/>
        <xdr:cNvSpPr txBox="1"/>
      </xdr:nvSpPr>
      <xdr:spPr>
        <a:xfrm>
          <a:off x="161100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147337</xdr:rowOff>
    </xdr:from>
    <xdr:ext cx="405111" cy="259045"/>
    <xdr:sp macro="" textlink="">
      <xdr:nvSpPr>
        <xdr:cNvPr id="82" name="n_1mainValue【道路】&#10;有形固定資産減価償却率"/>
        <xdr:cNvSpPr txBox="1"/>
      </xdr:nvSpPr>
      <xdr:spPr>
        <a:xfrm>
          <a:off x="3170564" y="601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124477</xdr:rowOff>
    </xdr:from>
    <xdr:ext cx="405111" cy="259045"/>
    <xdr:sp macro="" textlink="">
      <xdr:nvSpPr>
        <xdr:cNvPr id="83" name="n_2mainValue【道路】&#10;有形固定資産減価償却率"/>
        <xdr:cNvSpPr txBox="1"/>
      </xdr:nvSpPr>
      <xdr:spPr>
        <a:xfrm>
          <a:off x="238570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162577</xdr:rowOff>
    </xdr:from>
    <xdr:ext cx="405111" cy="259045"/>
    <xdr:sp macro="" textlink="">
      <xdr:nvSpPr>
        <xdr:cNvPr id="84" name="n_3mainValue【道路】&#10;有形固定資産減価償却率"/>
        <xdr:cNvSpPr txBox="1"/>
      </xdr:nvSpPr>
      <xdr:spPr>
        <a:xfrm>
          <a:off x="161100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xdr:cNvSpPr txBox="1"/>
      </xdr:nvSpPr>
      <xdr:spPr>
        <a:xfrm>
          <a:off x="536404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xdr:cNvSpPr txBox="1"/>
      </xdr:nvSpPr>
      <xdr:spPr>
        <a:xfrm>
          <a:off x="5364041" y="597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xdr:cNvSpPr txBox="1"/>
      </xdr:nvSpPr>
      <xdr:spPr>
        <a:xfrm>
          <a:off x="5364041" y="5527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2271</xdr:rowOff>
    </xdr:from>
    <xdr:to>
      <xdr:col>54</xdr:col>
      <xdr:colOff>189865</xdr:colOff>
      <xdr:row>41</xdr:row>
      <xdr:rowOff>130698</xdr:rowOff>
    </xdr:to>
    <xdr:cxnSp macro="">
      <xdr:nvCxnSpPr>
        <xdr:cNvPr id="106" name="直線コネクタ 105"/>
        <xdr:cNvCxnSpPr/>
      </xdr:nvCxnSpPr>
      <xdr:spPr>
        <a:xfrm flipV="1">
          <a:off x="9219565" y="5534391"/>
          <a:ext cx="0" cy="146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134525</xdr:rowOff>
    </xdr:from>
    <xdr:ext cx="469744" cy="259045"/>
    <xdr:sp macro="" textlink="">
      <xdr:nvSpPr>
        <xdr:cNvPr id="107" name="【道路】&#10;一人当たり延長最小値テキスト"/>
        <xdr:cNvSpPr txBox="1"/>
      </xdr:nvSpPr>
      <xdr:spPr>
        <a:xfrm>
          <a:off x="9258300" y="700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130698</xdr:rowOff>
    </xdr:from>
    <xdr:to>
      <xdr:col>55</xdr:col>
      <xdr:colOff>88900</xdr:colOff>
      <xdr:row>41</xdr:row>
      <xdr:rowOff>130698</xdr:rowOff>
    </xdr:to>
    <xdr:cxnSp macro="">
      <xdr:nvCxnSpPr>
        <xdr:cNvPr id="108" name="直線コネクタ 107"/>
        <xdr:cNvCxnSpPr/>
      </xdr:nvCxnSpPr>
      <xdr:spPr>
        <a:xfrm>
          <a:off x="9154160" y="70039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120398</xdr:rowOff>
    </xdr:from>
    <xdr:ext cx="534377" cy="259045"/>
    <xdr:sp macro="" textlink="">
      <xdr:nvSpPr>
        <xdr:cNvPr id="109" name="【道路】&#10;一人当たり延長最大値テキスト"/>
        <xdr:cNvSpPr txBox="1"/>
      </xdr:nvSpPr>
      <xdr:spPr>
        <a:xfrm>
          <a:off x="9258300" y="531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2271</xdr:rowOff>
    </xdr:from>
    <xdr:to>
      <xdr:col>55</xdr:col>
      <xdr:colOff>88900</xdr:colOff>
      <xdr:row>33</xdr:row>
      <xdr:rowOff>2271</xdr:rowOff>
    </xdr:to>
    <xdr:cxnSp macro="">
      <xdr:nvCxnSpPr>
        <xdr:cNvPr id="110" name="直線コネクタ 109"/>
        <xdr:cNvCxnSpPr/>
      </xdr:nvCxnSpPr>
      <xdr:spPr>
        <a:xfrm>
          <a:off x="9154160" y="55343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29394</xdr:rowOff>
    </xdr:from>
    <xdr:ext cx="469744" cy="259045"/>
    <xdr:sp macro="" textlink="">
      <xdr:nvSpPr>
        <xdr:cNvPr id="111" name="【道路】&#10;一人当たり延長平均値テキスト"/>
        <xdr:cNvSpPr txBox="1"/>
      </xdr:nvSpPr>
      <xdr:spPr>
        <a:xfrm>
          <a:off x="9258300" y="6399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6517</xdr:rowOff>
    </xdr:from>
    <xdr:to>
      <xdr:col>55</xdr:col>
      <xdr:colOff>50800</xdr:colOff>
      <xdr:row>39</xdr:row>
      <xdr:rowOff>108117</xdr:rowOff>
    </xdr:to>
    <xdr:sp macro="" textlink="">
      <xdr:nvSpPr>
        <xdr:cNvPr id="112" name="フローチャート: 判断 111"/>
        <xdr:cNvSpPr/>
      </xdr:nvSpPr>
      <xdr:spPr>
        <a:xfrm>
          <a:off x="9192260" y="65444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6152</xdr:rowOff>
    </xdr:from>
    <xdr:to>
      <xdr:col>50</xdr:col>
      <xdr:colOff>165100</xdr:colOff>
      <xdr:row>39</xdr:row>
      <xdr:rowOff>107752</xdr:rowOff>
    </xdr:to>
    <xdr:sp macro="" textlink="">
      <xdr:nvSpPr>
        <xdr:cNvPr id="113" name="フローチャート: 判断 112"/>
        <xdr:cNvSpPr/>
      </xdr:nvSpPr>
      <xdr:spPr>
        <a:xfrm>
          <a:off x="8445500" y="654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142946</xdr:rowOff>
    </xdr:from>
    <xdr:to>
      <xdr:col>46</xdr:col>
      <xdr:colOff>38100</xdr:colOff>
      <xdr:row>39</xdr:row>
      <xdr:rowOff>73096</xdr:rowOff>
    </xdr:to>
    <xdr:sp macro="" textlink="">
      <xdr:nvSpPr>
        <xdr:cNvPr id="114" name="フローチャート: 判断 113"/>
        <xdr:cNvSpPr/>
      </xdr:nvSpPr>
      <xdr:spPr>
        <a:xfrm>
          <a:off x="7670800" y="65132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162743</xdr:rowOff>
    </xdr:from>
    <xdr:to>
      <xdr:col>41</xdr:col>
      <xdr:colOff>101600</xdr:colOff>
      <xdr:row>39</xdr:row>
      <xdr:rowOff>92893</xdr:rowOff>
    </xdr:to>
    <xdr:sp macro="" textlink="">
      <xdr:nvSpPr>
        <xdr:cNvPr id="115" name="フローチャート: 判断 114"/>
        <xdr:cNvSpPr/>
      </xdr:nvSpPr>
      <xdr:spPr>
        <a:xfrm>
          <a:off x="6873240" y="65330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16393</xdr:rowOff>
    </xdr:from>
    <xdr:to>
      <xdr:col>55</xdr:col>
      <xdr:colOff>50800</xdr:colOff>
      <xdr:row>39</xdr:row>
      <xdr:rowOff>117993</xdr:rowOff>
    </xdr:to>
    <xdr:sp macro="" textlink="">
      <xdr:nvSpPr>
        <xdr:cNvPr id="121" name="楕円 120"/>
        <xdr:cNvSpPr/>
      </xdr:nvSpPr>
      <xdr:spPr>
        <a:xfrm>
          <a:off x="9192260" y="65543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166270</xdr:rowOff>
    </xdr:from>
    <xdr:ext cx="469744" cy="259045"/>
    <xdr:sp macro="" textlink="">
      <xdr:nvSpPr>
        <xdr:cNvPr id="122" name="【道路】&#10;一人当たり延長該当値テキスト"/>
        <xdr:cNvSpPr txBox="1"/>
      </xdr:nvSpPr>
      <xdr:spPr>
        <a:xfrm>
          <a:off x="9258300" y="6536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3911</xdr:rowOff>
    </xdr:from>
    <xdr:to>
      <xdr:col>50</xdr:col>
      <xdr:colOff>165100</xdr:colOff>
      <xdr:row>39</xdr:row>
      <xdr:rowOff>105511</xdr:rowOff>
    </xdr:to>
    <xdr:sp macro="" textlink="">
      <xdr:nvSpPr>
        <xdr:cNvPr id="123" name="楕円 122"/>
        <xdr:cNvSpPr/>
      </xdr:nvSpPr>
      <xdr:spPr>
        <a:xfrm>
          <a:off x="8445500" y="654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54711</xdr:rowOff>
    </xdr:from>
    <xdr:to>
      <xdr:col>55</xdr:col>
      <xdr:colOff>0</xdr:colOff>
      <xdr:row>39</xdr:row>
      <xdr:rowOff>67193</xdr:rowOff>
    </xdr:to>
    <xdr:cxnSp macro="">
      <xdr:nvCxnSpPr>
        <xdr:cNvPr id="124" name="直線コネクタ 123"/>
        <xdr:cNvCxnSpPr/>
      </xdr:nvCxnSpPr>
      <xdr:spPr>
        <a:xfrm>
          <a:off x="8496300" y="6592671"/>
          <a:ext cx="723900" cy="1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6289</xdr:rowOff>
    </xdr:from>
    <xdr:to>
      <xdr:col>46</xdr:col>
      <xdr:colOff>38100</xdr:colOff>
      <xdr:row>39</xdr:row>
      <xdr:rowOff>107889</xdr:rowOff>
    </xdr:to>
    <xdr:sp macro="" textlink="">
      <xdr:nvSpPr>
        <xdr:cNvPr id="125" name="楕円 124"/>
        <xdr:cNvSpPr/>
      </xdr:nvSpPr>
      <xdr:spPr>
        <a:xfrm>
          <a:off x="7670800" y="65442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54711</xdr:rowOff>
    </xdr:from>
    <xdr:to>
      <xdr:col>50</xdr:col>
      <xdr:colOff>114300</xdr:colOff>
      <xdr:row>39</xdr:row>
      <xdr:rowOff>57089</xdr:rowOff>
    </xdr:to>
    <xdr:cxnSp macro="">
      <xdr:nvCxnSpPr>
        <xdr:cNvPr id="126" name="直線コネクタ 125"/>
        <xdr:cNvCxnSpPr/>
      </xdr:nvCxnSpPr>
      <xdr:spPr>
        <a:xfrm flipV="1">
          <a:off x="7713980" y="6592671"/>
          <a:ext cx="78232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79029</xdr:rowOff>
    </xdr:from>
    <xdr:to>
      <xdr:col>41</xdr:col>
      <xdr:colOff>101600</xdr:colOff>
      <xdr:row>40</xdr:row>
      <xdr:rowOff>9179</xdr:rowOff>
    </xdr:to>
    <xdr:sp macro="" textlink="">
      <xdr:nvSpPr>
        <xdr:cNvPr id="127" name="楕円 126"/>
        <xdr:cNvSpPr/>
      </xdr:nvSpPr>
      <xdr:spPr>
        <a:xfrm>
          <a:off x="6873240" y="66169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57089</xdr:rowOff>
    </xdr:from>
    <xdr:to>
      <xdr:col>45</xdr:col>
      <xdr:colOff>177800</xdr:colOff>
      <xdr:row>39</xdr:row>
      <xdr:rowOff>129829</xdr:rowOff>
    </xdr:to>
    <xdr:cxnSp macro="">
      <xdr:nvCxnSpPr>
        <xdr:cNvPr id="128" name="直線コネクタ 127"/>
        <xdr:cNvCxnSpPr/>
      </xdr:nvCxnSpPr>
      <xdr:spPr>
        <a:xfrm flipV="1">
          <a:off x="6924040" y="6595049"/>
          <a:ext cx="789940" cy="7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98879</xdr:rowOff>
    </xdr:from>
    <xdr:ext cx="469744" cy="259045"/>
    <xdr:sp macro="" textlink="">
      <xdr:nvSpPr>
        <xdr:cNvPr id="129" name="n_1aveValue【道路】&#10;一人当たり延長"/>
        <xdr:cNvSpPr txBox="1"/>
      </xdr:nvSpPr>
      <xdr:spPr>
        <a:xfrm>
          <a:off x="8271587" y="6636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89623</xdr:rowOff>
    </xdr:from>
    <xdr:ext cx="469744" cy="259045"/>
    <xdr:sp macro="" textlink="">
      <xdr:nvSpPr>
        <xdr:cNvPr id="130" name="n_2aveValue【道路】&#10;一人当たり延長"/>
        <xdr:cNvSpPr txBox="1"/>
      </xdr:nvSpPr>
      <xdr:spPr>
        <a:xfrm>
          <a:off x="7509587" y="629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109420</xdr:rowOff>
    </xdr:from>
    <xdr:ext cx="469744" cy="259045"/>
    <xdr:sp macro="" textlink="">
      <xdr:nvSpPr>
        <xdr:cNvPr id="131" name="n_3aveValue【道路】&#10;一人当たり延長"/>
        <xdr:cNvSpPr txBox="1"/>
      </xdr:nvSpPr>
      <xdr:spPr>
        <a:xfrm>
          <a:off x="6712027" y="631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122039</xdr:rowOff>
    </xdr:from>
    <xdr:ext cx="469744" cy="259045"/>
    <xdr:sp macro="" textlink="">
      <xdr:nvSpPr>
        <xdr:cNvPr id="132" name="n_1mainValue【道路】&#10;一人当たり延長"/>
        <xdr:cNvSpPr txBox="1"/>
      </xdr:nvSpPr>
      <xdr:spPr>
        <a:xfrm>
          <a:off x="8271587" y="632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99016</xdr:rowOff>
    </xdr:from>
    <xdr:ext cx="469744" cy="259045"/>
    <xdr:sp macro="" textlink="">
      <xdr:nvSpPr>
        <xdr:cNvPr id="133" name="n_2mainValue【道路】&#10;一人当たり延長"/>
        <xdr:cNvSpPr txBox="1"/>
      </xdr:nvSpPr>
      <xdr:spPr>
        <a:xfrm>
          <a:off x="7509587" y="663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306</xdr:rowOff>
    </xdr:from>
    <xdr:ext cx="469744" cy="259045"/>
    <xdr:sp macro="" textlink="">
      <xdr:nvSpPr>
        <xdr:cNvPr id="134" name="n_3mainValue【道路】&#10;一人当たり延長"/>
        <xdr:cNvSpPr txBox="1"/>
      </xdr:nvSpPr>
      <xdr:spPr>
        <a:xfrm>
          <a:off x="6712027" y="6705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6" name="テキスト ボックス 145"/>
        <xdr:cNvSpPr txBox="1"/>
      </xdr:nvSpPr>
      <xdr:spPr>
        <a:xfrm>
          <a:off x="37734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6" name="テキスト ボックス 155"/>
        <xdr:cNvSpPr txBox="1"/>
      </xdr:nvSpPr>
      <xdr:spPr>
        <a:xfrm>
          <a:off x="27196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60" name="直線コネクタ 159"/>
        <xdr:cNvCxnSpPr/>
      </xdr:nvCxnSpPr>
      <xdr:spPr>
        <a:xfrm flipV="1">
          <a:off x="4086225" y="9261022"/>
          <a:ext cx="0" cy="1430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61" name="【橋りょう・トンネル】&#10;有形固定資産減価償却率最小値テキスト"/>
        <xdr:cNvSpPr txBox="1"/>
      </xdr:nvSpPr>
      <xdr:spPr>
        <a:xfrm>
          <a:off x="4124960" y="1069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62" name="直線コネクタ 161"/>
        <xdr:cNvCxnSpPr/>
      </xdr:nvCxnSpPr>
      <xdr:spPr>
        <a:xfrm>
          <a:off x="4020820" y="106919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63" name="【橋りょう・トンネル】&#10;有形固定資産減価償却率最大値テキスト"/>
        <xdr:cNvSpPr txBox="1"/>
      </xdr:nvSpPr>
      <xdr:spPr>
        <a:xfrm>
          <a:off x="4124960" y="904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4" name="直線コネクタ 163"/>
        <xdr:cNvCxnSpPr/>
      </xdr:nvCxnSpPr>
      <xdr:spPr>
        <a:xfrm>
          <a:off x="402082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149696</xdr:rowOff>
    </xdr:from>
    <xdr:ext cx="405111" cy="259045"/>
    <xdr:sp macro="" textlink="">
      <xdr:nvSpPr>
        <xdr:cNvPr id="165" name="【橋りょう・トンネル】&#10;有形固定資産減価償却率平均値テキスト"/>
        <xdr:cNvSpPr txBox="1"/>
      </xdr:nvSpPr>
      <xdr:spPr>
        <a:xfrm>
          <a:off x="4124960" y="9872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166" name="フローチャート: 判断 165"/>
        <xdr:cNvSpPr/>
      </xdr:nvSpPr>
      <xdr:spPr>
        <a:xfrm>
          <a:off x="4036060" y="98943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25944</xdr:rowOff>
    </xdr:from>
    <xdr:to>
      <xdr:col>20</xdr:col>
      <xdr:colOff>38100</xdr:colOff>
      <xdr:row>59</xdr:row>
      <xdr:rowOff>127544</xdr:rowOff>
    </xdr:to>
    <xdr:sp macro="" textlink="">
      <xdr:nvSpPr>
        <xdr:cNvPr id="167" name="フローチャート: 判断 166"/>
        <xdr:cNvSpPr/>
      </xdr:nvSpPr>
      <xdr:spPr>
        <a:xfrm>
          <a:off x="3312160" y="99167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12881</xdr:rowOff>
    </xdr:from>
    <xdr:to>
      <xdr:col>15</xdr:col>
      <xdr:colOff>101600</xdr:colOff>
      <xdr:row>59</xdr:row>
      <xdr:rowOff>114481</xdr:rowOff>
    </xdr:to>
    <xdr:sp macro="" textlink="">
      <xdr:nvSpPr>
        <xdr:cNvPr id="168" name="フローチャート: 判断 167"/>
        <xdr:cNvSpPr/>
      </xdr:nvSpPr>
      <xdr:spPr>
        <a:xfrm>
          <a:off x="2514600" y="990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9" name="フローチャート: 判断 168"/>
        <xdr:cNvSpPr/>
      </xdr:nvSpPr>
      <xdr:spPr>
        <a:xfrm>
          <a:off x="1739900" y="99673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138612</xdr:rowOff>
    </xdr:from>
    <xdr:to>
      <xdr:col>24</xdr:col>
      <xdr:colOff>114300</xdr:colOff>
      <xdr:row>59</xdr:row>
      <xdr:rowOff>68762</xdr:rowOff>
    </xdr:to>
    <xdr:sp macro="" textlink="">
      <xdr:nvSpPr>
        <xdr:cNvPr id="175" name="楕円 174"/>
        <xdr:cNvSpPr/>
      </xdr:nvSpPr>
      <xdr:spPr>
        <a:xfrm>
          <a:off x="4036060" y="98617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161489</xdr:rowOff>
    </xdr:from>
    <xdr:ext cx="405111" cy="259045"/>
    <xdr:sp macro="" textlink="">
      <xdr:nvSpPr>
        <xdr:cNvPr id="176" name="【橋りょう・トンネル】&#10;有形固定資産減価償却率該当値テキスト"/>
        <xdr:cNvSpPr txBox="1"/>
      </xdr:nvSpPr>
      <xdr:spPr>
        <a:xfrm>
          <a:off x="4124960" y="9716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151674</xdr:rowOff>
    </xdr:from>
    <xdr:to>
      <xdr:col>20</xdr:col>
      <xdr:colOff>38100</xdr:colOff>
      <xdr:row>59</xdr:row>
      <xdr:rowOff>81824</xdr:rowOff>
    </xdr:to>
    <xdr:sp macro="" textlink="">
      <xdr:nvSpPr>
        <xdr:cNvPr id="177" name="楕円 176"/>
        <xdr:cNvSpPr/>
      </xdr:nvSpPr>
      <xdr:spPr>
        <a:xfrm>
          <a:off x="3312160" y="98747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17962</xdr:rowOff>
    </xdr:from>
    <xdr:to>
      <xdr:col>24</xdr:col>
      <xdr:colOff>63500</xdr:colOff>
      <xdr:row>59</xdr:row>
      <xdr:rowOff>31024</xdr:rowOff>
    </xdr:to>
    <xdr:cxnSp macro="">
      <xdr:nvCxnSpPr>
        <xdr:cNvPr id="178" name="直線コネクタ 177"/>
        <xdr:cNvCxnSpPr/>
      </xdr:nvCxnSpPr>
      <xdr:spPr>
        <a:xfrm flipV="1">
          <a:off x="3355340" y="9908722"/>
          <a:ext cx="73152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3084</xdr:rowOff>
    </xdr:from>
    <xdr:to>
      <xdr:col>15</xdr:col>
      <xdr:colOff>101600</xdr:colOff>
      <xdr:row>59</xdr:row>
      <xdr:rowOff>104684</xdr:rowOff>
    </xdr:to>
    <xdr:sp macro="" textlink="">
      <xdr:nvSpPr>
        <xdr:cNvPr id="179" name="楕円 178"/>
        <xdr:cNvSpPr/>
      </xdr:nvSpPr>
      <xdr:spPr>
        <a:xfrm>
          <a:off x="2514600" y="989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31024</xdr:rowOff>
    </xdr:from>
    <xdr:to>
      <xdr:col>19</xdr:col>
      <xdr:colOff>177800</xdr:colOff>
      <xdr:row>59</xdr:row>
      <xdr:rowOff>53884</xdr:rowOff>
    </xdr:to>
    <xdr:cxnSp macro="">
      <xdr:nvCxnSpPr>
        <xdr:cNvPr id="180" name="直線コネクタ 179"/>
        <xdr:cNvCxnSpPr/>
      </xdr:nvCxnSpPr>
      <xdr:spPr>
        <a:xfrm flipV="1">
          <a:off x="2565400" y="9921784"/>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19413</xdr:rowOff>
    </xdr:from>
    <xdr:to>
      <xdr:col>10</xdr:col>
      <xdr:colOff>165100</xdr:colOff>
      <xdr:row>59</xdr:row>
      <xdr:rowOff>121013</xdr:rowOff>
    </xdr:to>
    <xdr:sp macro="" textlink="">
      <xdr:nvSpPr>
        <xdr:cNvPr id="181" name="楕円 180"/>
        <xdr:cNvSpPr/>
      </xdr:nvSpPr>
      <xdr:spPr>
        <a:xfrm>
          <a:off x="1739900" y="991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53884</xdr:rowOff>
    </xdr:from>
    <xdr:to>
      <xdr:col>15</xdr:col>
      <xdr:colOff>50800</xdr:colOff>
      <xdr:row>59</xdr:row>
      <xdr:rowOff>70213</xdr:rowOff>
    </xdr:to>
    <xdr:cxnSp macro="">
      <xdr:nvCxnSpPr>
        <xdr:cNvPr id="182" name="直線コネクタ 181"/>
        <xdr:cNvCxnSpPr/>
      </xdr:nvCxnSpPr>
      <xdr:spPr>
        <a:xfrm flipV="1">
          <a:off x="1790700" y="9944644"/>
          <a:ext cx="7747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118671</xdr:rowOff>
    </xdr:from>
    <xdr:ext cx="405111" cy="259045"/>
    <xdr:sp macro="" textlink="">
      <xdr:nvSpPr>
        <xdr:cNvPr id="183" name="n_1aveValue【橋りょう・トンネル】&#10;有形固定資産減価償却率"/>
        <xdr:cNvSpPr txBox="1"/>
      </xdr:nvSpPr>
      <xdr:spPr>
        <a:xfrm>
          <a:off x="3170564" y="10009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105608</xdr:rowOff>
    </xdr:from>
    <xdr:ext cx="405111" cy="259045"/>
    <xdr:sp macro="" textlink="">
      <xdr:nvSpPr>
        <xdr:cNvPr id="184" name="n_2aveValue【橋りょう・トンネル】&#10;有形固定資産減価償却率"/>
        <xdr:cNvSpPr txBox="1"/>
      </xdr:nvSpPr>
      <xdr:spPr>
        <a:xfrm>
          <a:off x="2385704" y="9996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169290</xdr:rowOff>
    </xdr:from>
    <xdr:ext cx="405111" cy="259045"/>
    <xdr:sp macro="" textlink="">
      <xdr:nvSpPr>
        <xdr:cNvPr id="185" name="n_3aveValue【橋りょう・トンネル】&#10;有形固定資産減価償却率"/>
        <xdr:cNvSpPr txBox="1"/>
      </xdr:nvSpPr>
      <xdr:spPr>
        <a:xfrm>
          <a:off x="1611004" y="10060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98351</xdr:rowOff>
    </xdr:from>
    <xdr:ext cx="405111" cy="259045"/>
    <xdr:sp macro="" textlink="">
      <xdr:nvSpPr>
        <xdr:cNvPr id="186" name="n_1mainValue【橋りょう・トンネル】&#10;有形固定資産減価償却率"/>
        <xdr:cNvSpPr txBox="1"/>
      </xdr:nvSpPr>
      <xdr:spPr>
        <a:xfrm>
          <a:off x="3170564" y="965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121211</xdr:rowOff>
    </xdr:from>
    <xdr:ext cx="405111" cy="259045"/>
    <xdr:sp macro="" textlink="">
      <xdr:nvSpPr>
        <xdr:cNvPr id="187" name="n_2mainValue【橋りょう・トンネル】&#10;有形固定資産減価償却率"/>
        <xdr:cNvSpPr txBox="1"/>
      </xdr:nvSpPr>
      <xdr:spPr>
        <a:xfrm>
          <a:off x="2385704" y="967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137540</xdr:rowOff>
    </xdr:from>
    <xdr:ext cx="405111" cy="259045"/>
    <xdr:sp macro="" textlink="">
      <xdr:nvSpPr>
        <xdr:cNvPr id="188" name="n_3mainValue【橋りょう・トンネル】&#10;有形固定資産減価償却率"/>
        <xdr:cNvSpPr txBox="1"/>
      </xdr:nvSpPr>
      <xdr:spPr>
        <a:xfrm>
          <a:off x="1611004" y="969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9" name="直線コネクタ 198"/>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0" name="テキスト ボックス 199"/>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1" name="直線コネクタ 200"/>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2" name="テキスト ボックス 201"/>
        <xdr:cNvSpPr txBox="1"/>
      </xdr:nvSpPr>
      <xdr:spPr>
        <a:xfrm>
          <a:off x="5209768" y="1039841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3" name="直線コネクタ 202"/>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04" name="テキスト ボックス 203"/>
        <xdr:cNvSpPr txBox="1"/>
      </xdr:nvSpPr>
      <xdr:spPr>
        <a:xfrm>
          <a:off x="5209768" y="100794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5" name="直線コネクタ 204"/>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06" name="テキスト ボックス 205"/>
        <xdr:cNvSpPr txBox="1"/>
      </xdr:nvSpPr>
      <xdr:spPr>
        <a:xfrm>
          <a:off x="5209768" y="976051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7" name="直線コネクタ 206"/>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8" name="テキスト ボックス 207"/>
        <xdr:cNvSpPr txBox="1"/>
      </xdr:nvSpPr>
      <xdr:spPr>
        <a:xfrm>
          <a:off x="5209768" y="944156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9" name="直線コネクタ 208"/>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0" name="テキスト ボックス 209"/>
        <xdr:cNvSpPr txBox="1"/>
      </xdr:nvSpPr>
      <xdr:spPr>
        <a:xfrm>
          <a:off x="5209768"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2" name="テキスト ボックス 211"/>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41400</xdr:rowOff>
    </xdr:from>
    <xdr:to>
      <xdr:col>54</xdr:col>
      <xdr:colOff>189865</xdr:colOff>
      <xdr:row>64</xdr:row>
      <xdr:rowOff>129819</xdr:rowOff>
    </xdr:to>
    <xdr:cxnSp macro="">
      <xdr:nvCxnSpPr>
        <xdr:cNvPr id="214" name="直線コネクタ 213"/>
        <xdr:cNvCxnSpPr/>
      </xdr:nvCxnSpPr>
      <xdr:spPr>
        <a:xfrm flipV="1">
          <a:off x="9219565" y="9429240"/>
          <a:ext cx="0" cy="1429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133646</xdr:rowOff>
    </xdr:from>
    <xdr:ext cx="469744" cy="259045"/>
    <xdr:sp macro="" textlink="">
      <xdr:nvSpPr>
        <xdr:cNvPr id="215" name="【橋りょう・トンネル】&#10;一人当たり有形固定資産（償却資産）額最小値テキスト"/>
        <xdr:cNvSpPr txBox="1"/>
      </xdr:nvSpPr>
      <xdr:spPr>
        <a:xfrm>
          <a:off x="9258300" y="1086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129819</xdr:rowOff>
    </xdr:from>
    <xdr:to>
      <xdr:col>55</xdr:col>
      <xdr:colOff>88900</xdr:colOff>
      <xdr:row>64</xdr:row>
      <xdr:rowOff>129819</xdr:rowOff>
    </xdr:to>
    <xdr:cxnSp macro="">
      <xdr:nvCxnSpPr>
        <xdr:cNvPr id="216" name="直線コネクタ 215"/>
        <xdr:cNvCxnSpPr/>
      </xdr:nvCxnSpPr>
      <xdr:spPr>
        <a:xfrm>
          <a:off x="9154160" y="108587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159527</xdr:rowOff>
    </xdr:from>
    <xdr:ext cx="690189" cy="259045"/>
    <xdr:sp macro="" textlink="">
      <xdr:nvSpPr>
        <xdr:cNvPr id="217" name="【橋りょう・トンネル】&#10;一人当たり有形固定資産（償却資産）額最大値テキスト"/>
        <xdr:cNvSpPr txBox="1"/>
      </xdr:nvSpPr>
      <xdr:spPr>
        <a:xfrm>
          <a:off x="9258300" y="92120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41400</xdr:rowOff>
    </xdr:from>
    <xdr:to>
      <xdr:col>55</xdr:col>
      <xdr:colOff>88900</xdr:colOff>
      <xdr:row>56</xdr:row>
      <xdr:rowOff>41400</xdr:rowOff>
    </xdr:to>
    <xdr:cxnSp macro="">
      <xdr:nvCxnSpPr>
        <xdr:cNvPr id="218" name="直線コネクタ 217"/>
        <xdr:cNvCxnSpPr/>
      </xdr:nvCxnSpPr>
      <xdr:spPr>
        <a:xfrm>
          <a:off x="9154160" y="9429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40782</xdr:rowOff>
    </xdr:from>
    <xdr:ext cx="599010" cy="259045"/>
    <xdr:sp macro="" textlink="">
      <xdr:nvSpPr>
        <xdr:cNvPr id="219" name="【橋りょう・トンネル】&#10;一人当たり有形固定資産（償却資産）額平均値テキスト"/>
        <xdr:cNvSpPr txBox="1"/>
      </xdr:nvSpPr>
      <xdr:spPr>
        <a:xfrm>
          <a:off x="9258300" y="10602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17905</xdr:rowOff>
    </xdr:from>
    <xdr:to>
      <xdr:col>55</xdr:col>
      <xdr:colOff>50800</xdr:colOff>
      <xdr:row>64</xdr:row>
      <xdr:rowOff>119505</xdr:rowOff>
    </xdr:to>
    <xdr:sp macro="" textlink="">
      <xdr:nvSpPr>
        <xdr:cNvPr id="220" name="フローチャート: 判断 219"/>
        <xdr:cNvSpPr/>
      </xdr:nvSpPr>
      <xdr:spPr>
        <a:xfrm>
          <a:off x="9192260" y="107468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17453</xdr:rowOff>
    </xdr:from>
    <xdr:to>
      <xdr:col>50</xdr:col>
      <xdr:colOff>165100</xdr:colOff>
      <xdr:row>64</xdr:row>
      <xdr:rowOff>119053</xdr:rowOff>
    </xdr:to>
    <xdr:sp macro="" textlink="">
      <xdr:nvSpPr>
        <xdr:cNvPr id="221" name="フローチャート: 判断 220"/>
        <xdr:cNvSpPr/>
      </xdr:nvSpPr>
      <xdr:spPr>
        <a:xfrm>
          <a:off x="8445500" y="1074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19924</xdr:rowOff>
    </xdr:from>
    <xdr:to>
      <xdr:col>46</xdr:col>
      <xdr:colOff>38100</xdr:colOff>
      <xdr:row>64</xdr:row>
      <xdr:rowOff>121524</xdr:rowOff>
    </xdr:to>
    <xdr:sp macro="" textlink="">
      <xdr:nvSpPr>
        <xdr:cNvPr id="222" name="フローチャート: 判断 221"/>
        <xdr:cNvSpPr/>
      </xdr:nvSpPr>
      <xdr:spPr>
        <a:xfrm>
          <a:off x="7670800" y="107488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31965</xdr:rowOff>
    </xdr:from>
    <xdr:to>
      <xdr:col>41</xdr:col>
      <xdr:colOff>101600</xdr:colOff>
      <xdr:row>64</xdr:row>
      <xdr:rowOff>133565</xdr:rowOff>
    </xdr:to>
    <xdr:sp macro="" textlink="">
      <xdr:nvSpPr>
        <xdr:cNvPr id="223" name="フローチャート: 判断 222"/>
        <xdr:cNvSpPr/>
      </xdr:nvSpPr>
      <xdr:spPr>
        <a:xfrm>
          <a:off x="6873240" y="1076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39880</xdr:rowOff>
    </xdr:from>
    <xdr:to>
      <xdr:col>55</xdr:col>
      <xdr:colOff>50800</xdr:colOff>
      <xdr:row>64</xdr:row>
      <xdr:rowOff>141480</xdr:rowOff>
    </xdr:to>
    <xdr:sp macro="" textlink="">
      <xdr:nvSpPr>
        <xdr:cNvPr id="229" name="楕円 228"/>
        <xdr:cNvSpPr/>
      </xdr:nvSpPr>
      <xdr:spPr>
        <a:xfrm>
          <a:off x="9192260" y="107688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167782</xdr:rowOff>
    </xdr:from>
    <xdr:ext cx="599010" cy="259045"/>
    <xdr:sp macro="" textlink="">
      <xdr:nvSpPr>
        <xdr:cNvPr id="230" name="【橋りょう・トンネル】&#10;一人当たり有形固定資産（償却資産）額該当値テキスト"/>
        <xdr:cNvSpPr txBox="1"/>
      </xdr:nvSpPr>
      <xdr:spPr>
        <a:xfrm>
          <a:off x="9258300" y="1072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40578</xdr:rowOff>
    </xdr:from>
    <xdr:to>
      <xdr:col>50</xdr:col>
      <xdr:colOff>165100</xdr:colOff>
      <xdr:row>64</xdr:row>
      <xdr:rowOff>142178</xdr:rowOff>
    </xdr:to>
    <xdr:sp macro="" textlink="">
      <xdr:nvSpPr>
        <xdr:cNvPr id="231" name="楕円 230"/>
        <xdr:cNvSpPr/>
      </xdr:nvSpPr>
      <xdr:spPr>
        <a:xfrm>
          <a:off x="8445500" y="1076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90680</xdr:rowOff>
    </xdr:from>
    <xdr:to>
      <xdr:col>55</xdr:col>
      <xdr:colOff>0</xdr:colOff>
      <xdr:row>64</xdr:row>
      <xdr:rowOff>91378</xdr:rowOff>
    </xdr:to>
    <xdr:cxnSp macro="">
      <xdr:nvCxnSpPr>
        <xdr:cNvPr id="232" name="直線コネクタ 231"/>
        <xdr:cNvCxnSpPr/>
      </xdr:nvCxnSpPr>
      <xdr:spPr>
        <a:xfrm flipV="1">
          <a:off x="8496300" y="10819640"/>
          <a:ext cx="723900" cy="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40944</xdr:rowOff>
    </xdr:from>
    <xdr:to>
      <xdr:col>46</xdr:col>
      <xdr:colOff>38100</xdr:colOff>
      <xdr:row>64</xdr:row>
      <xdr:rowOff>142544</xdr:rowOff>
    </xdr:to>
    <xdr:sp macro="" textlink="">
      <xdr:nvSpPr>
        <xdr:cNvPr id="233" name="楕円 232"/>
        <xdr:cNvSpPr/>
      </xdr:nvSpPr>
      <xdr:spPr>
        <a:xfrm>
          <a:off x="7670800" y="107699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91378</xdr:rowOff>
    </xdr:from>
    <xdr:to>
      <xdr:col>50</xdr:col>
      <xdr:colOff>114300</xdr:colOff>
      <xdr:row>64</xdr:row>
      <xdr:rowOff>91744</xdr:rowOff>
    </xdr:to>
    <xdr:cxnSp macro="">
      <xdr:nvCxnSpPr>
        <xdr:cNvPr id="234" name="直線コネクタ 233"/>
        <xdr:cNvCxnSpPr/>
      </xdr:nvCxnSpPr>
      <xdr:spPr>
        <a:xfrm flipV="1">
          <a:off x="7713980" y="10820338"/>
          <a:ext cx="78232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41617</xdr:rowOff>
    </xdr:from>
    <xdr:to>
      <xdr:col>41</xdr:col>
      <xdr:colOff>101600</xdr:colOff>
      <xdr:row>64</xdr:row>
      <xdr:rowOff>143217</xdr:rowOff>
    </xdr:to>
    <xdr:sp macro="" textlink="">
      <xdr:nvSpPr>
        <xdr:cNvPr id="235" name="楕円 234"/>
        <xdr:cNvSpPr/>
      </xdr:nvSpPr>
      <xdr:spPr>
        <a:xfrm>
          <a:off x="6873240" y="1077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91744</xdr:rowOff>
    </xdr:from>
    <xdr:to>
      <xdr:col>45</xdr:col>
      <xdr:colOff>177800</xdr:colOff>
      <xdr:row>64</xdr:row>
      <xdr:rowOff>92417</xdr:rowOff>
    </xdr:to>
    <xdr:cxnSp macro="">
      <xdr:nvCxnSpPr>
        <xdr:cNvPr id="236" name="直線コネクタ 235"/>
        <xdr:cNvCxnSpPr/>
      </xdr:nvCxnSpPr>
      <xdr:spPr>
        <a:xfrm flipV="1">
          <a:off x="6924040" y="10820704"/>
          <a:ext cx="789940" cy="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135580</xdr:rowOff>
    </xdr:from>
    <xdr:ext cx="599010" cy="259045"/>
    <xdr:sp macro="" textlink="">
      <xdr:nvSpPr>
        <xdr:cNvPr id="237" name="n_1aveValue【橋りょう・トンネル】&#10;一人当たり有形固定資産（償却資産）額"/>
        <xdr:cNvSpPr txBox="1"/>
      </xdr:nvSpPr>
      <xdr:spPr>
        <a:xfrm>
          <a:off x="8214575" y="10529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138051</xdr:rowOff>
    </xdr:from>
    <xdr:ext cx="599010" cy="259045"/>
    <xdr:sp macro="" textlink="">
      <xdr:nvSpPr>
        <xdr:cNvPr id="238" name="n_2aveValue【橋りょう・トンネル】&#10;一人当たり有形固定資産（償却資産）額"/>
        <xdr:cNvSpPr txBox="1"/>
      </xdr:nvSpPr>
      <xdr:spPr>
        <a:xfrm>
          <a:off x="7444955" y="10531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150092</xdr:rowOff>
    </xdr:from>
    <xdr:ext cx="599010" cy="259045"/>
    <xdr:sp macro="" textlink="">
      <xdr:nvSpPr>
        <xdr:cNvPr id="239" name="n_3aveValue【橋りょう・トンネル】&#10;一人当たり有形固定資産（償却資産）額"/>
        <xdr:cNvSpPr txBox="1"/>
      </xdr:nvSpPr>
      <xdr:spPr>
        <a:xfrm>
          <a:off x="6670255" y="10543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133305</xdr:rowOff>
    </xdr:from>
    <xdr:ext cx="599010" cy="259045"/>
    <xdr:sp macro="" textlink="">
      <xdr:nvSpPr>
        <xdr:cNvPr id="240" name="n_1mainValue【橋りょう・トンネル】&#10;一人当たり有形固定資産（償却資産）額"/>
        <xdr:cNvSpPr txBox="1"/>
      </xdr:nvSpPr>
      <xdr:spPr>
        <a:xfrm>
          <a:off x="8214575" y="10862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133671</xdr:rowOff>
    </xdr:from>
    <xdr:ext cx="599010" cy="259045"/>
    <xdr:sp macro="" textlink="">
      <xdr:nvSpPr>
        <xdr:cNvPr id="241" name="n_2mainValue【橋りょう・トンネル】&#10;一人当たり有形固定資産（償却資産）額"/>
        <xdr:cNvSpPr txBox="1"/>
      </xdr:nvSpPr>
      <xdr:spPr>
        <a:xfrm>
          <a:off x="7444955" y="1086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134344</xdr:rowOff>
    </xdr:from>
    <xdr:ext cx="599010" cy="259045"/>
    <xdr:sp macro="" textlink="">
      <xdr:nvSpPr>
        <xdr:cNvPr id="242" name="n_3mainValue【橋りょう・トンネル】&#10;一人当たり有形固定資産（償却資産）額"/>
        <xdr:cNvSpPr txBox="1"/>
      </xdr:nvSpPr>
      <xdr:spPr>
        <a:xfrm>
          <a:off x="6670255" y="10863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3" name="直線コネクタ 252"/>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4" name="テキスト ボックス 253"/>
        <xdr:cNvSpPr txBox="1"/>
      </xdr:nvSpPr>
      <xdr:spPr>
        <a:xfrm>
          <a:off x="37734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5" name="直線コネクタ 254"/>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6" name="テキスト ボックス 255"/>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7" name="直線コネクタ 256"/>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8" name="テキスト ボックス 257"/>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9" name="直線コネクタ 258"/>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0" name="テキスト ボックス 259"/>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1" name="直線コネクタ 260"/>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2" name="テキスト ボックス 261"/>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3" name="直線コネクタ 262"/>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4" name="テキスト ボックス 263"/>
        <xdr:cNvSpPr txBox="1"/>
      </xdr:nvSpPr>
      <xdr:spPr>
        <a:xfrm>
          <a:off x="27196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132806</xdr:rowOff>
    </xdr:to>
    <xdr:cxnSp macro="">
      <xdr:nvCxnSpPr>
        <xdr:cNvPr id="268" name="直線コネクタ 267"/>
        <xdr:cNvCxnSpPr/>
      </xdr:nvCxnSpPr>
      <xdr:spPr>
        <a:xfrm flipV="1">
          <a:off x="4086225" y="12987201"/>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136633</xdr:rowOff>
    </xdr:from>
    <xdr:ext cx="340478" cy="259045"/>
    <xdr:sp macro="" textlink="">
      <xdr:nvSpPr>
        <xdr:cNvPr id="269" name="【公営住宅】&#10;有形固定資産減価償却率最小値テキスト"/>
        <xdr:cNvSpPr txBox="1"/>
      </xdr:nvSpPr>
      <xdr:spPr>
        <a:xfrm>
          <a:off x="4124960" y="145536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132806</xdr:rowOff>
    </xdr:from>
    <xdr:to>
      <xdr:col>24</xdr:col>
      <xdr:colOff>152400</xdr:colOff>
      <xdr:row>86</xdr:row>
      <xdr:rowOff>132806</xdr:rowOff>
    </xdr:to>
    <xdr:cxnSp macro="">
      <xdr:nvCxnSpPr>
        <xdr:cNvPr id="270" name="直線コネクタ 269"/>
        <xdr:cNvCxnSpPr/>
      </xdr:nvCxnSpPr>
      <xdr:spPr>
        <a:xfrm>
          <a:off x="4020820" y="145498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71" name="【公営住宅】&#10;有形固定資産減価償却率最大値テキスト"/>
        <xdr:cNvSpPr txBox="1"/>
      </xdr:nvSpPr>
      <xdr:spPr>
        <a:xfrm>
          <a:off x="4124960" y="1276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72" name="直線コネクタ 271"/>
        <xdr:cNvCxnSpPr/>
      </xdr:nvCxnSpPr>
      <xdr:spPr>
        <a:xfrm>
          <a:off x="4020820" y="129872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91457</xdr:rowOff>
    </xdr:from>
    <xdr:ext cx="405111" cy="259045"/>
    <xdr:sp macro="" textlink="">
      <xdr:nvSpPr>
        <xdr:cNvPr id="273" name="【公営住宅】&#10;有形固定資産減価償却率平均値テキスト"/>
        <xdr:cNvSpPr txBox="1"/>
      </xdr:nvSpPr>
      <xdr:spPr>
        <a:xfrm>
          <a:off x="4124960" y="13502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274" name="フローチャート: 判断 273"/>
        <xdr:cNvSpPr/>
      </xdr:nvSpPr>
      <xdr:spPr>
        <a:xfrm>
          <a:off x="4036060" y="13524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8527</xdr:rowOff>
    </xdr:from>
    <xdr:to>
      <xdr:col>20</xdr:col>
      <xdr:colOff>38100</xdr:colOff>
      <xdr:row>81</xdr:row>
      <xdr:rowOff>110127</xdr:rowOff>
    </xdr:to>
    <xdr:sp macro="" textlink="">
      <xdr:nvSpPr>
        <xdr:cNvPr id="275" name="フローチャート: 判断 274"/>
        <xdr:cNvSpPr/>
      </xdr:nvSpPr>
      <xdr:spPr>
        <a:xfrm>
          <a:off x="3312160" y="135873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134257</xdr:rowOff>
    </xdr:from>
    <xdr:to>
      <xdr:col>15</xdr:col>
      <xdr:colOff>101600</xdr:colOff>
      <xdr:row>81</xdr:row>
      <xdr:rowOff>64407</xdr:rowOff>
    </xdr:to>
    <xdr:sp macro="" textlink="">
      <xdr:nvSpPr>
        <xdr:cNvPr id="276" name="フローチャート: 判断 275"/>
        <xdr:cNvSpPr/>
      </xdr:nvSpPr>
      <xdr:spPr>
        <a:xfrm>
          <a:off x="2514600" y="135454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117929</xdr:rowOff>
    </xdr:from>
    <xdr:to>
      <xdr:col>10</xdr:col>
      <xdr:colOff>165100</xdr:colOff>
      <xdr:row>81</xdr:row>
      <xdr:rowOff>48079</xdr:rowOff>
    </xdr:to>
    <xdr:sp macro="" textlink="">
      <xdr:nvSpPr>
        <xdr:cNvPr id="277" name="フローチャート: 判断 276"/>
        <xdr:cNvSpPr/>
      </xdr:nvSpPr>
      <xdr:spPr>
        <a:xfrm>
          <a:off x="1739900" y="135291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106499</xdr:rowOff>
    </xdr:from>
    <xdr:to>
      <xdr:col>24</xdr:col>
      <xdr:colOff>114300</xdr:colOff>
      <xdr:row>79</xdr:row>
      <xdr:rowOff>36649</xdr:rowOff>
    </xdr:to>
    <xdr:sp macro="" textlink="">
      <xdr:nvSpPr>
        <xdr:cNvPr id="283" name="楕円 282"/>
        <xdr:cNvSpPr/>
      </xdr:nvSpPr>
      <xdr:spPr>
        <a:xfrm>
          <a:off x="4036060" y="131824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129376</xdr:rowOff>
    </xdr:from>
    <xdr:ext cx="405111" cy="259045"/>
    <xdr:sp macro="" textlink="">
      <xdr:nvSpPr>
        <xdr:cNvPr id="284" name="【公営住宅】&#10;有形固定資産減価償却率該当値テキスト"/>
        <xdr:cNvSpPr txBox="1"/>
      </xdr:nvSpPr>
      <xdr:spPr>
        <a:xfrm>
          <a:off x="4124960" y="13037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122827</xdr:rowOff>
    </xdr:from>
    <xdr:to>
      <xdr:col>20</xdr:col>
      <xdr:colOff>38100</xdr:colOff>
      <xdr:row>79</xdr:row>
      <xdr:rowOff>52977</xdr:rowOff>
    </xdr:to>
    <xdr:sp macro="" textlink="">
      <xdr:nvSpPr>
        <xdr:cNvPr id="285" name="楕円 284"/>
        <xdr:cNvSpPr/>
      </xdr:nvSpPr>
      <xdr:spPr>
        <a:xfrm>
          <a:off x="3312160" y="131987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157299</xdr:rowOff>
    </xdr:from>
    <xdr:to>
      <xdr:col>24</xdr:col>
      <xdr:colOff>63500</xdr:colOff>
      <xdr:row>79</xdr:row>
      <xdr:rowOff>2177</xdr:rowOff>
    </xdr:to>
    <xdr:cxnSp macro="">
      <xdr:nvCxnSpPr>
        <xdr:cNvPr id="286" name="直線コネクタ 285"/>
        <xdr:cNvCxnSpPr/>
      </xdr:nvCxnSpPr>
      <xdr:spPr>
        <a:xfrm flipV="1">
          <a:off x="3355340" y="13233219"/>
          <a:ext cx="731520" cy="1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142421</xdr:rowOff>
    </xdr:from>
    <xdr:to>
      <xdr:col>15</xdr:col>
      <xdr:colOff>101600</xdr:colOff>
      <xdr:row>79</xdr:row>
      <xdr:rowOff>72571</xdr:rowOff>
    </xdr:to>
    <xdr:sp macro="" textlink="">
      <xdr:nvSpPr>
        <xdr:cNvPr id="287" name="楕円 286"/>
        <xdr:cNvSpPr/>
      </xdr:nvSpPr>
      <xdr:spPr>
        <a:xfrm>
          <a:off x="2514600" y="132183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2177</xdr:rowOff>
    </xdr:from>
    <xdr:to>
      <xdr:col>19</xdr:col>
      <xdr:colOff>177800</xdr:colOff>
      <xdr:row>79</xdr:row>
      <xdr:rowOff>21771</xdr:rowOff>
    </xdr:to>
    <xdr:cxnSp macro="">
      <xdr:nvCxnSpPr>
        <xdr:cNvPr id="288" name="直線コネクタ 287"/>
        <xdr:cNvCxnSpPr/>
      </xdr:nvCxnSpPr>
      <xdr:spPr>
        <a:xfrm flipV="1">
          <a:off x="2565400" y="13245737"/>
          <a:ext cx="78994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3629</xdr:rowOff>
    </xdr:from>
    <xdr:to>
      <xdr:col>10</xdr:col>
      <xdr:colOff>165100</xdr:colOff>
      <xdr:row>79</xdr:row>
      <xdr:rowOff>105229</xdr:rowOff>
    </xdr:to>
    <xdr:sp macro="" textlink="">
      <xdr:nvSpPr>
        <xdr:cNvPr id="289" name="楕円 288"/>
        <xdr:cNvSpPr/>
      </xdr:nvSpPr>
      <xdr:spPr>
        <a:xfrm>
          <a:off x="1739900" y="1324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21771</xdr:rowOff>
    </xdr:from>
    <xdr:to>
      <xdr:col>15</xdr:col>
      <xdr:colOff>50800</xdr:colOff>
      <xdr:row>79</xdr:row>
      <xdr:rowOff>54429</xdr:rowOff>
    </xdr:to>
    <xdr:cxnSp macro="">
      <xdr:nvCxnSpPr>
        <xdr:cNvPr id="290" name="直線コネクタ 289"/>
        <xdr:cNvCxnSpPr/>
      </xdr:nvCxnSpPr>
      <xdr:spPr>
        <a:xfrm flipV="1">
          <a:off x="1790700" y="13265331"/>
          <a:ext cx="7747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101254</xdr:rowOff>
    </xdr:from>
    <xdr:ext cx="405111" cy="259045"/>
    <xdr:sp macro="" textlink="">
      <xdr:nvSpPr>
        <xdr:cNvPr id="291" name="n_1aveValue【公営住宅】&#10;有形固定資産減価償却率"/>
        <xdr:cNvSpPr txBox="1"/>
      </xdr:nvSpPr>
      <xdr:spPr>
        <a:xfrm>
          <a:off x="3170564" y="13680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55534</xdr:rowOff>
    </xdr:from>
    <xdr:ext cx="405111" cy="259045"/>
    <xdr:sp macro="" textlink="">
      <xdr:nvSpPr>
        <xdr:cNvPr id="292" name="n_2aveValue【公営住宅】&#10;有形固定資産減価償却率"/>
        <xdr:cNvSpPr txBox="1"/>
      </xdr:nvSpPr>
      <xdr:spPr>
        <a:xfrm>
          <a:off x="2385704" y="13634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39206</xdr:rowOff>
    </xdr:from>
    <xdr:ext cx="405111" cy="259045"/>
    <xdr:sp macro="" textlink="">
      <xdr:nvSpPr>
        <xdr:cNvPr id="293" name="n_3aveValue【公営住宅】&#10;有形固定資産減価償却率"/>
        <xdr:cNvSpPr txBox="1"/>
      </xdr:nvSpPr>
      <xdr:spPr>
        <a:xfrm>
          <a:off x="1611004" y="13618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69504</xdr:rowOff>
    </xdr:from>
    <xdr:ext cx="405111" cy="259045"/>
    <xdr:sp macro="" textlink="">
      <xdr:nvSpPr>
        <xdr:cNvPr id="294" name="n_1mainValue【公営住宅】&#10;有形固定資産減価償却率"/>
        <xdr:cNvSpPr txBox="1"/>
      </xdr:nvSpPr>
      <xdr:spPr>
        <a:xfrm>
          <a:off x="3170564" y="12977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89098</xdr:rowOff>
    </xdr:from>
    <xdr:ext cx="405111" cy="259045"/>
    <xdr:sp macro="" textlink="">
      <xdr:nvSpPr>
        <xdr:cNvPr id="295" name="n_2mainValue【公営住宅】&#10;有形固定資産減価償却率"/>
        <xdr:cNvSpPr txBox="1"/>
      </xdr:nvSpPr>
      <xdr:spPr>
        <a:xfrm>
          <a:off x="2385704" y="12997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121756</xdr:rowOff>
    </xdr:from>
    <xdr:ext cx="405111" cy="259045"/>
    <xdr:sp macro="" textlink="">
      <xdr:nvSpPr>
        <xdr:cNvPr id="296" name="n_3mainValue【公営住宅】&#10;有形固定資産減価償却率"/>
        <xdr:cNvSpPr txBox="1"/>
      </xdr:nvSpPr>
      <xdr:spPr>
        <a:xfrm>
          <a:off x="1611004" y="13030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7" name="直線コネクタ 306"/>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8" name="テキスト ボックス 307"/>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9" name="直線コネクタ 308"/>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0" name="テキスト ボックス 309"/>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1" name="直線コネクタ 310"/>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2" name="テキスト ボックス 311"/>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3" name="直線コネクタ 312"/>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4" name="テキスト ボックス 313"/>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5" name="直線コネクタ 314"/>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6" name="テキスト ボックス 315"/>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7" name="直線コネクタ 316"/>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8" name="テキスト ボックス 317"/>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0" name="テキスト ボックス 319"/>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115661</xdr:rowOff>
    </xdr:from>
    <xdr:to>
      <xdr:col>54</xdr:col>
      <xdr:colOff>189865</xdr:colOff>
      <xdr:row>86</xdr:row>
      <xdr:rowOff>166605</xdr:rowOff>
    </xdr:to>
    <xdr:cxnSp macro="">
      <xdr:nvCxnSpPr>
        <xdr:cNvPr id="322" name="直線コネクタ 321"/>
        <xdr:cNvCxnSpPr/>
      </xdr:nvCxnSpPr>
      <xdr:spPr>
        <a:xfrm flipV="1">
          <a:off x="9219565" y="13023941"/>
          <a:ext cx="0" cy="1559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323" name="【公営住宅】&#10;一人当たり面積最小値テキスト"/>
        <xdr:cNvSpPr txBox="1"/>
      </xdr:nvSpPr>
      <xdr:spPr>
        <a:xfrm>
          <a:off x="9258300" y="1458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324" name="直線コネクタ 323"/>
        <xdr:cNvCxnSpPr/>
      </xdr:nvCxnSpPr>
      <xdr:spPr>
        <a:xfrm>
          <a:off x="9154160" y="14583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62338</xdr:rowOff>
    </xdr:from>
    <xdr:ext cx="469744" cy="259045"/>
    <xdr:sp macro="" textlink="">
      <xdr:nvSpPr>
        <xdr:cNvPr id="325" name="【公営住宅】&#10;一人当たり面積最大値テキスト"/>
        <xdr:cNvSpPr txBox="1"/>
      </xdr:nvSpPr>
      <xdr:spPr>
        <a:xfrm>
          <a:off x="9258300" y="12802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115661</xdr:rowOff>
    </xdr:from>
    <xdr:to>
      <xdr:col>55</xdr:col>
      <xdr:colOff>88900</xdr:colOff>
      <xdr:row>77</xdr:row>
      <xdr:rowOff>115661</xdr:rowOff>
    </xdr:to>
    <xdr:cxnSp macro="">
      <xdr:nvCxnSpPr>
        <xdr:cNvPr id="326" name="直線コネクタ 325"/>
        <xdr:cNvCxnSpPr/>
      </xdr:nvCxnSpPr>
      <xdr:spPr>
        <a:xfrm>
          <a:off x="9154160" y="130239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35813</xdr:rowOff>
    </xdr:from>
    <xdr:ext cx="469744" cy="259045"/>
    <xdr:sp macro="" textlink="">
      <xdr:nvSpPr>
        <xdr:cNvPr id="327" name="【公営住宅】&#10;一人当たり面積平均値テキスト"/>
        <xdr:cNvSpPr txBox="1"/>
      </xdr:nvSpPr>
      <xdr:spPr>
        <a:xfrm>
          <a:off x="9258300" y="142852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12936</xdr:rowOff>
    </xdr:from>
    <xdr:to>
      <xdr:col>55</xdr:col>
      <xdr:colOff>50800</xdr:colOff>
      <xdr:row>86</xdr:row>
      <xdr:rowOff>114536</xdr:rowOff>
    </xdr:to>
    <xdr:sp macro="" textlink="">
      <xdr:nvSpPr>
        <xdr:cNvPr id="328" name="フローチャート: 判断 327"/>
        <xdr:cNvSpPr/>
      </xdr:nvSpPr>
      <xdr:spPr>
        <a:xfrm>
          <a:off x="9192260" y="144299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29590</xdr:rowOff>
    </xdr:from>
    <xdr:to>
      <xdr:col>50</xdr:col>
      <xdr:colOff>165100</xdr:colOff>
      <xdr:row>86</xdr:row>
      <xdr:rowOff>131190</xdr:rowOff>
    </xdr:to>
    <xdr:sp macro="" textlink="">
      <xdr:nvSpPr>
        <xdr:cNvPr id="329" name="フローチャート: 判断 328"/>
        <xdr:cNvSpPr/>
      </xdr:nvSpPr>
      <xdr:spPr>
        <a:xfrm>
          <a:off x="8445500" y="1444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17018</xdr:rowOff>
    </xdr:from>
    <xdr:to>
      <xdr:col>46</xdr:col>
      <xdr:colOff>38100</xdr:colOff>
      <xdr:row>86</xdr:row>
      <xdr:rowOff>118618</xdr:rowOff>
    </xdr:to>
    <xdr:sp macro="" textlink="">
      <xdr:nvSpPr>
        <xdr:cNvPr id="330" name="フローチャート: 判断 329"/>
        <xdr:cNvSpPr/>
      </xdr:nvSpPr>
      <xdr:spPr>
        <a:xfrm>
          <a:off x="7670800" y="144340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29918</xdr:rowOff>
    </xdr:from>
    <xdr:to>
      <xdr:col>41</xdr:col>
      <xdr:colOff>101600</xdr:colOff>
      <xdr:row>86</xdr:row>
      <xdr:rowOff>131518</xdr:rowOff>
    </xdr:to>
    <xdr:sp macro="" textlink="">
      <xdr:nvSpPr>
        <xdr:cNvPr id="331" name="フローチャート: 判断 330"/>
        <xdr:cNvSpPr/>
      </xdr:nvSpPr>
      <xdr:spPr>
        <a:xfrm>
          <a:off x="6873240" y="1444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2" name="テキスト ボックス 331"/>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3" name="テキスト ボックス 332"/>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4" name="テキスト ボックス 333"/>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5" name="テキスト ボックス 334"/>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6" name="テキスト ボックス 335"/>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59799</xdr:rowOff>
    </xdr:from>
    <xdr:to>
      <xdr:col>55</xdr:col>
      <xdr:colOff>50800</xdr:colOff>
      <xdr:row>86</xdr:row>
      <xdr:rowOff>161399</xdr:rowOff>
    </xdr:to>
    <xdr:sp macro="" textlink="">
      <xdr:nvSpPr>
        <xdr:cNvPr id="337" name="楕円 336"/>
        <xdr:cNvSpPr/>
      </xdr:nvSpPr>
      <xdr:spPr>
        <a:xfrm>
          <a:off x="9192260" y="144768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162813</xdr:rowOff>
    </xdr:from>
    <xdr:ext cx="469744" cy="259045"/>
    <xdr:sp macro="" textlink="">
      <xdr:nvSpPr>
        <xdr:cNvPr id="338" name="【公営住宅】&#10;一人当たり面積該当値テキスト"/>
        <xdr:cNvSpPr txBox="1"/>
      </xdr:nvSpPr>
      <xdr:spPr>
        <a:xfrm>
          <a:off x="9258300" y="1441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57350</xdr:rowOff>
    </xdr:from>
    <xdr:to>
      <xdr:col>50</xdr:col>
      <xdr:colOff>165100</xdr:colOff>
      <xdr:row>86</xdr:row>
      <xdr:rowOff>158950</xdr:rowOff>
    </xdr:to>
    <xdr:sp macro="" textlink="">
      <xdr:nvSpPr>
        <xdr:cNvPr id="339" name="楕円 338"/>
        <xdr:cNvSpPr/>
      </xdr:nvSpPr>
      <xdr:spPr>
        <a:xfrm>
          <a:off x="8445500" y="1447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108150</xdr:rowOff>
    </xdr:from>
    <xdr:to>
      <xdr:col>55</xdr:col>
      <xdr:colOff>0</xdr:colOff>
      <xdr:row>86</xdr:row>
      <xdr:rowOff>110599</xdr:rowOff>
    </xdr:to>
    <xdr:cxnSp macro="">
      <xdr:nvCxnSpPr>
        <xdr:cNvPr id="340" name="直線コネクタ 339"/>
        <xdr:cNvCxnSpPr/>
      </xdr:nvCxnSpPr>
      <xdr:spPr>
        <a:xfrm>
          <a:off x="8496300" y="14525190"/>
          <a:ext cx="7239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57676</xdr:rowOff>
    </xdr:from>
    <xdr:to>
      <xdr:col>46</xdr:col>
      <xdr:colOff>38100</xdr:colOff>
      <xdr:row>86</xdr:row>
      <xdr:rowOff>159276</xdr:rowOff>
    </xdr:to>
    <xdr:sp macro="" textlink="">
      <xdr:nvSpPr>
        <xdr:cNvPr id="341" name="楕円 340"/>
        <xdr:cNvSpPr/>
      </xdr:nvSpPr>
      <xdr:spPr>
        <a:xfrm>
          <a:off x="7670800" y="144747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108150</xdr:rowOff>
    </xdr:from>
    <xdr:to>
      <xdr:col>50</xdr:col>
      <xdr:colOff>114300</xdr:colOff>
      <xdr:row>86</xdr:row>
      <xdr:rowOff>108476</xdr:rowOff>
    </xdr:to>
    <xdr:cxnSp macro="">
      <xdr:nvCxnSpPr>
        <xdr:cNvPr id="342" name="直線コネクタ 341"/>
        <xdr:cNvCxnSpPr/>
      </xdr:nvCxnSpPr>
      <xdr:spPr>
        <a:xfrm flipV="1">
          <a:off x="7713980" y="14525190"/>
          <a:ext cx="78232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60289</xdr:rowOff>
    </xdr:from>
    <xdr:to>
      <xdr:col>41</xdr:col>
      <xdr:colOff>101600</xdr:colOff>
      <xdr:row>86</xdr:row>
      <xdr:rowOff>161889</xdr:rowOff>
    </xdr:to>
    <xdr:sp macro="" textlink="">
      <xdr:nvSpPr>
        <xdr:cNvPr id="343" name="楕円 342"/>
        <xdr:cNvSpPr/>
      </xdr:nvSpPr>
      <xdr:spPr>
        <a:xfrm>
          <a:off x="6873240" y="1447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108476</xdr:rowOff>
    </xdr:from>
    <xdr:to>
      <xdr:col>45</xdr:col>
      <xdr:colOff>177800</xdr:colOff>
      <xdr:row>86</xdr:row>
      <xdr:rowOff>111089</xdr:rowOff>
    </xdr:to>
    <xdr:cxnSp macro="">
      <xdr:nvCxnSpPr>
        <xdr:cNvPr id="344" name="直線コネクタ 343"/>
        <xdr:cNvCxnSpPr/>
      </xdr:nvCxnSpPr>
      <xdr:spPr>
        <a:xfrm flipV="1">
          <a:off x="6924040" y="14525516"/>
          <a:ext cx="78994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147717</xdr:rowOff>
    </xdr:from>
    <xdr:ext cx="469744" cy="259045"/>
    <xdr:sp macro="" textlink="">
      <xdr:nvSpPr>
        <xdr:cNvPr id="345" name="n_1aveValue【公営住宅】&#10;一人当たり面積"/>
        <xdr:cNvSpPr txBox="1"/>
      </xdr:nvSpPr>
      <xdr:spPr>
        <a:xfrm>
          <a:off x="8271587" y="142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135145</xdr:rowOff>
    </xdr:from>
    <xdr:ext cx="469744" cy="259045"/>
    <xdr:sp macro="" textlink="">
      <xdr:nvSpPr>
        <xdr:cNvPr id="346" name="n_2aveValue【公営住宅】&#10;一人当たり面積"/>
        <xdr:cNvSpPr txBox="1"/>
      </xdr:nvSpPr>
      <xdr:spPr>
        <a:xfrm>
          <a:off x="7509587" y="1421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148045</xdr:rowOff>
    </xdr:from>
    <xdr:ext cx="469744" cy="259045"/>
    <xdr:sp macro="" textlink="">
      <xdr:nvSpPr>
        <xdr:cNvPr id="347" name="n_3aveValue【公営住宅】&#10;一人当たり面積"/>
        <xdr:cNvSpPr txBox="1"/>
      </xdr:nvSpPr>
      <xdr:spPr>
        <a:xfrm>
          <a:off x="6712027" y="1422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150077</xdr:rowOff>
    </xdr:from>
    <xdr:ext cx="469744" cy="259045"/>
    <xdr:sp macro="" textlink="">
      <xdr:nvSpPr>
        <xdr:cNvPr id="348" name="n_1mainValue【公営住宅】&#10;一人当たり面積"/>
        <xdr:cNvSpPr txBox="1"/>
      </xdr:nvSpPr>
      <xdr:spPr>
        <a:xfrm>
          <a:off x="8271587" y="1456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150403</xdr:rowOff>
    </xdr:from>
    <xdr:ext cx="469744" cy="259045"/>
    <xdr:sp macro="" textlink="">
      <xdr:nvSpPr>
        <xdr:cNvPr id="349" name="n_2mainValue【公営住宅】&#10;一人当たり面積"/>
        <xdr:cNvSpPr txBox="1"/>
      </xdr:nvSpPr>
      <xdr:spPr>
        <a:xfrm>
          <a:off x="7509587" y="1456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153016</xdr:rowOff>
    </xdr:from>
    <xdr:ext cx="469744" cy="259045"/>
    <xdr:sp macro="" textlink="">
      <xdr:nvSpPr>
        <xdr:cNvPr id="350" name="n_3mainValue【公営住宅】&#10;一人当たり面積"/>
        <xdr:cNvSpPr txBox="1"/>
      </xdr:nvSpPr>
      <xdr:spPr>
        <a:xfrm>
          <a:off x="6712027" y="1457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1" name="正方形/長方形 350"/>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2" name="正方形/長方形 351"/>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3" name="正方形/長方形 352"/>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4" name="正方形/長方形 353"/>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5" name="正方形/長方形 354"/>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6" name="正方形/長方形 355"/>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7" name="正方形/長方形 356"/>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8" name="正方形/長方形 357"/>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9" name="テキスト ボックス 358"/>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0" name="直線コネクタ 359"/>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61" name="直線コネクタ 360"/>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62" name="テキスト ボックス 361"/>
        <xdr:cNvSpPr txBox="1"/>
      </xdr:nvSpPr>
      <xdr:spPr>
        <a:xfrm>
          <a:off x="377341" y="181152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3" name="直線コネクタ 362"/>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4" name="テキスト ボックス 363"/>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5" name="直線コネクタ 364"/>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6" name="テキスト ボックス 365"/>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7" name="直線コネクタ 366"/>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8" name="テキスト ボックス 367"/>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9" name="直線コネクタ 368"/>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70" name="テキスト ボックス 369"/>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1" name="直線コネクタ 370"/>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2" name="テキスト ボックス 371"/>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3" name="【港湾・漁港】&#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55245</xdr:rowOff>
    </xdr:from>
    <xdr:to>
      <xdr:col>24</xdr:col>
      <xdr:colOff>62865</xdr:colOff>
      <xdr:row>108</xdr:row>
      <xdr:rowOff>87630</xdr:rowOff>
    </xdr:to>
    <xdr:cxnSp macro="">
      <xdr:nvCxnSpPr>
        <xdr:cNvPr id="374" name="直線コネクタ 373"/>
        <xdr:cNvCxnSpPr/>
      </xdr:nvCxnSpPr>
      <xdr:spPr>
        <a:xfrm flipV="1">
          <a:off x="4086225" y="16986885"/>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91457</xdr:rowOff>
    </xdr:from>
    <xdr:ext cx="340478" cy="259045"/>
    <xdr:sp macro="" textlink="">
      <xdr:nvSpPr>
        <xdr:cNvPr id="375" name="【港湾・漁港】&#10;有形固定資産減価償却率最小値テキスト"/>
        <xdr:cNvSpPr txBox="1"/>
      </xdr:nvSpPr>
      <xdr:spPr>
        <a:xfrm>
          <a:off x="4124960" y="181965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87630</xdr:rowOff>
    </xdr:from>
    <xdr:to>
      <xdr:col>24</xdr:col>
      <xdr:colOff>152400</xdr:colOff>
      <xdr:row>108</xdr:row>
      <xdr:rowOff>87630</xdr:rowOff>
    </xdr:to>
    <xdr:cxnSp macro="">
      <xdr:nvCxnSpPr>
        <xdr:cNvPr id="376" name="直線コネクタ 375"/>
        <xdr:cNvCxnSpPr/>
      </xdr:nvCxnSpPr>
      <xdr:spPr>
        <a:xfrm>
          <a:off x="4020820" y="181927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1922</xdr:rowOff>
    </xdr:from>
    <xdr:ext cx="405111" cy="259045"/>
    <xdr:sp macro="" textlink="">
      <xdr:nvSpPr>
        <xdr:cNvPr id="377" name="【港湾・漁港】&#10;有形固定資産減価償却率最大値テキスト"/>
        <xdr:cNvSpPr txBox="1"/>
      </xdr:nvSpPr>
      <xdr:spPr>
        <a:xfrm>
          <a:off x="4124960" y="16765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55245</xdr:rowOff>
    </xdr:from>
    <xdr:to>
      <xdr:col>24</xdr:col>
      <xdr:colOff>152400</xdr:colOff>
      <xdr:row>101</xdr:row>
      <xdr:rowOff>55245</xdr:rowOff>
    </xdr:to>
    <xdr:cxnSp macro="">
      <xdr:nvCxnSpPr>
        <xdr:cNvPr id="378" name="直線コネクタ 377"/>
        <xdr:cNvCxnSpPr/>
      </xdr:nvCxnSpPr>
      <xdr:spPr>
        <a:xfrm>
          <a:off x="4020820" y="169868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45738</xdr:rowOff>
    </xdr:from>
    <xdr:ext cx="405111" cy="259045"/>
    <xdr:sp macro="" textlink="">
      <xdr:nvSpPr>
        <xdr:cNvPr id="379" name="【港湾・漁港】&#10;有形固定資産減価償却率平均値テキスト"/>
        <xdr:cNvSpPr txBox="1"/>
      </xdr:nvSpPr>
      <xdr:spPr>
        <a:xfrm>
          <a:off x="4124960" y="173126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67311</xdr:rowOff>
    </xdr:from>
    <xdr:to>
      <xdr:col>24</xdr:col>
      <xdr:colOff>114300</xdr:colOff>
      <xdr:row>103</xdr:row>
      <xdr:rowOff>168911</xdr:rowOff>
    </xdr:to>
    <xdr:sp macro="" textlink="">
      <xdr:nvSpPr>
        <xdr:cNvPr id="380" name="フローチャート: 判断 379"/>
        <xdr:cNvSpPr/>
      </xdr:nvSpPr>
      <xdr:spPr>
        <a:xfrm>
          <a:off x="4036060" y="1733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74930</xdr:rowOff>
    </xdr:from>
    <xdr:to>
      <xdr:col>20</xdr:col>
      <xdr:colOff>38100</xdr:colOff>
      <xdr:row>104</xdr:row>
      <xdr:rowOff>5080</xdr:rowOff>
    </xdr:to>
    <xdr:sp macro="" textlink="">
      <xdr:nvSpPr>
        <xdr:cNvPr id="381" name="フローチャート: 判断 380"/>
        <xdr:cNvSpPr/>
      </xdr:nvSpPr>
      <xdr:spPr>
        <a:xfrm>
          <a:off x="3312160" y="17341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107314</xdr:rowOff>
    </xdr:from>
    <xdr:to>
      <xdr:col>15</xdr:col>
      <xdr:colOff>101600</xdr:colOff>
      <xdr:row>104</xdr:row>
      <xdr:rowOff>37464</xdr:rowOff>
    </xdr:to>
    <xdr:sp macro="" textlink="">
      <xdr:nvSpPr>
        <xdr:cNvPr id="382" name="フローチャート: 判断 381"/>
        <xdr:cNvSpPr/>
      </xdr:nvSpPr>
      <xdr:spPr>
        <a:xfrm>
          <a:off x="2514600" y="173742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135889</xdr:rowOff>
    </xdr:from>
    <xdr:to>
      <xdr:col>10</xdr:col>
      <xdr:colOff>165100</xdr:colOff>
      <xdr:row>104</xdr:row>
      <xdr:rowOff>66039</xdr:rowOff>
    </xdr:to>
    <xdr:sp macro="" textlink="">
      <xdr:nvSpPr>
        <xdr:cNvPr id="383" name="フローチャート: 判断 382"/>
        <xdr:cNvSpPr/>
      </xdr:nvSpPr>
      <xdr:spPr>
        <a:xfrm>
          <a:off x="1739900" y="174028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4" name="テキスト ボックス 383"/>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5" name="テキスト ボックス 384"/>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6" name="テキスト ボックス 385"/>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7" name="テキスト ボックス 386"/>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8" name="テキスト ボックス 387"/>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4445</xdr:rowOff>
    </xdr:from>
    <xdr:to>
      <xdr:col>24</xdr:col>
      <xdr:colOff>114300</xdr:colOff>
      <xdr:row>101</xdr:row>
      <xdr:rowOff>106045</xdr:rowOff>
    </xdr:to>
    <xdr:sp macro="" textlink="">
      <xdr:nvSpPr>
        <xdr:cNvPr id="389" name="楕円 388"/>
        <xdr:cNvSpPr/>
      </xdr:nvSpPr>
      <xdr:spPr>
        <a:xfrm>
          <a:off x="4036060" y="1693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128922</xdr:rowOff>
    </xdr:from>
    <xdr:ext cx="405111" cy="259045"/>
    <xdr:sp macro="" textlink="">
      <xdr:nvSpPr>
        <xdr:cNvPr id="390" name="【港湾・漁港】&#10;有形固定資産減価償却率該当値テキスト"/>
        <xdr:cNvSpPr txBox="1"/>
      </xdr:nvSpPr>
      <xdr:spPr>
        <a:xfrm>
          <a:off x="4124960" y="16892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42545</xdr:rowOff>
    </xdr:from>
    <xdr:to>
      <xdr:col>20</xdr:col>
      <xdr:colOff>38100</xdr:colOff>
      <xdr:row>101</xdr:row>
      <xdr:rowOff>144145</xdr:rowOff>
    </xdr:to>
    <xdr:sp macro="" textlink="">
      <xdr:nvSpPr>
        <xdr:cNvPr id="391" name="楕円 390"/>
        <xdr:cNvSpPr/>
      </xdr:nvSpPr>
      <xdr:spPr>
        <a:xfrm>
          <a:off x="3312160" y="169741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55245</xdr:rowOff>
    </xdr:from>
    <xdr:to>
      <xdr:col>24</xdr:col>
      <xdr:colOff>63500</xdr:colOff>
      <xdr:row>101</xdr:row>
      <xdr:rowOff>93345</xdr:rowOff>
    </xdr:to>
    <xdr:cxnSp macro="">
      <xdr:nvCxnSpPr>
        <xdr:cNvPr id="392" name="直線コネクタ 391"/>
        <xdr:cNvCxnSpPr/>
      </xdr:nvCxnSpPr>
      <xdr:spPr>
        <a:xfrm flipV="1">
          <a:off x="3355340" y="16986885"/>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80645</xdr:rowOff>
    </xdr:from>
    <xdr:to>
      <xdr:col>15</xdr:col>
      <xdr:colOff>101600</xdr:colOff>
      <xdr:row>102</xdr:row>
      <xdr:rowOff>10795</xdr:rowOff>
    </xdr:to>
    <xdr:sp macro="" textlink="">
      <xdr:nvSpPr>
        <xdr:cNvPr id="393" name="楕円 392"/>
        <xdr:cNvSpPr/>
      </xdr:nvSpPr>
      <xdr:spPr>
        <a:xfrm>
          <a:off x="2514600" y="17012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93345</xdr:rowOff>
    </xdr:from>
    <xdr:to>
      <xdr:col>19</xdr:col>
      <xdr:colOff>177800</xdr:colOff>
      <xdr:row>101</xdr:row>
      <xdr:rowOff>131445</xdr:rowOff>
    </xdr:to>
    <xdr:cxnSp macro="">
      <xdr:nvCxnSpPr>
        <xdr:cNvPr id="394" name="直線コネクタ 393"/>
        <xdr:cNvCxnSpPr/>
      </xdr:nvCxnSpPr>
      <xdr:spPr>
        <a:xfrm flipV="1">
          <a:off x="2565400" y="17024985"/>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118745</xdr:rowOff>
    </xdr:from>
    <xdr:to>
      <xdr:col>10</xdr:col>
      <xdr:colOff>165100</xdr:colOff>
      <xdr:row>102</xdr:row>
      <xdr:rowOff>48895</xdr:rowOff>
    </xdr:to>
    <xdr:sp macro="" textlink="">
      <xdr:nvSpPr>
        <xdr:cNvPr id="395" name="楕円 394"/>
        <xdr:cNvSpPr/>
      </xdr:nvSpPr>
      <xdr:spPr>
        <a:xfrm>
          <a:off x="1739900" y="17050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131445</xdr:rowOff>
    </xdr:from>
    <xdr:to>
      <xdr:col>15</xdr:col>
      <xdr:colOff>50800</xdr:colOff>
      <xdr:row>101</xdr:row>
      <xdr:rowOff>169545</xdr:rowOff>
    </xdr:to>
    <xdr:cxnSp macro="">
      <xdr:nvCxnSpPr>
        <xdr:cNvPr id="396" name="直線コネクタ 395"/>
        <xdr:cNvCxnSpPr/>
      </xdr:nvCxnSpPr>
      <xdr:spPr>
        <a:xfrm flipV="1">
          <a:off x="1790700" y="1706308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167657</xdr:rowOff>
    </xdr:from>
    <xdr:ext cx="405111" cy="259045"/>
    <xdr:sp macro="" textlink="">
      <xdr:nvSpPr>
        <xdr:cNvPr id="397" name="n_1aveValue【港湾・漁港】&#10;有形固定資産減価償却率"/>
        <xdr:cNvSpPr txBox="1"/>
      </xdr:nvSpPr>
      <xdr:spPr>
        <a:xfrm>
          <a:off x="3170564" y="1743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28591</xdr:rowOff>
    </xdr:from>
    <xdr:ext cx="405111" cy="259045"/>
    <xdr:sp macro="" textlink="">
      <xdr:nvSpPr>
        <xdr:cNvPr id="398" name="n_2aveValue【港湾・漁港】&#10;有形固定資産減価償却率"/>
        <xdr:cNvSpPr txBox="1"/>
      </xdr:nvSpPr>
      <xdr:spPr>
        <a:xfrm>
          <a:off x="2385704" y="17463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57166</xdr:rowOff>
    </xdr:from>
    <xdr:ext cx="405111" cy="259045"/>
    <xdr:sp macro="" textlink="">
      <xdr:nvSpPr>
        <xdr:cNvPr id="399" name="n_3aveValue【港湾・漁港】&#10;有形固定資産減価償却率"/>
        <xdr:cNvSpPr txBox="1"/>
      </xdr:nvSpPr>
      <xdr:spPr>
        <a:xfrm>
          <a:off x="1611004" y="17491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160672</xdr:rowOff>
    </xdr:from>
    <xdr:ext cx="405111" cy="259045"/>
    <xdr:sp macro="" textlink="">
      <xdr:nvSpPr>
        <xdr:cNvPr id="400" name="n_1mainValue【港湾・漁港】&#10;有形固定資産減価償却率"/>
        <xdr:cNvSpPr txBox="1"/>
      </xdr:nvSpPr>
      <xdr:spPr>
        <a:xfrm>
          <a:off x="3170564" y="1675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27322</xdr:rowOff>
    </xdr:from>
    <xdr:ext cx="405111" cy="259045"/>
    <xdr:sp macro="" textlink="">
      <xdr:nvSpPr>
        <xdr:cNvPr id="401" name="n_2mainValue【港湾・漁港】&#10;有形固定資産減価償却率"/>
        <xdr:cNvSpPr txBox="1"/>
      </xdr:nvSpPr>
      <xdr:spPr>
        <a:xfrm>
          <a:off x="2385704" y="1679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65422</xdr:rowOff>
    </xdr:from>
    <xdr:ext cx="405111" cy="259045"/>
    <xdr:sp macro="" textlink="">
      <xdr:nvSpPr>
        <xdr:cNvPr id="402" name="n_3mainValue【港湾・漁港】&#10;有形固定資産減価償却率"/>
        <xdr:cNvSpPr txBox="1"/>
      </xdr:nvSpPr>
      <xdr:spPr>
        <a:xfrm>
          <a:off x="1611004" y="1682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3" name="正方形/長方形 402"/>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4" name="正方形/長方形 403"/>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5" name="正方形/長方形 404"/>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6" name="正方形/長方形 405"/>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7" name="正方形/長方形 406"/>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8" name="正方形/長方形 407"/>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9" name="正方形/長方形 408"/>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0" name="正方形/長方形 409"/>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1" name="テキスト ボックス 410"/>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2" name="直線コネクタ 411"/>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3" name="直線コネクタ 412"/>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14" name="テキスト ボックス 413"/>
        <xdr:cNvSpPr txBox="1"/>
      </xdr:nvSpPr>
      <xdr:spPr>
        <a:xfrm>
          <a:off x="5600834" y="180429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5" name="直線コネクタ 414"/>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16" name="テキスト ボックス 415"/>
        <xdr:cNvSpPr txBox="1"/>
      </xdr:nvSpPr>
      <xdr:spPr>
        <a:xfrm>
          <a:off x="5299921" y="175971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7" name="直線コネクタ 416"/>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18" name="テキスト ボックス 417"/>
        <xdr:cNvSpPr txBox="1"/>
      </xdr:nvSpPr>
      <xdr:spPr>
        <a:xfrm>
          <a:off x="5299921" y="171475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9" name="直線コネクタ 418"/>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20" name="テキスト ボックス 419"/>
        <xdr:cNvSpPr txBox="1"/>
      </xdr:nvSpPr>
      <xdr:spPr>
        <a:xfrm>
          <a:off x="5299921" y="16701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1" name="直線コネクタ 420"/>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22" name="テキスト ボックス 421"/>
        <xdr:cNvSpPr txBox="1"/>
      </xdr:nvSpPr>
      <xdr:spPr>
        <a:xfrm>
          <a:off x="5299921" y="16256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3" name="【港湾・漁港】&#10;一人当たり有形固定資産（償却資産）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66256</xdr:rowOff>
    </xdr:from>
    <xdr:to>
      <xdr:col>54</xdr:col>
      <xdr:colOff>189865</xdr:colOff>
      <xdr:row>108</xdr:row>
      <xdr:rowOff>74248</xdr:rowOff>
    </xdr:to>
    <xdr:cxnSp macro="">
      <xdr:nvCxnSpPr>
        <xdr:cNvPr id="424" name="直線コネクタ 423"/>
        <xdr:cNvCxnSpPr/>
      </xdr:nvCxnSpPr>
      <xdr:spPr>
        <a:xfrm flipV="1">
          <a:off x="9219565" y="16830256"/>
          <a:ext cx="0" cy="1349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78075</xdr:rowOff>
    </xdr:from>
    <xdr:ext cx="378565" cy="259045"/>
    <xdr:sp macro="" textlink="">
      <xdr:nvSpPr>
        <xdr:cNvPr id="425" name="【港湾・漁港】&#10;一人当たり有形固定資産（償却資産）額最小値テキスト"/>
        <xdr:cNvSpPr txBox="1"/>
      </xdr:nvSpPr>
      <xdr:spPr>
        <a:xfrm>
          <a:off x="9258300" y="18183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74248</xdr:rowOff>
    </xdr:from>
    <xdr:to>
      <xdr:col>55</xdr:col>
      <xdr:colOff>88900</xdr:colOff>
      <xdr:row>108</xdr:row>
      <xdr:rowOff>74248</xdr:rowOff>
    </xdr:to>
    <xdr:cxnSp macro="">
      <xdr:nvCxnSpPr>
        <xdr:cNvPr id="426" name="直線コネクタ 425"/>
        <xdr:cNvCxnSpPr/>
      </xdr:nvCxnSpPr>
      <xdr:spPr>
        <a:xfrm>
          <a:off x="9154160" y="181793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12933</xdr:rowOff>
    </xdr:from>
    <xdr:ext cx="599010" cy="259045"/>
    <xdr:sp macro="" textlink="">
      <xdr:nvSpPr>
        <xdr:cNvPr id="427" name="【港湾・漁港】&#10;一人当たり有形固定資産（償却資産）額最大値テキスト"/>
        <xdr:cNvSpPr txBox="1"/>
      </xdr:nvSpPr>
      <xdr:spPr>
        <a:xfrm>
          <a:off x="9258300" y="16609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66256</xdr:rowOff>
    </xdr:from>
    <xdr:to>
      <xdr:col>55</xdr:col>
      <xdr:colOff>88900</xdr:colOff>
      <xdr:row>100</xdr:row>
      <xdr:rowOff>66256</xdr:rowOff>
    </xdr:to>
    <xdr:cxnSp macro="">
      <xdr:nvCxnSpPr>
        <xdr:cNvPr id="428" name="直線コネクタ 427"/>
        <xdr:cNvCxnSpPr/>
      </xdr:nvCxnSpPr>
      <xdr:spPr>
        <a:xfrm>
          <a:off x="9154160" y="168302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142876</xdr:rowOff>
    </xdr:from>
    <xdr:ext cx="534377" cy="259045"/>
    <xdr:sp macro="" textlink="">
      <xdr:nvSpPr>
        <xdr:cNvPr id="429" name="【港湾・漁港】&#10;一人当たり有形固定資産（償却資産）額平均値テキスト"/>
        <xdr:cNvSpPr txBox="1"/>
      </xdr:nvSpPr>
      <xdr:spPr>
        <a:xfrm>
          <a:off x="9258300" y="17577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119999</xdr:rowOff>
    </xdr:from>
    <xdr:to>
      <xdr:col>55</xdr:col>
      <xdr:colOff>50800</xdr:colOff>
      <xdr:row>106</xdr:row>
      <xdr:rowOff>50149</xdr:rowOff>
    </xdr:to>
    <xdr:sp macro="" textlink="">
      <xdr:nvSpPr>
        <xdr:cNvPr id="430" name="フローチャート: 判断 429"/>
        <xdr:cNvSpPr/>
      </xdr:nvSpPr>
      <xdr:spPr>
        <a:xfrm>
          <a:off x="9192260" y="177221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78915</xdr:rowOff>
    </xdr:from>
    <xdr:to>
      <xdr:col>50</xdr:col>
      <xdr:colOff>165100</xdr:colOff>
      <xdr:row>106</xdr:row>
      <xdr:rowOff>9065</xdr:rowOff>
    </xdr:to>
    <xdr:sp macro="" textlink="">
      <xdr:nvSpPr>
        <xdr:cNvPr id="431" name="フローチャート: 判断 430"/>
        <xdr:cNvSpPr/>
      </xdr:nvSpPr>
      <xdr:spPr>
        <a:xfrm>
          <a:off x="8445500" y="17681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20861</xdr:rowOff>
    </xdr:from>
    <xdr:to>
      <xdr:col>46</xdr:col>
      <xdr:colOff>38100</xdr:colOff>
      <xdr:row>105</xdr:row>
      <xdr:rowOff>122461</xdr:rowOff>
    </xdr:to>
    <xdr:sp macro="" textlink="">
      <xdr:nvSpPr>
        <xdr:cNvPr id="432" name="フローチャート: 判断 431"/>
        <xdr:cNvSpPr/>
      </xdr:nvSpPr>
      <xdr:spPr>
        <a:xfrm>
          <a:off x="7670800" y="176230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75940</xdr:rowOff>
    </xdr:from>
    <xdr:to>
      <xdr:col>41</xdr:col>
      <xdr:colOff>101600</xdr:colOff>
      <xdr:row>105</xdr:row>
      <xdr:rowOff>6090</xdr:rowOff>
    </xdr:to>
    <xdr:sp macro="" textlink="">
      <xdr:nvSpPr>
        <xdr:cNvPr id="433" name="フローチャート: 判断 432"/>
        <xdr:cNvSpPr/>
      </xdr:nvSpPr>
      <xdr:spPr>
        <a:xfrm>
          <a:off x="6873240" y="17510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4" name="テキスト ボックス 433"/>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5" name="テキスト ボックス 434"/>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6" name="テキスト ボックス 435"/>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7" name="テキスト ボックス 436"/>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8" name="テキスト ボックス 437"/>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72286</xdr:rowOff>
    </xdr:from>
    <xdr:to>
      <xdr:col>55</xdr:col>
      <xdr:colOff>50800</xdr:colOff>
      <xdr:row>107</xdr:row>
      <xdr:rowOff>2436</xdr:rowOff>
    </xdr:to>
    <xdr:sp macro="" textlink="">
      <xdr:nvSpPr>
        <xdr:cNvPr id="439" name="楕円 438"/>
        <xdr:cNvSpPr/>
      </xdr:nvSpPr>
      <xdr:spPr>
        <a:xfrm>
          <a:off x="9192260" y="178421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50713</xdr:rowOff>
    </xdr:from>
    <xdr:ext cx="534377" cy="259045"/>
    <xdr:sp macro="" textlink="">
      <xdr:nvSpPr>
        <xdr:cNvPr id="440" name="【港湾・漁港】&#10;一人当たり有形固定資産（償却資産）額該当値テキスト"/>
        <xdr:cNvSpPr txBox="1"/>
      </xdr:nvSpPr>
      <xdr:spPr>
        <a:xfrm>
          <a:off x="9258300" y="1782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73777</xdr:rowOff>
    </xdr:from>
    <xdr:to>
      <xdr:col>50</xdr:col>
      <xdr:colOff>165100</xdr:colOff>
      <xdr:row>107</xdr:row>
      <xdr:rowOff>3927</xdr:rowOff>
    </xdr:to>
    <xdr:sp macro="" textlink="">
      <xdr:nvSpPr>
        <xdr:cNvPr id="441" name="楕円 440"/>
        <xdr:cNvSpPr/>
      </xdr:nvSpPr>
      <xdr:spPr>
        <a:xfrm>
          <a:off x="8445500" y="178436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123086</xdr:rowOff>
    </xdr:from>
    <xdr:to>
      <xdr:col>55</xdr:col>
      <xdr:colOff>0</xdr:colOff>
      <xdr:row>106</xdr:row>
      <xdr:rowOff>124577</xdr:rowOff>
    </xdr:to>
    <xdr:cxnSp macro="">
      <xdr:nvCxnSpPr>
        <xdr:cNvPr id="442" name="直線コネクタ 441"/>
        <xdr:cNvCxnSpPr/>
      </xdr:nvCxnSpPr>
      <xdr:spPr>
        <a:xfrm flipV="1">
          <a:off x="8496300" y="17892926"/>
          <a:ext cx="723900" cy="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75426</xdr:rowOff>
    </xdr:from>
    <xdr:to>
      <xdr:col>46</xdr:col>
      <xdr:colOff>38100</xdr:colOff>
      <xdr:row>107</xdr:row>
      <xdr:rowOff>5576</xdr:rowOff>
    </xdr:to>
    <xdr:sp macro="" textlink="">
      <xdr:nvSpPr>
        <xdr:cNvPr id="443" name="楕円 442"/>
        <xdr:cNvSpPr/>
      </xdr:nvSpPr>
      <xdr:spPr>
        <a:xfrm>
          <a:off x="7670800" y="178452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124577</xdr:rowOff>
    </xdr:from>
    <xdr:to>
      <xdr:col>50</xdr:col>
      <xdr:colOff>114300</xdr:colOff>
      <xdr:row>106</xdr:row>
      <xdr:rowOff>126226</xdr:rowOff>
    </xdr:to>
    <xdr:cxnSp macro="">
      <xdr:nvCxnSpPr>
        <xdr:cNvPr id="444" name="直線コネクタ 443"/>
        <xdr:cNvCxnSpPr/>
      </xdr:nvCxnSpPr>
      <xdr:spPr>
        <a:xfrm flipV="1">
          <a:off x="7713980" y="17894417"/>
          <a:ext cx="782320" cy="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77091</xdr:rowOff>
    </xdr:from>
    <xdr:to>
      <xdr:col>41</xdr:col>
      <xdr:colOff>101600</xdr:colOff>
      <xdr:row>107</xdr:row>
      <xdr:rowOff>7241</xdr:rowOff>
    </xdr:to>
    <xdr:sp macro="" textlink="">
      <xdr:nvSpPr>
        <xdr:cNvPr id="445" name="楕円 444"/>
        <xdr:cNvSpPr/>
      </xdr:nvSpPr>
      <xdr:spPr>
        <a:xfrm>
          <a:off x="6873240" y="178469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126226</xdr:rowOff>
    </xdr:from>
    <xdr:to>
      <xdr:col>45</xdr:col>
      <xdr:colOff>177800</xdr:colOff>
      <xdr:row>106</xdr:row>
      <xdr:rowOff>127891</xdr:rowOff>
    </xdr:to>
    <xdr:cxnSp macro="">
      <xdr:nvCxnSpPr>
        <xdr:cNvPr id="446" name="直線コネクタ 445"/>
        <xdr:cNvCxnSpPr/>
      </xdr:nvCxnSpPr>
      <xdr:spPr>
        <a:xfrm flipV="1">
          <a:off x="6924040" y="17896066"/>
          <a:ext cx="78994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25592</xdr:rowOff>
    </xdr:from>
    <xdr:ext cx="599010" cy="259045"/>
    <xdr:sp macro="" textlink="">
      <xdr:nvSpPr>
        <xdr:cNvPr id="447" name="n_1aveValue【港湾・漁港】&#10;一人当たり有形固定資産（償却資産）額"/>
        <xdr:cNvSpPr txBox="1"/>
      </xdr:nvSpPr>
      <xdr:spPr>
        <a:xfrm>
          <a:off x="8214575" y="1746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138988</xdr:rowOff>
    </xdr:from>
    <xdr:ext cx="599010" cy="259045"/>
    <xdr:sp macro="" textlink="">
      <xdr:nvSpPr>
        <xdr:cNvPr id="448" name="n_2aveValue【港湾・漁港】&#10;一人当たり有形固定資産（償却資産）額"/>
        <xdr:cNvSpPr txBox="1"/>
      </xdr:nvSpPr>
      <xdr:spPr>
        <a:xfrm>
          <a:off x="7444955" y="17405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22617</xdr:rowOff>
    </xdr:from>
    <xdr:ext cx="599010" cy="259045"/>
    <xdr:sp macro="" textlink="">
      <xdr:nvSpPr>
        <xdr:cNvPr id="449" name="n_3aveValue【港湾・漁港】&#10;一人当たり有形固定資産（償却資産）額"/>
        <xdr:cNvSpPr txBox="1"/>
      </xdr:nvSpPr>
      <xdr:spPr>
        <a:xfrm>
          <a:off x="6670255" y="17289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106</xdr:row>
      <xdr:rowOff>166504</xdr:rowOff>
    </xdr:from>
    <xdr:ext cx="534377" cy="259045"/>
    <xdr:sp macro="" textlink="">
      <xdr:nvSpPr>
        <xdr:cNvPr id="450" name="n_1mainValue【港湾・漁港】&#10;一人当たり有形固定資産（償却資産）額"/>
        <xdr:cNvSpPr txBox="1"/>
      </xdr:nvSpPr>
      <xdr:spPr>
        <a:xfrm>
          <a:off x="8239271" y="1793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168153</xdr:rowOff>
    </xdr:from>
    <xdr:ext cx="534377" cy="259045"/>
    <xdr:sp macro="" textlink="">
      <xdr:nvSpPr>
        <xdr:cNvPr id="451" name="n_2mainValue【港湾・漁港】&#10;一人当たり有形固定資産（償却資産）額"/>
        <xdr:cNvSpPr txBox="1"/>
      </xdr:nvSpPr>
      <xdr:spPr>
        <a:xfrm>
          <a:off x="7477271" y="1793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169818</xdr:rowOff>
    </xdr:from>
    <xdr:ext cx="534377" cy="259045"/>
    <xdr:sp macro="" textlink="">
      <xdr:nvSpPr>
        <xdr:cNvPr id="452" name="n_3mainValue【港湾・漁港】&#10;一人当たり有形固定資産（償却資産）額"/>
        <xdr:cNvSpPr txBox="1"/>
      </xdr:nvSpPr>
      <xdr:spPr>
        <a:xfrm>
          <a:off x="6702571" y="1793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3" name="正方形/長方形 452"/>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4" name="正方形/長方形 453"/>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5" name="正方形/長方形 454"/>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6" name="正方形/長方形 455"/>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7" name="正方形/長方形 456"/>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8" name="正方形/長方形 457"/>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9" name="正方形/長方形 458"/>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0" name="正方形/長方形 459"/>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1" name="テキスト ボックス 460"/>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2" name="直線コネクタ 461"/>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3" name="直線コネクタ 462"/>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4" name="テキスト ボックス 463"/>
        <xdr:cNvSpPr txBox="1"/>
      </xdr:nvSpPr>
      <xdr:spPr>
        <a:xfrm>
          <a:off x="1066688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5" name="直線コネクタ 464"/>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6" name="テキスト ボックス 465"/>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7" name="直線コネクタ 466"/>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8" name="テキスト ボックス 467"/>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9" name="直線コネクタ 468"/>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0" name="テキスト ボックス 469"/>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1" name="直線コネクタ 470"/>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2" name="テキスト ボックス 471"/>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3" name="直線コネクタ 472"/>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4" name="テキスト ボックス 473"/>
        <xdr:cNvSpPr txBox="1"/>
      </xdr:nvSpPr>
      <xdr:spPr>
        <a:xfrm>
          <a:off x="105615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5" name="直線コネクタ 474"/>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6" name="テキスト ボックス 475"/>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7"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81099</xdr:rowOff>
    </xdr:to>
    <xdr:cxnSp macro="">
      <xdr:nvCxnSpPr>
        <xdr:cNvPr id="478" name="直線コネクタ 477"/>
        <xdr:cNvCxnSpPr/>
      </xdr:nvCxnSpPr>
      <xdr:spPr>
        <a:xfrm flipV="1">
          <a:off x="14375764" y="5534842"/>
          <a:ext cx="0" cy="1419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84926</xdr:rowOff>
    </xdr:from>
    <xdr:ext cx="405111" cy="259045"/>
    <xdr:sp macro="" textlink="">
      <xdr:nvSpPr>
        <xdr:cNvPr id="479" name="【認定こども園・幼稚園・保育所】&#10;有形固定資産減価償却率最小値テキスト"/>
        <xdr:cNvSpPr txBox="1"/>
      </xdr:nvSpPr>
      <xdr:spPr>
        <a:xfrm>
          <a:off x="14414500" y="6958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81099</xdr:rowOff>
    </xdr:from>
    <xdr:to>
      <xdr:col>86</xdr:col>
      <xdr:colOff>25400</xdr:colOff>
      <xdr:row>41</xdr:row>
      <xdr:rowOff>81099</xdr:rowOff>
    </xdr:to>
    <xdr:cxnSp macro="">
      <xdr:nvCxnSpPr>
        <xdr:cNvPr id="480" name="直線コネクタ 479"/>
        <xdr:cNvCxnSpPr/>
      </xdr:nvCxnSpPr>
      <xdr:spPr>
        <a:xfrm>
          <a:off x="14287500" y="69543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81" name="【認定こども園・幼稚園・保育所】&#10;有形固定資産減価償却率最大値テキスト"/>
        <xdr:cNvSpPr txBox="1"/>
      </xdr:nvSpPr>
      <xdr:spPr>
        <a:xfrm>
          <a:off x="14414500" y="531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82" name="直線コネクタ 481"/>
        <xdr:cNvCxnSpPr/>
      </xdr:nvCxnSpPr>
      <xdr:spPr>
        <a:xfrm>
          <a:off x="1428750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145885</xdr:rowOff>
    </xdr:from>
    <xdr:ext cx="405111" cy="259045"/>
    <xdr:sp macro="" textlink="">
      <xdr:nvSpPr>
        <xdr:cNvPr id="483" name="【認定こども園・幼稚園・保育所】&#10;有形固定資産減価償却率平均値テキスト"/>
        <xdr:cNvSpPr txBox="1"/>
      </xdr:nvSpPr>
      <xdr:spPr>
        <a:xfrm>
          <a:off x="14414500" y="61809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484" name="フローチャート: 判断 483"/>
        <xdr:cNvSpPr/>
      </xdr:nvSpPr>
      <xdr:spPr>
        <a:xfrm>
          <a:off x="14325600" y="620249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485" name="フローチャート: 判断 484"/>
        <xdr:cNvSpPr/>
      </xdr:nvSpPr>
      <xdr:spPr>
        <a:xfrm>
          <a:off x="13578840" y="621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147864</xdr:rowOff>
    </xdr:from>
    <xdr:to>
      <xdr:col>76</xdr:col>
      <xdr:colOff>165100</xdr:colOff>
      <xdr:row>37</xdr:row>
      <xdr:rowOff>78014</xdr:rowOff>
    </xdr:to>
    <xdr:sp macro="" textlink="">
      <xdr:nvSpPr>
        <xdr:cNvPr id="486" name="フローチャート: 判断 485"/>
        <xdr:cNvSpPr/>
      </xdr:nvSpPr>
      <xdr:spPr>
        <a:xfrm>
          <a:off x="12804140" y="61829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487" name="フローチャート: 判断 486"/>
        <xdr:cNvSpPr/>
      </xdr:nvSpPr>
      <xdr:spPr>
        <a:xfrm>
          <a:off x="12029440" y="61943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8" name="テキスト ボックス 487"/>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9" name="テキスト ボックス 488"/>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0" name="テキスト ボックス 489"/>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1" name="テキスト ボックス 490"/>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2" name="テキスト ボックス 491"/>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27033</xdr:rowOff>
    </xdr:from>
    <xdr:to>
      <xdr:col>85</xdr:col>
      <xdr:colOff>177800</xdr:colOff>
      <xdr:row>34</xdr:row>
      <xdr:rowOff>128633</xdr:rowOff>
    </xdr:to>
    <xdr:sp macro="" textlink="">
      <xdr:nvSpPr>
        <xdr:cNvPr id="493" name="楕円 492"/>
        <xdr:cNvSpPr/>
      </xdr:nvSpPr>
      <xdr:spPr>
        <a:xfrm>
          <a:off x="14325600" y="572679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49910</xdr:rowOff>
    </xdr:from>
    <xdr:ext cx="405111" cy="259045"/>
    <xdr:sp macro="" textlink="">
      <xdr:nvSpPr>
        <xdr:cNvPr id="494" name="【認定こども園・幼稚園・保育所】&#10;有形固定資産減価償却率該当値テキスト"/>
        <xdr:cNvSpPr txBox="1"/>
      </xdr:nvSpPr>
      <xdr:spPr>
        <a:xfrm>
          <a:off x="14414500" y="558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165826</xdr:rowOff>
    </xdr:from>
    <xdr:to>
      <xdr:col>81</xdr:col>
      <xdr:colOff>101600</xdr:colOff>
      <xdr:row>34</xdr:row>
      <xdr:rowOff>95976</xdr:rowOff>
    </xdr:to>
    <xdr:sp macro="" textlink="">
      <xdr:nvSpPr>
        <xdr:cNvPr id="495" name="楕円 494"/>
        <xdr:cNvSpPr/>
      </xdr:nvSpPr>
      <xdr:spPr>
        <a:xfrm>
          <a:off x="13578840" y="56979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45176</xdr:rowOff>
    </xdr:from>
    <xdr:to>
      <xdr:col>85</xdr:col>
      <xdr:colOff>127000</xdr:colOff>
      <xdr:row>34</xdr:row>
      <xdr:rowOff>77833</xdr:rowOff>
    </xdr:to>
    <xdr:cxnSp macro="">
      <xdr:nvCxnSpPr>
        <xdr:cNvPr id="496" name="直線コネクタ 495"/>
        <xdr:cNvCxnSpPr/>
      </xdr:nvCxnSpPr>
      <xdr:spPr>
        <a:xfrm>
          <a:off x="13629640" y="5744936"/>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23767</xdr:rowOff>
    </xdr:from>
    <xdr:to>
      <xdr:col>76</xdr:col>
      <xdr:colOff>165100</xdr:colOff>
      <xdr:row>34</xdr:row>
      <xdr:rowOff>125367</xdr:rowOff>
    </xdr:to>
    <xdr:sp macro="" textlink="">
      <xdr:nvSpPr>
        <xdr:cNvPr id="497" name="楕円 496"/>
        <xdr:cNvSpPr/>
      </xdr:nvSpPr>
      <xdr:spPr>
        <a:xfrm>
          <a:off x="12804140" y="572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45176</xdr:rowOff>
    </xdr:from>
    <xdr:to>
      <xdr:col>81</xdr:col>
      <xdr:colOff>50800</xdr:colOff>
      <xdr:row>34</xdr:row>
      <xdr:rowOff>74567</xdr:rowOff>
    </xdr:to>
    <xdr:cxnSp macro="">
      <xdr:nvCxnSpPr>
        <xdr:cNvPr id="498" name="直線コネクタ 497"/>
        <xdr:cNvCxnSpPr/>
      </xdr:nvCxnSpPr>
      <xdr:spPr>
        <a:xfrm flipV="1">
          <a:off x="12854940" y="5744936"/>
          <a:ext cx="7747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51526</xdr:rowOff>
    </xdr:from>
    <xdr:to>
      <xdr:col>72</xdr:col>
      <xdr:colOff>38100</xdr:colOff>
      <xdr:row>34</xdr:row>
      <xdr:rowOff>153126</xdr:rowOff>
    </xdr:to>
    <xdr:sp macro="" textlink="">
      <xdr:nvSpPr>
        <xdr:cNvPr id="499" name="楕円 498"/>
        <xdr:cNvSpPr/>
      </xdr:nvSpPr>
      <xdr:spPr>
        <a:xfrm>
          <a:off x="12029440" y="57512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74567</xdr:rowOff>
    </xdr:from>
    <xdr:to>
      <xdr:col>76</xdr:col>
      <xdr:colOff>114300</xdr:colOff>
      <xdr:row>34</xdr:row>
      <xdr:rowOff>102326</xdr:rowOff>
    </xdr:to>
    <xdr:cxnSp macro="">
      <xdr:nvCxnSpPr>
        <xdr:cNvPr id="500" name="直線コネクタ 499"/>
        <xdr:cNvCxnSpPr/>
      </xdr:nvCxnSpPr>
      <xdr:spPr>
        <a:xfrm flipV="1">
          <a:off x="12072620" y="5774327"/>
          <a:ext cx="7823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103431</xdr:rowOff>
    </xdr:from>
    <xdr:ext cx="405111" cy="259045"/>
    <xdr:sp macro="" textlink="">
      <xdr:nvSpPr>
        <xdr:cNvPr id="501" name="n_1aveValue【認定こども園・幼稚園・保育所】&#10;有形固定資産減価償却率"/>
        <xdr:cNvSpPr txBox="1"/>
      </xdr:nvSpPr>
      <xdr:spPr>
        <a:xfrm>
          <a:off x="13437244" y="6306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69141</xdr:rowOff>
    </xdr:from>
    <xdr:ext cx="405111" cy="259045"/>
    <xdr:sp macro="" textlink="">
      <xdr:nvSpPr>
        <xdr:cNvPr id="502" name="n_2aveValue【認定こども園・幼稚園・保育所】&#10;有形固定資産減価償却率"/>
        <xdr:cNvSpPr txBox="1"/>
      </xdr:nvSpPr>
      <xdr:spPr>
        <a:xfrm>
          <a:off x="12675244" y="6271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80571</xdr:rowOff>
    </xdr:from>
    <xdr:ext cx="405111" cy="259045"/>
    <xdr:sp macro="" textlink="">
      <xdr:nvSpPr>
        <xdr:cNvPr id="503" name="n_3aveValue【認定こども園・幼稚園・保育所】&#10;有形固定資産減価償却率"/>
        <xdr:cNvSpPr txBox="1"/>
      </xdr:nvSpPr>
      <xdr:spPr>
        <a:xfrm>
          <a:off x="11900544" y="6283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112503</xdr:rowOff>
    </xdr:from>
    <xdr:ext cx="405111" cy="259045"/>
    <xdr:sp macro="" textlink="">
      <xdr:nvSpPr>
        <xdr:cNvPr id="504" name="n_1mainValue【認定こども園・幼稚園・保育所】&#10;有形固定資産減価償却率"/>
        <xdr:cNvSpPr txBox="1"/>
      </xdr:nvSpPr>
      <xdr:spPr>
        <a:xfrm>
          <a:off x="13437244" y="5476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141894</xdr:rowOff>
    </xdr:from>
    <xdr:ext cx="405111" cy="259045"/>
    <xdr:sp macro="" textlink="">
      <xdr:nvSpPr>
        <xdr:cNvPr id="505" name="n_2mainValue【認定こども園・幼稚園・保育所】&#10;有形固定資産減価償却率"/>
        <xdr:cNvSpPr txBox="1"/>
      </xdr:nvSpPr>
      <xdr:spPr>
        <a:xfrm>
          <a:off x="12675244" y="5506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169653</xdr:rowOff>
    </xdr:from>
    <xdr:ext cx="405111" cy="259045"/>
    <xdr:sp macro="" textlink="">
      <xdr:nvSpPr>
        <xdr:cNvPr id="506" name="n_3mainValue【認定こども園・幼稚園・保育所】&#10;有形固定資産減価償却率"/>
        <xdr:cNvSpPr txBox="1"/>
      </xdr:nvSpPr>
      <xdr:spPr>
        <a:xfrm>
          <a:off x="11900544" y="553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7" name="正方形/長方形 506"/>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8" name="正方形/長方形 507"/>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9" name="正方形/長方形 508"/>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0" name="正方形/長方形 509"/>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1" name="正方形/長方形 510"/>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2" name="正方形/長方形 511"/>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3" name="正方形/長方形 512"/>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4" name="正方形/長方形 513"/>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5" name="テキスト ボックス 514"/>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6" name="直線コネクタ 515"/>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7" name="直線コネクタ 516"/>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18" name="テキスト ボックス 517"/>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9" name="直線コネクタ 518"/>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20" name="テキスト ボックス 519"/>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21" name="直線コネクタ 520"/>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22" name="テキスト ボックス 521"/>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23" name="直線コネクタ 522"/>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24" name="テキスト ボックス 523"/>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25" name="直線コネクタ 524"/>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26" name="テキスト ボックス 525"/>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7" name="直線コネクタ 526"/>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8" name="テキスト ボックス 527"/>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9"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129540</xdr:rowOff>
    </xdr:from>
    <xdr:to>
      <xdr:col>116</xdr:col>
      <xdr:colOff>62864</xdr:colOff>
      <xdr:row>42</xdr:row>
      <xdr:rowOff>7620</xdr:rowOff>
    </xdr:to>
    <xdr:cxnSp macro="">
      <xdr:nvCxnSpPr>
        <xdr:cNvPr id="530" name="直線コネクタ 529"/>
        <xdr:cNvCxnSpPr/>
      </xdr:nvCxnSpPr>
      <xdr:spPr>
        <a:xfrm flipV="1">
          <a:off x="19509104" y="56616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531" name="【認定こども園・幼稚園・保育所】&#10;一人当たり面積最小値テキスト"/>
        <xdr:cNvSpPr txBox="1"/>
      </xdr:nvSpPr>
      <xdr:spPr>
        <a:xfrm>
          <a:off x="1954784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532" name="直線コネクタ 531"/>
        <xdr:cNvCxnSpPr/>
      </xdr:nvCxnSpPr>
      <xdr:spPr>
        <a:xfrm>
          <a:off x="1944370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76217</xdr:rowOff>
    </xdr:from>
    <xdr:ext cx="469744" cy="259045"/>
    <xdr:sp macro="" textlink="">
      <xdr:nvSpPr>
        <xdr:cNvPr id="533" name="【認定こども園・幼稚園・保育所】&#10;一人当たり面積最大値テキスト"/>
        <xdr:cNvSpPr txBox="1"/>
      </xdr:nvSpPr>
      <xdr:spPr>
        <a:xfrm>
          <a:off x="19547840" y="544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129540</xdr:rowOff>
    </xdr:from>
    <xdr:to>
      <xdr:col>116</xdr:col>
      <xdr:colOff>152400</xdr:colOff>
      <xdr:row>33</xdr:row>
      <xdr:rowOff>129540</xdr:rowOff>
    </xdr:to>
    <xdr:cxnSp macro="">
      <xdr:nvCxnSpPr>
        <xdr:cNvPr id="534" name="直線コネクタ 533"/>
        <xdr:cNvCxnSpPr/>
      </xdr:nvCxnSpPr>
      <xdr:spPr>
        <a:xfrm>
          <a:off x="19443700" y="5661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44467</xdr:rowOff>
    </xdr:from>
    <xdr:ext cx="469744" cy="259045"/>
    <xdr:sp macro="" textlink="">
      <xdr:nvSpPr>
        <xdr:cNvPr id="535" name="【認定こども園・幼稚園・保育所】&#10;一人当たり面積平均値テキスト"/>
        <xdr:cNvSpPr txBox="1"/>
      </xdr:nvSpPr>
      <xdr:spPr>
        <a:xfrm>
          <a:off x="19547840" y="6414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536" name="フローチャート: 判断 535"/>
        <xdr:cNvSpPr/>
      </xdr:nvSpPr>
      <xdr:spPr>
        <a:xfrm>
          <a:off x="1945894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17780</xdr:rowOff>
    </xdr:from>
    <xdr:to>
      <xdr:col>112</xdr:col>
      <xdr:colOff>38100</xdr:colOff>
      <xdr:row>39</xdr:row>
      <xdr:rowOff>119380</xdr:rowOff>
    </xdr:to>
    <xdr:sp macro="" textlink="">
      <xdr:nvSpPr>
        <xdr:cNvPr id="537" name="フローチャート: 判断 536"/>
        <xdr:cNvSpPr/>
      </xdr:nvSpPr>
      <xdr:spPr>
        <a:xfrm>
          <a:off x="18735040" y="65557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538" name="フローチャート: 判断 537"/>
        <xdr:cNvSpPr/>
      </xdr:nvSpPr>
      <xdr:spPr>
        <a:xfrm>
          <a:off x="17937480" y="649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539" name="フローチャート: 判断 538"/>
        <xdr:cNvSpPr/>
      </xdr:nvSpPr>
      <xdr:spPr>
        <a:xfrm>
          <a:off x="17162780" y="651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0" name="テキスト ボックス 539"/>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1" name="テキスト ボックス 540"/>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2" name="テキスト ボックス 541"/>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3" name="テキスト ボックス 542"/>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4" name="テキスト ボックス 543"/>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105410</xdr:rowOff>
    </xdr:from>
    <xdr:to>
      <xdr:col>116</xdr:col>
      <xdr:colOff>114300</xdr:colOff>
      <xdr:row>42</xdr:row>
      <xdr:rowOff>35560</xdr:rowOff>
    </xdr:to>
    <xdr:sp macro="" textlink="">
      <xdr:nvSpPr>
        <xdr:cNvPr id="545" name="楕円 544"/>
        <xdr:cNvSpPr/>
      </xdr:nvSpPr>
      <xdr:spPr>
        <a:xfrm>
          <a:off x="19458940" y="6978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20337</xdr:rowOff>
    </xdr:from>
    <xdr:ext cx="469744" cy="259045"/>
    <xdr:sp macro="" textlink="">
      <xdr:nvSpPr>
        <xdr:cNvPr id="546" name="【認定こども園・幼稚園・保育所】&#10;一人当たり面積該当値テキスト"/>
        <xdr:cNvSpPr txBox="1"/>
      </xdr:nvSpPr>
      <xdr:spPr>
        <a:xfrm>
          <a:off x="19547840" y="689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105410</xdr:rowOff>
    </xdr:from>
    <xdr:to>
      <xdr:col>112</xdr:col>
      <xdr:colOff>38100</xdr:colOff>
      <xdr:row>42</xdr:row>
      <xdr:rowOff>35560</xdr:rowOff>
    </xdr:to>
    <xdr:sp macro="" textlink="">
      <xdr:nvSpPr>
        <xdr:cNvPr id="547" name="楕円 546"/>
        <xdr:cNvSpPr/>
      </xdr:nvSpPr>
      <xdr:spPr>
        <a:xfrm>
          <a:off x="18735040" y="69786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156210</xdr:rowOff>
    </xdr:from>
    <xdr:to>
      <xdr:col>116</xdr:col>
      <xdr:colOff>63500</xdr:colOff>
      <xdr:row>41</xdr:row>
      <xdr:rowOff>156210</xdr:rowOff>
    </xdr:to>
    <xdr:cxnSp macro="">
      <xdr:nvCxnSpPr>
        <xdr:cNvPr id="548" name="直線コネクタ 547"/>
        <xdr:cNvCxnSpPr/>
      </xdr:nvCxnSpPr>
      <xdr:spPr>
        <a:xfrm>
          <a:off x="18778220" y="702945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105410</xdr:rowOff>
    </xdr:from>
    <xdr:to>
      <xdr:col>107</xdr:col>
      <xdr:colOff>101600</xdr:colOff>
      <xdr:row>42</xdr:row>
      <xdr:rowOff>35560</xdr:rowOff>
    </xdr:to>
    <xdr:sp macro="" textlink="">
      <xdr:nvSpPr>
        <xdr:cNvPr id="549" name="楕円 548"/>
        <xdr:cNvSpPr/>
      </xdr:nvSpPr>
      <xdr:spPr>
        <a:xfrm>
          <a:off x="17937480" y="6978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156210</xdr:rowOff>
    </xdr:from>
    <xdr:to>
      <xdr:col>111</xdr:col>
      <xdr:colOff>177800</xdr:colOff>
      <xdr:row>41</xdr:row>
      <xdr:rowOff>156210</xdr:rowOff>
    </xdr:to>
    <xdr:cxnSp macro="">
      <xdr:nvCxnSpPr>
        <xdr:cNvPr id="550" name="直線コネクタ 549"/>
        <xdr:cNvCxnSpPr/>
      </xdr:nvCxnSpPr>
      <xdr:spPr>
        <a:xfrm>
          <a:off x="17988280" y="70294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105410</xdr:rowOff>
    </xdr:from>
    <xdr:to>
      <xdr:col>102</xdr:col>
      <xdr:colOff>165100</xdr:colOff>
      <xdr:row>42</xdr:row>
      <xdr:rowOff>35560</xdr:rowOff>
    </xdr:to>
    <xdr:sp macro="" textlink="">
      <xdr:nvSpPr>
        <xdr:cNvPr id="551" name="楕円 550"/>
        <xdr:cNvSpPr/>
      </xdr:nvSpPr>
      <xdr:spPr>
        <a:xfrm>
          <a:off x="17162780" y="6978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156210</xdr:rowOff>
    </xdr:from>
    <xdr:to>
      <xdr:col>107</xdr:col>
      <xdr:colOff>50800</xdr:colOff>
      <xdr:row>41</xdr:row>
      <xdr:rowOff>156210</xdr:rowOff>
    </xdr:to>
    <xdr:cxnSp macro="">
      <xdr:nvCxnSpPr>
        <xdr:cNvPr id="552" name="直線コネクタ 551"/>
        <xdr:cNvCxnSpPr/>
      </xdr:nvCxnSpPr>
      <xdr:spPr>
        <a:xfrm>
          <a:off x="17213580" y="70294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135907</xdr:rowOff>
    </xdr:from>
    <xdr:ext cx="469744" cy="259045"/>
    <xdr:sp macro="" textlink="">
      <xdr:nvSpPr>
        <xdr:cNvPr id="553" name="n_1aveValue【認定こども園・幼稚園・保育所】&#10;一人当たり面積"/>
        <xdr:cNvSpPr txBox="1"/>
      </xdr:nvSpPr>
      <xdr:spPr>
        <a:xfrm>
          <a:off x="185611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67327</xdr:rowOff>
    </xdr:from>
    <xdr:ext cx="469744" cy="259045"/>
    <xdr:sp macro="" textlink="">
      <xdr:nvSpPr>
        <xdr:cNvPr id="554" name="n_2aveValue【認定こども園・幼稚園・保育所】&#10;一人当たり面積"/>
        <xdr:cNvSpPr txBox="1"/>
      </xdr:nvSpPr>
      <xdr:spPr>
        <a:xfrm>
          <a:off x="1777626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86377</xdr:rowOff>
    </xdr:from>
    <xdr:ext cx="469744" cy="259045"/>
    <xdr:sp macro="" textlink="">
      <xdr:nvSpPr>
        <xdr:cNvPr id="555" name="n_3aveValue【認定こども園・幼稚園・保育所】&#10;一人当たり面積"/>
        <xdr:cNvSpPr txBox="1"/>
      </xdr:nvSpPr>
      <xdr:spPr>
        <a:xfrm>
          <a:off x="1700156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26687</xdr:rowOff>
    </xdr:from>
    <xdr:ext cx="469744" cy="259045"/>
    <xdr:sp macro="" textlink="">
      <xdr:nvSpPr>
        <xdr:cNvPr id="556" name="n_1mainValue【認定こども園・幼稚園・保育所】&#10;一人当たり面積"/>
        <xdr:cNvSpPr txBox="1"/>
      </xdr:nvSpPr>
      <xdr:spPr>
        <a:xfrm>
          <a:off x="185611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26687</xdr:rowOff>
    </xdr:from>
    <xdr:ext cx="469744" cy="259045"/>
    <xdr:sp macro="" textlink="">
      <xdr:nvSpPr>
        <xdr:cNvPr id="557" name="n_2mainValue【認定こども園・幼稚園・保育所】&#10;一人当たり面積"/>
        <xdr:cNvSpPr txBox="1"/>
      </xdr:nvSpPr>
      <xdr:spPr>
        <a:xfrm>
          <a:off x="1777626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26687</xdr:rowOff>
    </xdr:from>
    <xdr:ext cx="469744" cy="259045"/>
    <xdr:sp macro="" textlink="">
      <xdr:nvSpPr>
        <xdr:cNvPr id="558" name="n_3mainValue【認定こども園・幼稚園・保育所】&#10;一人当たり面積"/>
        <xdr:cNvSpPr txBox="1"/>
      </xdr:nvSpPr>
      <xdr:spPr>
        <a:xfrm>
          <a:off x="1700156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9" name="正方形/長方形 558"/>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0" name="正方形/長方形 559"/>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1" name="正方形/長方形 560"/>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2" name="正方形/長方形 561"/>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3" name="正方形/長方形 562"/>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4" name="正方形/長方形 563"/>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5" name="正方形/長方形 564"/>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6" name="正方形/長方形 565"/>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7" name="テキスト ボックス 566"/>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8" name="直線コネクタ 567"/>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69" name="テキスト ボックス 568"/>
        <xdr:cNvSpPr txBox="1"/>
      </xdr:nvSpPr>
      <xdr:spPr>
        <a:xfrm>
          <a:off x="1066688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70" name="直線コネクタ 569"/>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71" name="テキスト ボックス 570"/>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72" name="直線コネクタ 571"/>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73" name="テキスト ボックス 572"/>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74" name="直線コネクタ 573"/>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5" name="テキスト ボックス 574"/>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6" name="直線コネクタ 575"/>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7" name="テキスト ボックス 576"/>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8" name="直線コネクタ 577"/>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79" name="テキスト ボックス 578"/>
        <xdr:cNvSpPr txBox="1"/>
      </xdr:nvSpPr>
      <xdr:spPr>
        <a:xfrm>
          <a:off x="105615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0" name="直線コネクタ 579"/>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81" name="テキスト ボックス 580"/>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2"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123825</xdr:rowOff>
    </xdr:to>
    <xdr:cxnSp macro="">
      <xdr:nvCxnSpPr>
        <xdr:cNvPr id="583" name="直線コネクタ 582"/>
        <xdr:cNvCxnSpPr/>
      </xdr:nvCxnSpPr>
      <xdr:spPr>
        <a:xfrm flipV="1">
          <a:off x="14375764" y="947928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127652</xdr:rowOff>
    </xdr:from>
    <xdr:ext cx="405111" cy="259045"/>
    <xdr:sp macro="" textlink="">
      <xdr:nvSpPr>
        <xdr:cNvPr id="584" name="【学校施設】&#10;有形固定資産減価償却率最小値テキスト"/>
        <xdr:cNvSpPr txBox="1"/>
      </xdr:nvSpPr>
      <xdr:spPr>
        <a:xfrm>
          <a:off x="14414500" y="106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123825</xdr:rowOff>
    </xdr:from>
    <xdr:to>
      <xdr:col>86</xdr:col>
      <xdr:colOff>25400</xdr:colOff>
      <xdr:row>63</xdr:row>
      <xdr:rowOff>123825</xdr:rowOff>
    </xdr:to>
    <xdr:cxnSp macro="">
      <xdr:nvCxnSpPr>
        <xdr:cNvPr id="585" name="直線コネクタ 584"/>
        <xdr:cNvCxnSpPr/>
      </xdr:nvCxnSpPr>
      <xdr:spPr>
        <a:xfrm>
          <a:off x="14287500" y="106851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586" name="【学校施設】&#10;有形固定資産減価償却率最大値テキスト"/>
        <xdr:cNvSpPr txBox="1"/>
      </xdr:nvSpPr>
      <xdr:spPr>
        <a:xfrm>
          <a:off x="1441450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587" name="直線コネクタ 586"/>
        <xdr:cNvCxnSpPr/>
      </xdr:nvCxnSpPr>
      <xdr:spPr>
        <a:xfrm>
          <a:off x="14287500" y="94792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49547</xdr:rowOff>
    </xdr:from>
    <xdr:ext cx="405111" cy="259045"/>
    <xdr:sp macro="" textlink="">
      <xdr:nvSpPr>
        <xdr:cNvPr id="588" name="【学校施設】&#10;有形固定資産減価償却率平均値テキスト"/>
        <xdr:cNvSpPr txBox="1"/>
      </xdr:nvSpPr>
      <xdr:spPr>
        <a:xfrm>
          <a:off x="14414500" y="9940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71120</xdr:rowOff>
    </xdr:from>
    <xdr:to>
      <xdr:col>85</xdr:col>
      <xdr:colOff>177800</xdr:colOff>
      <xdr:row>60</xdr:row>
      <xdr:rowOff>1270</xdr:rowOff>
    </xdr:to>
    <xdr:sp macro="" textlink="">
      <xdr:nvSpPr>
        <xdr:cNvPr id="589" name="フローチャート: 判断 588"/>
        <xdr:cNvSpPr/>
      </xdr:nvSpPr>
      <xdr:spPr>
        <a:xfrm>
          <a:off x="14325600" y="996188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92075</xdr:rowOff>
    </xdr:from>
    <xdr:to>
      <xdr:col>81</xdr:col>
      <xdr:colOff>101600</xdr:colOff>
      <xdr:row>60</xdr:row>
      <xdr:rowOff>22225</xdr:rowOff>
    </xdr:to>
    <xdr:sp macro="" textlink="">
      <xdr:nvSpPr>
        <xdr:cNvPr id="590" name="フローチャート: 判断 589"/>
        <xdr:cNvSpPr/>
      </xdr:nvSpPr>
      <xdr:spPr>
        <a:xfrm>
          <a:off x="13578840" y="9982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95885</xdr:rowOff>
    </xdr:from>
    <xdr:to>
      <xdr:col>76</xdr:col>
      <xdr:colOff>165100</xdr:colOff>
      <xdr:row>60</xdr:row>
      <xdr:rowOff>26035</xdr:rowOff>
    </xdr:to>
    <xdr:sp macro="" textlink="">
      <xdr:nvSpPr>
        <xdr:cNvPr id="591" name="フローチャート: 判断 590"/>
        <xdr:cNvSpPr/>
      </xdr:nvSpPr>
      <xdr:spPr>
        <a:xfrm>
          <a:off x="12804140" y="9986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103505</xdr:rowOff>
    </xdr:from>
    <xdr:to>
      <xdr:col>72</xdr:col>
      <xdr:colOff>38100</xdr:colOff>
      <xdr:row>60</xdr:row>
      <xdr:rowOff>33655</xdr:rowOff>
    </xdr:to>
    <xdr:sp macro="" textlink="">
      <xdr:nvSpPr>
        <xdr:cNvPr id="592" name="フローチャート: 判断 591"/>
        <xdr:cNvSpPr/>
      </xdr:nvSpPr>
      <xdr:spPr>
        <a:xfrm>
          <a:off x="12029440" y="99942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3" name="テキスト ボックス 592"/>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4" name="テキスト ボックス 593"/>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5" name="テキスト ボックス 594"/>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6" name="テキスト ボックス 595"/>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7" name="テキスト ボックス 596"/>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33020</xdr:rowOff>
    </xdr:from>
    <xdr:to>
      <xdr:col>85</xdr:col>
      <xdr:colOff>177800</xdr:colOff>
      <xdr:row>58</xdr:row>
      <xdr:rowOff>134620</xdr:rowOff>
    </xdr:to>
    <xdr:sp macro="" textlink="">
      <xdr:nvSpPr>
        <xdr:cNvPr id="598" name="楕円 597"/>
        <xdr:cNvSpPr/>
      </xdr:nvSpPr>
      <xdr:spPr>
        <a:xfrm>
          <a:off x="14325600" y="975614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55897</xdr:rowOff>
    </xdr:from>
    <xdr:ext cx="405111" cy="259045"/>
    <xdr:sp macro="" textlink="">
      <xdr:nvSpPr>
        <xdr:cNvPr id="599" name="【学校施設】&#10;有形固定資産減価償却率該当値テキスト"/>
        <xdr:cNvSpPr txBox="1"/>
      </xdr:nvSpPr>
      <xdr:spPr>
        <a:xfrm>
          <a:off x="14414500"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40640</xdr:rowOff>
    </xdr:from>
    <xdr:to>
      <xdr:col>81</xdr:col>
      <xdr:colOff>101600</xdr:colOff>
      <xdr:row>58</xdr:row>
      <xdr:rowOff>142240</xdr:rowOff>
    </xdr:to>
    <xdr:sp macro="" textlink="">
      <xdr:nvSpPr>
        <xdr:cNvPr id="600" name="楕円 599"/>
        <xdr:cNvSpPr/>
      </xdr:nvSpPr>
      <xdr:spPr>
        <a:xfrm>
          <a:off x="1357884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83820</xdr:rowOff>
    </xdr:from>
    <xdr:to>
      <xdr:col>85</xdr:col>
      <xdr:colOff>127000</xdr:colOff>
      <xdr:row>58</xdr:row>
      <xdr:rowOff>91440</xdr:rowOff>
    </xdr:to>
    <xdr:cxnSp macro="">
      <xdr:nvCxnSpPr>
        <xdr:cNvPr id="601" name="直線コネクタ 600"/>
        <xdr:cNvCxnSpPr/>
      </xdr:nvCxnSpPr>
      <xdr:spPr>
        <a:xfrm flipV="1">
          <a:off x="13629640" y="9806940"/>
          <a:ext cx="74676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55880</xdr:rowOff>
    </xdr:from>
    <xdr:to>
      <xdr:col>76</xdr:col>
      <xdr:colOff>165100</xdr:colOff>
      <xdr:row>58</xdr:row>
      <xdr:rowOff>157480</xdr:rowOff>
    </xdr:to>
    <xdr:sp macro="" textlink="">
      <xdr:nvSpPr>
        <xdr:cNvPr id="602" name="楕円 601"/>
        <xdr:cNvSpPr/>
      </xdr:nvSpPr>
      <xdr:spPr>
        <a:xfrm>
          <a:off x="1280414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91440</xdr:rowOff>
    </xdr:from>
    <xdr:to>
      <xdr:col>81</xdr:col>
      <xdr:colOff>50800</xdr:colOff>
      <xdr:row>58</xdr:row>
      <xdr:rowOff>106680</xdr:rowOff>
    </xdr:to>
    <xdr:cxnSp macro="">
      <xdr:nvCxnSpPr>
        <xdr:cNvPr id="603" name="直線コネクタ 602"/>
        <xdr:cNvCxnSpPr/>
      </xdr:nvCxnSpPr>
      <xdr:spPr>
        <a:xfrm flipV="1">
          <a:off x="12854940" y="981456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73025</xdr:rowOff>
    </xdr:from>
    <xdr:to>
      <xdr:col>72</xdr:col>
      <xdr:colOff>38100</xdr:colOff>
      <xdr:row>59</xdr:row>
      <xdr:rowOff>3175</xdr:rowOff>
    </xdr:to>
    <xdr:sp macro="" textlink="">
      <xdr:nvSpPr>
        <xdr:cNvPr id="604" name="楕円 603"/>
        <xdr:cNvSpPr/>
      </xdr:nvSpPr>
      <xdr:spPr>
        <a:xfrm>
          <a:off x="12029440" y="97961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106680</xdr:rowOff>
    </xdr:from>
    <xdr:to>
      <xdr:col>76</xdr:col>
      <xdr:colOff>114300</xdr:colOff>
      <xdr:row>58</xdr:row>
      <xdr:rowOff>123825</xdr:rowOff>
    </xdr:to>
    <xdr:cxnSp macro="">
      <xdr:nvCxnSpPr>
        <xdr:cNvPr id="605" name="直線コネクタ 604"/>
        <xdr:cNvCxnSpPr/>
      </xdr:nvCxnSpPr>
      <xdr:spPr>
        <a:xfrm flipV="1">
          <a:off x="12072620" y="9829800"/>
          <a:ext cx="7823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13352</xdr:rowOff>
    </xdr:from>
    <xdr:ext cx="405111" cy="259045"/>
    <xdr:sp macro="" textlink="">
      <xdr:nvSpPr>
        <xdr:cNvPr id="606" name="n_1aveValue【学校施設】&#10;有形固定資産減価償却率"/>
        <xdr:cNvSpPr txBox="1"/>
      </xdr:nvSpPr>
      <xdr:spPr>
        <a:xfrm>
          <a:off x="13437244" y="10071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17162</xdr:rowOff>
    </xdr:from>
    <xdr:ext cx="405111" cy="259045"/>
    <xdr:sp macro="" textlink="">
      <xdr:nvSpPr>
        <xdr:cNvPr id="607" name="n_2aveValue【学校施設】&#10;有形固定資産減価償却率"/>
        <xdr:cNvSpPr txBox="1"/>
      </xdr:nvSpPr>
      <xdr:spPr>
        <a:xfrm>
          <a:off x="12675244" y="1007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24782</xdr:rowOff>
    </xdr:from>
    <xdr:ext cx="405111" cy="259045"/>
    <xdr:sp macro="" textlink="">
      <xdr:nvSpPr>
        <xdr:cNvPr id="608" name="n_3aveValue【学校施設】&#10;有形固定資産減価償却率"/>
        <xdr:cNvSpPr txBox="1"/>
      </xdr:nvSpPr>
      <xdr:spPr>
        <a:xfrm>
          <a:off x="11900544" y="1008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158767</xdr:rowOff>
    </xdr:from>
    <xdr:ext cx="405111" cy="259045"/>
    <xdr:sp macro="" textlink="">
      <xdr:nvSpPr>
        <xdr:cNvPr id="609" name="n_1mainValue【学校施設】&#10;有形固定資産減価償却率"/>
        <xdr:cNvSpPr txBox="1"/>
      </xdr:nvSpPr>
      <xdr:spPr>
        <a:xfrm>
          <a:off x="13437244" y="954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2557</xdr:rowOff>
    </xdr:from>
    <xdr:ext cx="405111" cy="259045"/>
    <xdr:sp macro="" textlink="">
      <xdr:nvSpPr>
        <xdr:cNvPr id="610" name="n_2mainValue【学校施設】&#10;有形固定資産減価償却率"/>
        <xdr:cNvSpPr txBox="1"/>
      </xdr:nvSpPr>
      <xdr:spPr>
        <a:xfrm>
          <a:off x="12675244" y="955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19702</xdr:rowOff>
    </xdr:from>
    <xdr:ext cx="405111" cy="259045"/>
    <xdr:sp macro="" textlink="">
      <xdr:nvSpPr>
        <xdr:cNvPr id="611" name="n_3mainValue【学校施設】&#10;有形固定資産減価償却率"/>
        <xdr:cNvSpPr txBox="1"/>
      </xdr:nvSpPr>
      <xdr:spPr>
        <a:xfrm>
          <a:off x="11900544" y="957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2" name="正方形/長方形 611"/>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3" name="正方形/長方形 612"/>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4" name="正方形/長方形 613"/>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5" name="正方形/長方形 614"/>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6" name="正方形/長方形 615"/>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7" name="正方形/長方形 616"/>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8" name="正方形/長方形 617"/>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9" name="正方形/長方形 618"/>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0" name="テキスト ボックス 619"/>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1" name="直線コネクタ 620"/>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22" name="テキスト ボックス 621"/>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23" name="直線コネクタ 622"/>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24" name="テキスト ボックス 623"/>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25" name="直線コネクタ 624"/>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26" name="テキスト ボックス 625"/>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27" name="直線コネクタ 626"/>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28" name="テキスト ボックス 627"/>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9" name="直線コネクタ 628"/>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30" name="テキスト ボックス 629"/>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1" name="直線コネクタ 630"/>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2" name="テキスト ボックス 631"/>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3"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138532</xdr:rowOff>
    </xdr:from>
    <xdr:to>
      <xdr:col>116</xdr:col>
      <xdr:colOff>62864</xdr:colOff>
      <xdr:row>64</xdr:row>
      <xdr:rowOff>31090</xdr:rowOff>
    </xdr:to>
    <xdr:cxnSp macro="">
      <xdr:nvCxnSpPr>
        <xdr:cNvPr id="634" name="直線コネクタ 633"/>
        <xdr:cNvCxnSpPr/>
      </xdr:nvCxnSpPr>
      <xdr:spPr>
        <a:xfrm flipV="1">
          <a:off x="19509104" y="9526372"/>
          <a:ext cx="0" cy="1233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34917</xdr:rowOff>
    </xdr:from>
    <xdr:ext cx="469744" cy="259045"/>
    <xdr:sp macro="" textlink="">
      <xdr:nvSpPr>
        <xdr:cNvPr id="635" name="【学校施設】&#10;一人当たり面積最小値テキスト"/>
        <xdr:cNvSpPr txBox="1"/>
      </xdr:nvSpPr>
      <xdr:spPr>
        <a:xfrm>
          <a:off x="19547840" y="107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31090</xdr:rowOff>
    </xdr:from>
    <xdr:to>
      <xdr:col>116</xdr:col>
      <xdr:colOff>152400</xdr:colOff>
      <xdr:row>64</xdr:row>
      <xdr:rowOff>31090</xdr:rowOff>
    </xdr:to>
    <xdr:cxnSp macro="">
      <xdr:nvCxnSpPr>
        <xdr:cNvPr id="636" name="直線コネクタ 635"/>
        <xdr:cNvCxnSpPr/>
      </xdr:nvCxnSpPr>
      <xdr:spPr>
        <a:xfrm>
          <a:off x="19443700" y="10760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85209</xdr:rowOff>
    </xdr:from>
    <xdr:ext cx="469744" cy="259045"/>
    <xdr:sp macro="" textlink="">
      <xdr:nvSpPr>
        <xdr:cNvPr id="637" name="【学校施設】&#10;一人当たり面積最大値テキスト"/>
        <xdr:cNvSpPr txBox="1"/>
      </xdr:nvSpPr>
      <xdr:spPr>
        <a:xfrm>
          <a:off x="19547840" y="930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138532</xdr:rowOff>
    </xdr:from>
    <xdr:to>
      <xdr:col>116</xdr:col>
      <xdr:colOff>152400</xdr:colOff>
      <xdr:row>56</xdr:row>
      <xdr:rowOff>138532</xdr:rowOff>
    </xdr:to>
    <xdr:cxnSp macro="">
      <xdr:nvCxnSpPr>
        <xdr:cNvPr id="638" name="直線コネクタ 637"/>
        <xdr:cNvCxnSpPr/>
      </xdr:nvCxnSpPr>
      <xdr:spPr>
        <a:xfrm>
          <a:off x="19443700" y="95263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85920</xdr:rowOff>
    </xdr:from>
    <xdr:ext cx="469744" cy="259045"/>
    <xdr:sp macro="" textlink="">
      <xdr:nvSpPr>
        <xdr:cNvPr id="639" name="【学校施設】&#10;一人当たり面積平均値テキスト"/>
        <xdr:cNvSpPr txBox="1"/>
      </xdr:nvSpPr>
      <xdr:spPr>
        <a:xfrm>
          <a:off x="19547840" y="10311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63043</xdr:rowOff>
    </xdr:from>
    <xdr:to>
      <xdr:col>116</xdr:col>
      <xdr:colOff>114300</xdr:colOff>
      <xdr:row>62</xdr:row>
      <xdr:rowOff>164643</xdr:rowOff>
    </xdr:to>
    <xdr:sp macro="" textlink="">
      <xdr:nvSpPr>
        <xdr:cNvPr id="640" name="フローチャート: 判断 639"/>
        <xdr:cNvSpPr/>
      </xdr:nvSpPr>
      <xdr:spPr>
        <a:xfrm>
          <a:off x="19458940" y="1045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75387</xdr:rowOff>
    </xdr:from>
    <xdr:to>
      <xdr:col>112</xdr:col>
      <xdr:colOff>38100</xdr:colOff>
      <xdr:row>63</xdr:row>
      <xdr:rowOff>5537</xdr:rowOff>
    </xdr:to>
    <xdr:sp macro="" textlink="">
      <xdr:nvSpPr>
        <xdr:cNvPr id="641" name="フローチャート: 判断 640"/>
        <xdr:cNvSpPr/>
      </xdr:nvSpPr>
      <xdr:spPr>
        <a:xfrm>
          <a:off x="18735040" y="104690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77674</xdr:rowOff>
    </xdr:from>
    <xdr:to>
      <xdr:col>107</xdr:col>
      <xdr:colOff>101600</xdr:colOff>
      <xdr:row>63</xdr:row>
      <xdr:rowOff>7824</xdr:rowOff>
    </xdr:to>
    <xdr:sp macro="" textlink="">
      <xdr:nvSpPr>
        <xdr:cNvPr id="642" name="フローチャート: 判断 641"/>
        <xdr:cNvSpPr/>
      </xdr:nvSpPr>
      <xdr:spPr>
        <a:xfrm>
          <a:off x="17937480" y="10471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84531</xdr:rowOff>
    </xdr:from>
    <xdr:to>
      <xdr:col>102</xdr:col>
      <xdr:colOff>165100</xdr:colOff>
      <xdr:row>63</xdr:row>
      <xdr:rowOff>14681</xdr:rowOff>
    </xdr:to>
    <xdr:sp macro="" textlink="">
      <xdr:nvSpPr>
        <xdr:cNvPr id="643" name="フローチャート: 判断 642"/>
        <xdr:cNvSpPr/>
      </xdr:nvSpPr>
      <xdr:spPr>
        <a:xfrm>
          <a:off x="17162780" y="104782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4" name="テキスト ボックス 643"/>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5" name="テキスト ボックス 644"/>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6" name="テキスト ボックス 645"/>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7" name="テキスト ボックス 646"/>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8" name="テキスト ボックス 647"/>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71730</xdr:rowOff>
    </xdr:from>
    <xdr:to>
      <xdr:col>116</xdr:col>
      <xdr:colOff>114300</xdr:colOff>
      <xdr:row>64</xdr:row>
      <xdr:rowOff>1880</xdr:rowOff>
    </xdr:to>
    <xdr:sp macro="" textlink="">
      <xdr:nvSpPr>
        <xdr:cNvPr id="649" name="楕円 648"/>
        <xdr:cNvSpPr/>
      </xdr:nvSpPr>
      <xdr:spPr>
        <a:xfrm>
          <a:off x="19458940" y="10633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158107</xdr:rowOff>
    </xdr:from>
    <xdr:ext cx="469744" cy="259045"/>
    <xdr:sp macro="" textlink="">
      <xdr:nvSpPr>
        <xdr:cNvPr id="650" name="【学校施設】&#10;一人当たり面積該当値テキスト"/>
        <xdr:cNvSpPr txBox="1"/>
      </xdr:nvSpPr>
      <xdr:spPr>
        <a:xfrm>
          <a:off x="19547840" y="105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74473</xdr:rowOff>
    </xdr:from>
    <xdr:to>
      <xdr:col>112</xdr:col>
      <xdr:colOff>38100</xdr:colOff>
      <xdr:row>64</xdr:row>
      <xdr:rowOff>4623</xdr:rowOff>
    </xdr:to>
    <xdr:sp macro="" textlink="">
      <xdr:nvSpPr>
        <xdr:cNvPr id="651" name="楕円 650"/>
        <xdr:cNvSpPr/>
      </xdr:nvSpPr>
      <xdr:spPr>
        <a:xfrm>
          <a:off x="18735040" y="106357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122530</xdr:rowOff>
    </xdr:from>
    <xdr:to>
      <xdr:col>116</xdr:col>
      <xdr:colOff>63500</xdr:colOff>
      <xdr:row>63</xdr:row>
      <xdr:rowOff>125273</xdr:rowOff>
    </xdr:to>
    <xdr:cxnSp macro="">
      <xdr:nvCxnSpPr>
        <xdr:cNvPr id="652" name="直線コネクタ 651"/>
        <xdr:cNvCxnSpPr/>
      </xdr:nvCxnSpPr>
      <xdr:spPr>
        <a:xfrm flipV="1">
          <a:off x="18778220" y="10683850"/>
          <a:ext cx="73152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91846</xdr:rowOff>
    </xdr:from>
    <xdr:to>
      <xdr:col>107</xdr:col>
      <xdr:colOff>101600</xdr:colOff>
      <xdr:row>64</xdr:row>
      <xdr:rowOff>21996</xdr:rowOff>
    </xdr:to>
    <xdr:sp macro="" textlink="">
      <xdr:nvSpPr>
        <xdr:cNvPr id="653" name="楕円 652"/>
        <xdr:cNvSpPr/>
      </xdr:nvSpPr>
      <xdr:spPr>
        <a:xfrm>
          <a:off x="17937480" y="106531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125273</xdr:rowOff>
    </xdr:from>
    <xdr:to>
      <xdr:col>111</xdr:col>
      <xdr:colOff>177800</xdr:colOff>
      <xdr:row>63</xdr:row>
      <xdr:rowOff>142646</xdr:rowOff>
    </xdr:to>
    <xdr:cxnSp macro="">
      <xdr:nvCxnSpPr>
        <xdr:cNvPr id="654" name="直線コネクタ 653"/>
        <xdr:cNvCxnSpPr/>
      </xdr:nvCxnSpPr>
      <xdr:spPr>
        <a:xfrm flipV="1">
          <a:off x="17988280" y="10686593"/>
          <a:ext cx="78994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94590</xdr:rowOff>
    </xdr:from>
    <xdr:to>
      <xdr:col>102</xdr:col>
      <xdr:colOff>165100</xdr:colOff>
      <xdr:row>64</xdr:row>
      <xdr:rowOff>24740</xdr:rowOff>
    </xdr:to>
    <xdr:sp macro="" textlink="">
      <xdr:nvSpPr>
        <xdr:cNvPr id="655" name="楕円 654"/>
        <xdr:cNvSpPr/>
      </xdr:nvSpPr>
      <xdr:spPr>
        <a:xfrm>
          <a:off x="17162780" y="10655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142646</xdr:rowOff>
    </xdr:from>
    <xdr:to>
      <xdr:col>107</xdr:col>
      <xdr:colOff>50800</xdr:colOff>
      <xdr:row>63</xdr:row>
      <xdr:rowOff>145390</xdr:rowOff>
    </xdr:to>
    <xdr:cxnSp macro="">
      <xdr:nvCxnSpPr>
        <xdr:cNvPr id="656" name="直線コネクタ 655"/>
        <xdr:cNvCxnSpPr/>
      </xdr:nvCxnSpPr>
      <xdr:spPr>
        <a:xfrm flipV="1">
          <a:off x="17213580" y="10703966"/>
          <a:ext cx="7747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22064</xdr:rowOff>
    </xdr:from>
    <xdr:ext cx="469744" cy="259045"/>
    <xdr:sp macro="" textlink="">
      <xdr:nvSpPr>
        <xdr:cNvPr id="657" name="n_1aveValue【学校施設】&#10;一人当たり面積"/>
        <xdr:cNvSpPr txBox="1"/>
      </xdr:nvSpPr>
      <xdr:spPr>
        <a:xfrm>
          <a:off x="18561127" y="10248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24351</xdr:rowOff>
    </xdr:from>
    <xdr:ext cx="469744" cy="259045"/>
    <xdr:sp macro="" textlink="">
      <xdr:nvSpPr>
        <xdr:cNvPr id="658" name="n_2aveValue【学校施設】&#10;一人当たり面積"/>
        <xdr:cNvSpPr txBox="1"/>
      </xdr:nvSpPr>
      <xdr:spPr>
        <a:xfrm>
          <a:off x="17776267" y="1025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31208</xdr:rowOff>
    </xdr:from>
    <xdr:ext cx="469744" cy="259045"/>
    <xdr:sp macro="" textlink="">
      <xdr:nvSpPr>
        <xdr:cNvPr id="659" name="n_3aveValue【学校施設】&#10;一人当たり面積"/>
        <xdr:cNvSpPr txBox="1"/>
      </xdr:nvSpPr>
      <xdr:spPr>
        <a:xfrm>
          <a:off x="17001567" y="1025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167200</xdr:rowOff>
    </xdr:from>
    <xdr:ext cx="469744" cy="259045"/>
    <xdr:sp macro="" textlink="">
      <xdr:nvSpPr>
        <xdr:cNvPr id="660" name="n_1mainValue【学校施設】&#10;一人当たり面積"/>
        <xdr:cNvSpPr txBox="1"/>
      </xdr:nvSpPr>
      <xdr:spPr>
        <a:xfrm>
          <a:off x="18561127" y="1072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13123</xdr:rowOff>
    </xdr:from>
    <xdr:ext cx="469744" cy="259045"/>
    <xdr:sp macro="" textlink="">
      <xdr:nvSpPr>
        <xdr:cNvPr id="661" name="n_2mainValue【学校施設】&#10;一人当たり面積"/>
        <xdr:cNvSpPr txBox="1"/>
      </xdr:nvSpPr>
      <xdr:spPr>
        <a:xfrm>
          <a:off x="17776267" y="10742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15867</xdr:rowOff>
    </xdr:from>
    <xdr:ext cx="469744" cy="259045"/>
    <xdr:sp macro="" textlink="">
      <xdr:nvSpPr>
        <xdr:cNvPr id="662" name="n_3mainValue【学校施設】&#10;一人当たり面積"/>
        <xdr:cNvSpPr txBox="1"/>
      </xdr:nvSpPr>
      <xdr:spPr>
        <a:xfrm>
          <a:off x="17001567" y="107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3" name="正方形/長方形 662"/>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4" name="正方形/長方形 663"/>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5" name="正方形/長方形 664"/>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6" name="正方形/長方形 665"/>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7" name="正方形/長方形 666"/>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8" name="正方形/長方形 667"/>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9" name="正方形/長方形 668"/>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0" name="正方形/長方形 669"/>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1" name="テキスト ボックス 670"/>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2" name="直線コネクタ 671"/>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73" name="直線コネクタ 672"/>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74" name="テキスト ボックス 673"/>
        <xdr:cNvSpPr txBox="1"/>
      </xdr:nvSpPr>
      <xdr:spPr>
        <a:xfrm>
          <a:off x="1066688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5" name="直線コネクタ 674"/>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6" name="テキスト ボックス 675"/>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7" name="直線コネクタ 676"/>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8" name="テキスト ボックス 677"/>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9" name="直線コネクタ 678"/>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80" name="テキスト ボックス 679"/>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81" name="直線コネクタ 680"/>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82" name="テキスト ボックス 681"/>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83" name="直線コネクタ 682"/>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84" name="テキスト ボックス 683"/>
        <xdr:cNvSpPr txBox="1"/>
      </xdr:nvSpPr>
      <xdr:spPr>
        <a:xfrm>
          <a:off x="105615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5" name="直線コネクタ 684"/>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6" name="テキスト ボックス 685"/>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7"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165463</xdr:rowOff>
    </xdr:to>
    <xdr:cxnSp macro="">
      <xdr:nvCxnSpPr>
        <xdr:cNvPr id="688" name="直線コネクタ 687"/>
        <xdr:cNvCxnSpPr/>
      </xdr:nvCxnSpPr>
      <xdr:spPr>
        <a:xfrm flipV="1">
          <a:off x="14375764" y="1298720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169290</xdr:rowOff>
    </xdr:from>
    <xdr:ext cx="340478" cy="259045"/>
    <xdr:sp macro="" textlink="">
      <xdr:nvSpPr>
        <xdr:cNvPr id="689" name="【児童館】&#10;有形固定資産減価償却率最小値テキスト"/>
        <xdr:cNvSpPr txBox="1"/>
      </xdr:nvSpPr>
      <xdr:spPr>
        <a:xfrm>
          <a:off x="14414500" y="145863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165463</xdr:rowOff>
    </xdr:from>
    <xdr:to>
      <xdr:col>86</xdr:col>
      <xdr:colOff>25400</xdr:colOff>
      <xdr:row>86</xdr:row>
      <xdr:rowOff>165463</xdr:rowOff>
    </xdr:to>
    <xdr:cxnSp macro="">
      <xdr:nvCxnSpPr>
        <xdr:cNvPr id="690" name="直線コネクタ 689"/>
        <xdr:cNvCxnSpPr/>
      </xdr:nvCxnSpPr>
      <xdr:spPr>
        <a:xfrm>
          <a:off x="14287500" y="145825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91" name="【児童館】&#10;有形固定資産減価償却率最大値テキスト"/>
        <xdr:cNvSpPr txBox="1"/>
      </xdr:nvSpPr>
      <xdr:spPr>
        <a:xfrm>
          <a:off x="14414500" y="1276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92" name="直線コネクタ 691"/>
        <xdr:cNvCxnSpPr/>
      </xdr:nvCxnSpPr>
      <xdr:spPr>
        <a:xfrm>
          <a:off x="14287500" y="129872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1650</xdr:rowOff>
    </xdr:from>
    <xdr:ext cx="405111" cy="259045"/>
    <xdr:sp macro="" textlink="">
      <xdr:nvSpPr>
        <xdr:cNvPr id="693" name="【児童館】&#10;有形固定資産減価償却率平均値テキスト"/>
        <xdr:cNvSpPr txBox="1"/>
      </xdr:nvSpPr>
      <xdr:spPr>
        <a:xfrm>
          <a:off x="14414500" y="137481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23223</xdr:rowOff>
    </xdr:from>
    <xdr:to>
      <xdr:col>85</xdr:col>
      <xdr:colOff>177800</xdr:colOff>
      <xdr:row>82</xdr:row>
      <xdr:rowOff>124823</xdr:rowOff>
    </xdr:to>
    <xdr:sp macro="" textlink="">
      <xdr:nvSpPr>
        <xdr:cNvPr id="694" name="フローチャート: 判断 693"/>
        <xdr:cNvSpPr/>
      </xdr:nvSpPr>
      <xdr:spPr>
        <a:xfrm>
          <a:off x="14325600" y="1376970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695" name="フローチャート: 判断 694"/>
        <xdr:cNvSpPr/>
      </xdr:nvSpPr>
      <xdr:spPr>
        <a:xfrm>
          <a:off x="13578840" y="1379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85271</xdr:rowOff>
    </xdr:from>
    <xdr:to>
      <xdr:col>76</xdr:col>
      <xdr:colOff>165100</xdr:colOff>
      <xdr:row>83</xdr:row>
      <xdr:rowOff>15421</xdr:rowOff>
    </xdr:to>
    <xdr:sp macro="" textlink="">
      <xdr:nvSpPr>
        <xdr:cNvPr id="696" name="フローチャート: 判断 695"/>
        <xdr:cNvSpPr/>
      </xdr:nvSpPr>
      <xdr:spPr>
        <a:xfrm>
          <a:off x="12804140" y="138317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165281</xdr:rowOff>
    </xdr:from>
    <xdr:to>
      <xdr:col>72</xdr:col>
      <xdr:colOff>38100</xdr:colOff>
      <xdr:row>83</xdr:row>
      <xdr:rowOff>95431</xdr:rowOff>
    </xdr:to>
    <xdr:sp macro="" textlink="">
      <xdr:nvSpPr>
        <xdr:cNvPr id="697" name="フローチャート: 判断 696"/>
        <xdr:cNvSpPr/>
      </xdr:nvSpPr>
      <xdr:spPr>
        <a:xfrm>
          <a:off x="12029440" y="139117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8" name="テキスト ボックス 697"/>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9" name="テキスト ボックス 698"/>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0" name="テキスト ボックス 699"/>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1" name="テキスト ボックス 700"/>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2" name="テキスト ボックス 701"/>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166914</xdr:rowOff>
    </xdr:from>
    <xdr:to>
      <xdr:col>85</xdr:col>
      <xdr:colOff>177800</xdr:colOff>
      <xdr:row>80</xdr:row>
      <xdr:rowOff>97064</xdr:rowOff>
    </xdr:to>
    <xdr:sp macro="" textlink="">
      <xdr:nvSpPr>
        <xdr:cNvPr id="703" name="楕円 702"/>
        <xdr:cNvSpPr/>
      </xdr:nvSpPr>
      <xdr:spPr>
        <a:xfrm>
          <a:off x="14325600" y="1341047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18341</xdr:rowOff>
    </xdr:from>
    <xdr:ext cx="405111" cy="259045"/>
    <xdr:sp macro="" textlink="">
      <xdr:nvSpPr>
        <xdr:cNvPr id="704" name="【児童館】&#10;有形固定資産減価償却率該当値テキスト"/>
        <xdr:cNvSpPr txBox="1"/>
      </xdr:nvSpPr>
      <xdr:spPr>
        <a:xfrm>
          <a:off x="14414500" y="13261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168548</xdr:rowOff>
    </xdr:from>
    <xdr:to>
      <xdr:col>81</xdr:col>
      <xdr:colOff>101600</xdr:colOff>
      <xdr:row>80</xdr:row>
      <xdr:rowOff>98698</xdr:rowOff>
    </xdr:to>
    <xdr:sp macro="" textlink="">
      <xdr:nvSpPr>
        <xdr:cNvPr id="705" name="楕円 704"/>
        <xdr:cNvSpPr/>
      </xdr:nvSpPr>
      <xdr:spPr>
        <a:xfrm>
          <a:off x="13578840" y="134121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46264</xdr:rowOff>
    </xdr:from>
    <xdr:to>
      <xdr:col>85</xdr:col>
      <xdr:colOff>127000</xdr:colOff>
      <xdr:row>80</xdr:row>
      <xdr:rowOff>47898</xdr:rowOff>
    </xdr:to>
    <xdr:cxnSp macro="">
      <xdr:nvCxnSpPr>
        <xdr:cNvPr id="706" name="直線コネクタ 705"/>
        <xdr:cNvCxnSpPr/>
      </xdr:nvCxnSpPr>
      <xdr:spPr>
        <a:xfrm flipV="1">
          <a:off x="13629640" y="13457464"/>
          <a:ext cx="74676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80373</xdr:rowOff>
    </xdr:from>
    <xdr:to>
      <xdr:col>76</xdr:col>
      <xdr:colOff>165100</xdr:colOff>
      <xdr:row>81</xdr:row>
      <xdr:rowOff>10523</xdr:rowOff>
    </xdr:to>
    <xdr:sp macro="" textlink="">
      <xdr:nvSpPr>
        <xdr:cNvPr id="707" name="楕円 706"/>
        <xdr:cNvSpPr/>
      </xdr:nvSpPr>
      <xdr:spPr>
        <a:xfrm>
          <a:off x="12804140" y="134915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47898</xdr:rowOff>
    </xdr:from>
    <xdr:to>
      <xdr:col>81</xdr:col>
      <xdr:colOff>50800</xdr:colOff>
      <xdr:row>80</xdr:row>
      <xdr:rowOff>131173</xdr:rowOff>
    </xdr:to>
    <xdr:cxnSp macro="">
      <xdr:nvCxnSpPr>
        <xdr:cNvPr id="708" name="直線コネクタ 707"/>
        <xdr:cNvCxnSpPr/>
      </xdr:nvCxnSpPr>
      <xdr:spPr>
        <a:xfrm flipV="1">
          <a:off x="12854940" y="13459098"/>
          <a:ext cx="7747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82006</xdr:rowOff>
    </xdr:from>
    <xdr:to>
      <xdr:col>72</xdr:col>
      <xdr:colOff>38100</xdr:colOff>
      <xdr:row>81</xdr:row>
      <xdr:rowOff>12156</xdr:rowOff>
    </xdr:to>
    <xdr:sp macro="" textlink="">
      <xdr:nvSpPr>
        <xdr:cNvPr id="709" name="楕円 708"/>
        <xdr:cNvSpPr/>
      </xdr:nvSpPr>
      <xdr:spPr>
        <a:xfrm>
          <a:off x="12029440" y="134932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131173</xdr:rowOff>
    </xdr:from>
    <xdr:to>
      <xdr:col>76</xdr:col>
      <xdr:colOff>114300</xdr:colOff>
      <xdr:row>80</xdr:row>
      <xdr:rowOff>132806</xdr:rowOff>
    </xdr:to>
    <xdr:cxnSp macro="">
      <xdr:nvCxnSpPr>
        <xdr:cNvPr id="710" name="直線コネクタ 709"/>
        <xdr:cNvCxnSpPr/>
      </xdr:nvCxnSpPr>
      <xdr:spPr>
        <a:xfrm flipV="1">
          <a:off x="12072620" y="13542373"/>
          <a:ext cx="78232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138809</xdr:rowOff>
    </xdr:from>
    <xdr:ext cx="405111" cy="259045"/>
    <xdr:sp macro="" textlink="">
      <xdr:nvSpPr>
        <xdr:cNvPr id="711" name="n_1aveValue【児童館】&#10;有形固定資産減価償却率"/>
        <xdr:cNvSpPr txBox="1"/>
      </xdr:nvSpPr>
      <xdr:spPr>
        <a:xfrm>
          <a:off x="13437244" y="1388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6548</xdr:rowOff>
    </xdr:from>
    <xdr:ext cx="405111" cy="259045"/>
    <xdr:sp macro="" textlink="">
      <xdr:nvSpPr>
        <xdr:cNvPr id="712" name="n_2aveValue【児童館】&#10;有形固定資産減価償却率"/>
        <xdr:cNvSpPr txBox="1"/>
      </xdr:nvSpPr>
      <xdr:spPr>
        <a:xfrm>
          <a:off x="12675244" y="13920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86558</xdr:rowOff>
    </xdr:from>
    <xdr:ext cx="405111" cy="259045"/>
    <xdr:sp macro="" textlink="">
      <xdr:nvSpPr>
        <xdr:cNvPr id="713" name="n_3aveValue【児童館】&#10;有形固定資産減価償却率"/>
        <xdr:cNvSpPr txBox="1"/>
      </xdr:nvSpPr>
      <xdr:spPr>
        <a:xfrm>
          <a:off x="11900544" y="14000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115225</xdr:rowOff>
    </xdr:from>
    <xdr:ext cx="405111" cy="259045"/>
    <xdr:sp macro="" textlink="">
      <xdr:nvSpPr>
        <xdr:cNvPr id="714" name="n_1mainValue【児童館】&#10;有形固定資産減価償却率"/>
        <xdr:cNvSpPr txBox="1"/>
      </xdr:nvSpPr>
      <xdr:spPr>
        <a:xfrm>
          <a:off x="13437244" y="13191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27050</xdr:rowOff>
    </xdr:from>
    <xdr:ext cx="405111" cy="259045"/>
    <xdr:sp macro="" textlink="">
      <xdr:nvSpPr>
        <xdr:cNvPr id="715" name="n_2mainValue【児童館】&#10;有形固定資産減価償却率"/>
        <xdr:cNvSpPr txBox="1"/>
      </xdr:nvSpPr>
      <xdr:spPr>
        <a:xfrm>
          <a:off x="12675244" y="1327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28683</xdr:rowOff>
    </xdr:from>
    <xdr:ext cx="405111" cy="259045"/>
    <xdr:sp macro="" textlink="">
      <xdr:nvSpPr>
        <xdr:cNvPr id="716" name="n_3mainValue【児童館】&#10;有形固定資産減価償却率"/>
        <xdr:cNvSpPr txBox="1"/>
      </xdr:nvSpPr>
      <xdr:spPr>
        <a:xfrm>
          <a:off x="11900544" y="1327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7" name="正方形/長方形 716"/>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8" name="正方形/長方形 717"/>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9" name="正方形/長方形 718"/>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0" name="正方形/長方形 719"/>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1" name="正方形/長方形 720"/>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2" name="正方形/長方形 721"/>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3" name="正方形/長方形 722"/>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4" name="正方形/長方形 723"/>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5" name="テキスト ボックス 724"/>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6" name="直線コネクタ 725"/>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27" name="直線コネクタ 726"/>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28" name="テキスト ボックス 727"/>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29" name="直線コネクタ 728"/>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30" name="テキスト ボックス 729"/>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31" name="直線コネクタ 730"/>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32" name="テキスト ボックス 731"/>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33" name="直線コネクタ 732"/>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34" name="テキスト ボックス 733"/>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35" name="直線コネクタ 734"/>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36" name="テキスト ボックス 735"/>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7" name="直線コネクタ 736"/>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8" name="テキスト ボックス 737"/>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9"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34289</xdr:rowOff>
    </xdr:from>
    <xdr:to>
      <xdr:col>116</xdr:col>
      <xdr:colOff>62864</xdr:colOff>
      <xdr:row>86</xdr:row>
      <xdr:rowOff>102870</xdr:rowOff>
    </xdr:to>
    <xdr:cxnSp macro="">
      <xdr:nvCxnSpPr>
        <xdr:cNvPr id="740" name="直線コネクタ 739"/>
        <xdr:cNvCxnSpPr/>
      </xdr:nvCxnSpPr>
      <xdr:spPr>
        <a:xfrm flipV="1">
          <a:off x="19509104" y="13277849"/>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41" name="【児童館】&#10;一人当たり面積最小値テキスト"/>
        <xdr:cNvSpPr txBox="1"/>
      </xdr:nvSpPr>
      <xdr:spPr>
        <a:xfrm>
          <a:off x="19547840" y="1452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42" name="直線コネクタ 741"/>
        <xdr:cNvCxnSpPr/>
      </xdr:nvCxnSpPr>
      <xdr:spPr>
        <a:xfrm>
          <a:off x="19443700" y="1451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152416</xdr:rowOff>
    </xdr:from>
    <xdr:ext cx="469744" cy="259045"/>
    <xdr:sp macro="" textlink="">
      <xdr:nvSpPr>
        <xdr:cNvPr id="743" name="【児童館】&#10;一人当たり面積最大値テキスト"/>
        <xdr:cNvSpPr txBox="1"/>
      </xdr:nvSpPr>
      <xdr:spPr>
        <a:xfrm>
          <a:off x="19547840" y="1306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34289</xdr:rowOff>
    </xdr:from>
    <xdr:to>
      <xdr:col>116</xdr:col>
      <xdr:colOff>152400</xdr:colOff>
      <xdr:row>79</xdr:row>
      <xdr:rowOff>34289</xdr:rowOff>
    </xdr:to>
    <xdr:cxnSp macro="">
      <xdr:nvCxnSpPr>
        <xdr:cNvPr id="744" name="直線コネクタ 743"/>
        <xdr:cNvCxnSpPr/>
      </xdr:nvCxnSpPr>
      <xdr:spPr>
        <a:xfrm>
          <a:off x="19443700" y="13277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105427</xdr:rowOff>
    </xdr:from>
    <xdr:ext cx="469744" cy="259045"/>
    <xdr:sp macro="" textlink="">
      <xdr:nvSpPr>
        <xdr:cNvPr id="745" name="【児童館】&#10;一人当たり面積平均値テキスト"/>
        <xdr:cNvSpPr txBox="1"/>
      </xdr:nvSpPr>
      <xdr:spPr>
        <a:xfrm>
          <a:off x="19547840" y="1418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746" name="フローチャート: 判断 745"/>
        <xdr:cNvSpPr/>
      </xdr:nvSpPr>
      <xdr:spPr>
        <a:xfrm>
          <a:off x="19458940" y="14331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747" name="フローチャート: 判断 746"/>
        <xdr:cNvSpPr/>
      </xdr:nvSpPr>
      <xdr:spPr>
        <a:xfrm>
          <a:off x="18735040" y="143624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116839</xdr:rowOff>
    </xdr:from>
    <xdr:to>
      <xdr:col>107</xdr:col>
      <xdr:colOff>101600</xdr:colOff>
      <xdr:row>86</xdr:row>
      <xdr:rowOff>46989</xdr:rowOff>
    </xdr:to>
    <xdr:sp macro="" textlink="">
      <xdr:nvSpPr>
        <xdr:cNvPr id="748" name="フローチャート: 判断 747"/>
        <xdr:cNvSpPr/>
      </xdr:nvSpPr>
      <xdr:spPr>
        <a:xfrm>
          <a:off x="17937480" y="143662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749" name="フローチャート: 判断 748"/>
        <xdr:cNvSpPr/>
      </xdr:nvSpPr>
      <xdr:spPr>
        <a:xfrm>
          <a:off x="17162780" y="14351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0" name="テキスト ボックス 749"/>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1" name="テキスト ボックス 750"/>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2" name="テキスト ボックス 751"/>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3" name="テキスト ボックス 752"/>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4" name="テキスト ボックス 753"/>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10161</xdr:rowOff>
    </xdr:from>
    <xdr:to>
      <xdr:col>116</xdr:col>
      <xdr:colOff>114300</xdr:colOff>
      <xdr:row>86</xdr:row>
      <xdr:rowOff>111761</xdr:rowOff>
    </xdr:to>
    <xdr:sp macro="" textlink="">
      <xdr:nvSpPr>
        <xdr:cNvPr id="755" name="楕円 754"/>
        <xdr:cNvSpPr/>
      </xdr:nvSpPr>
      <xdr:spPr>
        <a:xfrm>
          <a:off x="19458940" y="1442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96538</xdr:rowOff>
    </xdr:from>
    <xdr:ext cx="469744" cy="259045"/>
    <xdr:sp macro="" textlink="">
      <xdr:nvSpPr>
        <xdr:cNvPr id="756" name="【児童館】&#10;一人当たり面積該当値テキスト"/>
        <xdr:cNvSpPr txBox="1"/>
      </xdr:nvSpPr>
      <xdr:spPr>
        <a:xfrm>
          <a:off x="19547840" y="14345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10161</xdr:rowOff>
    </xdr:from>
    <xdr:to>
      <xdr:col>112</xdr:col>
      <xdr:colOff>38100</xdr:colOff>
      <xdr:row>86</xdr:row>
      <xdr:rowOff>111761</xdr:rowOff>
    </xdr:to>
    <xdr:sp macro="" textlink="">
      <xdr:nvSpPr>
        <xdr:cNvPr id="757" name="楕円 756"/>
        <xdr:cNvSpPr/>
      </xdr:nvSpPr>
      <xdr:spPr>
        <a:xfrm>
          <a:off x="18735040" y="144272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60961</xdr:rowOff>
    </xdr:from>
    <xdr:to>
      <xdr:col>116</xdr:col>
      <xdr:colOff>63500</xdr:colOff>
      <xdr:row>86</xdr:row>
      <xdr:rowOff>60961</xdr:rowOff>
    </xdr:to>
    <xdr:cxnSp macro="">
      <xdr:nvCxnSpPr>
        <xdr:cNvPr id="758" name="直線コネクタ 757"/>
        <xdr:cNvCxnSpPr/>
      </xdr:nvCxnSpPr>
      <xdr:spPr>
        <a:xfrm>
          <a:off x="18778220" y="14478001"/>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10161</xdr:rowOff>
    </xdr:from>
    <xdr:to>
      <xdr:col>107</xdr:col>
      <xdr:colOff>101600</xdr:colOff>
      <xdr:row>86</xdr:row>
      <xdr:rowOff>111761</xdr:rowOff>
    </xdr:to>
    <xdr:sp macro="" textlink="">
      <xdr:nvSpPr>
        <xdr:cNvPr id="759" name="楕円 758"/>
        <xdr:cNvSpPr/>
      </xdr:nvSpPr>
      <xdr:spPr>
        <a:xfrm>
          <a:off x="17937480" y="1442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60961</xdr:rowOff>
    </xdr:from>
    <xdr:to>
      <xdr:col>111</xdr:col>
      <xdr:colOff>177800</xdr:colOff>
      <xdr:row>86</xdr:row>
      <xdr:rowOff>60961</xdr:rowOff>
    </xdr:to>
    <xdr:cxnSp macro="">
      <xdr:nvCxnSpPr>
        <xdr:cNvPr id="760" name="直線コネクタ 759"/>
        <xdr:cNvCxnSpPr/>
      </xdr:nvCxnSpPr>
      <xdr:spPr>
        <a:xfrm>
          <a:off x="17988280" y="1447800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10161</xdr:rowOff>
    </xdr:from>
    <xdr:to>
      <xdr:col>102</xdr:col>
      <xdr:colOff>165100</xdr:colOff>
      <xdr:row>86</xdr:row>
      <xdr:rowOff>111761</xdr:rowOff>
    </xdr:to>
    <xdr:sp macro="" textlink="">
      <xdr:nvSpPr>
        <xdr:cNvPr id="761" name="楕円 760"/>
        <xdr:cNvSpPr/>
      </xdr:nvSpPr>
      <xdr:spPr>
        <a:xfrm>
          <a:off x="17162780" y="1442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60961</xdr:rowOff>
    </xdr:from>
    <xdr:to>
      <xdr:col>107</xdr:col>
      <xdr:colOff>50800</xdr:colOff>
      <xdr:row>86</xdr:row>
      <xdr:rowOff>60961</xdr:rowOff>
    </xdr:to>
    <xdr:cxnSp macro="">
      <xdr:nvCxnSpPr>
        <xdr:cNvPr id="762" name="直線コネクタ 761"/>
        <xdr:cNvCxnSpPr/>
      </xdr:nvCxnSpPr>
      <xdr:spPr>
        <a:xfrm>
          <a:off x="17213580" y="1447800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59707</xdr:rowOff>
    </xdr:from>
    <xdr:ext cx="469744" cy="259045"/>
    <xdr:sp macro="" textlink="">
      <xdr:nvSpPr>
        <xdr:cNvPr id="763" name="n_1aveValue【児童館】&#10;一人当たり面積"/>
        <xdr:cNvSpPr txBox="1"/>
      </xdr:nvSpPr>
      <xdr:spPr>
        <a:xfrm>
          <a:off x="18561127" y="1414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63516</xdr:rowOff>
    </xdr:from>
    <xdr:ext cx="469744" cy="259045"/>
    <xdr:sp macro="" textlink="">
      <xdr:nvSpPr>
        <xdr:cNvPr id="764" name="n_2aveValue【児童館】&#10;一人当たり面積"/>
        <xdr:cNvSpPr txBox="1"/>
      </xdr:nvSpPr>
      <xdr:spPr>
        <a:xfrm>
          <a:off x="17776267" y="1414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48277</xdr:rowOff>
    </xdr:from>
    <xdr:ext cx="469744" cy="259045"/>
    <xdr:sp macro="" textlink="">
      <xdr:nvSpPr>
        <xdr:cNvPr id="765" name="n_3aveValue【児童館】&#10;一人当たり面積"/>
        <xdr:cNvSpPr txBox="1"/>
      </xdr:nvSpPr>
      <xdr:spPr>
        <a:xfrm>
          <a:off x="17001567" y="1413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102888</xdr:rowOff>
    </xdr:from>
    <xdr:ext cx="469744" cy="259045"/>
    <xdr:sp macro="" textlink="">
      <xdr:nvSpPr>
        <xdr:cNvPr id="766" name="n_1mainValue【児童館】&#10;一人当たり面積"/>
        <xdr:cNvSpPr txBox="1"/>
      </xdr:nvSpPr>
      <xdr:spPr>
        <a:xfrm>
          <a:off x="18561127"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102888</xdr:rowOff>
    </xdr:from>
    <xdr:ext cx="469744" cy="259045"/>
    <xdr:sp macro="" textlink="">
      <xdr:nvSpPr>
        <xdr:cNvPr id="767" name="n_2mainValue【児童館】&#10;一人当たり面積"/>
        <xdr:cNvSpPr txBox="1"/>
      </xdr:nvSpPr>
      <xdr:spPr>
        <a:xfrm>
          <a:off x="17776267"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102888</xdr:rowOff>
    </xdr:from>
    <xdr:ext cx="469744" cy="259045"/>
    <xdr:sp macro="" textlink="">
      <xdr:nvSpPr>
        <xdr:cNvPr id="768" name="n_3mainValue【児童館】&#10;一人当たり面積"/>
        <xdr:cNvSpPr txBox="1"/>
      </xdr:nvSpPr>
      <xdr:spPr>
        <a:xfrm>
          <a:off x="17001567"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9" name="正方形/長方形 768"/>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0" name="正方形/長方形 769"/>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1" name="正方形/長方形 770"/>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2" name="正方形/長方形 771"/>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3" name="正方形/長方形 772"/>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4" name="正方形/長方形 773"/>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5" name="正方形/長方形 774"/>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6" name="正方形/長方形 775"/>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7" name="テキスト ボックス 776"/>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8" name="直線コネクタ 777"/>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79" name="直線コネクタ 778"/>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80" name="テキスト ボックス 779"/>
        <xdr:cNvSpPr txBox="1"/>
      </xdr:nvSpPr>
      <xdr:spPr>
        <a:xfrm>
          <a:off x="1066688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81" name="直線コネクタ 780"/>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82" name="テキスト ボックス 781"/>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83" name="直線コネクタ 782"/>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84" name="テキスト ボックス 783"/>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85" name="直線コネクタ 784"/>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6" name="テキスト ボックス 785"/>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7" name="直線コネクタ 786"/>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88" name="テキスト ボックス 787"/>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89" name="直線コネクタ 788"/>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90" name="テキスト ボックス 789"/>
        <xdr:cNvSpPr txBox="1"/>
      </xdr:nvSpPr>
      <xdr:spPr>
        <a:xfrm>
          <a:off x="105615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1" name="直線コネクタ 790"/>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92" name="テキスト ボックス 791"/>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3"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794" name="直線コネクタ 793"/>
        <xdr:cNvCxnSpPr/>
      </xdr:nvCxnSpPr>
      <xdr:spPr>
        <a:xfrm flipV="1">
          <a:off x="14375764" y="16713381"/>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795" name="【公民館】&#10;有形固定資産減価償却率最小値テキスト"/>
        <xdr:cNvSpPr txBox="1"/>
      </xdr:nvSpPr>
      <xdr:spPr>
        <a:xfrm>
          <a:off x="14414500" y="182178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796" name="直線コネクタ 795"/>
        <xdr:cNvCxnSpPr/>
      </xdr:nvCxnSpPr>
      <xdr:spPr>
        <a:xfrm>
          <a:off x="14287500" y="182139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97" name="【公民館】&#10;有形固定資産減価償却率最大値テキスト"/>
        <xdr:cNvSpPr txBox="1"/>
      </xdr:nvSpPr>
      <xdr:spPr>
        <a:xfrm>
          <a:off x="14414500" y="1649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98" name="直線コネクタ 797"/>
        <xdr:cNvCxnSpPr/>
      </xdr:nvCxnSpPr>
      <xdr:spPr>
        <a:xfrm>
          <a:off x="1428750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124658</xdr:rowOff>
    </xdr:from>
    <xdr:ext cx="405111" cy="259045"/>
    <xdr:sp macro="" textlink="">
      <xdr:nvSpPr>
        <xdr:cNvPr id="799" name="【公民館】&#10;有形固定資産減価償却率平均値テキスト"/>
        <xdr:cNvSpPr txBox="1"/>
      </xdr:nvSpPr>
      <xdr:spPr>
        <a:xfrm>
          <a:off x="14414500" y="17223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146231</xdr:rowOff>
    </xdr:from>
    <xdr:to>
      <xdr:col>85</xdr:col>
      <xdr:colOff>177800</xdr:colOff>
      <xdr:row>103</xdr:row>
      <xdr:rowOff>76381</xdr:rowOff>
    </xdr:to>
    <xdr:sp macro="" textlink="">
      <xdr:nvSpPr>
        <xdr:cNvPr id="800" name="フローチャート: 判断 799"/>
        <xdr:cNvSpPr/>
      </xdr:nvSpPr>
      <xdr:spPr>
        <a:xfrm>
          <a:off x="14325600" y="1724551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801" name="フローチャート: 判断 800"/>
        <xdr:cNvSpPr/>
      </xdr:nvSpPr>
      <xdr:spPr>
        <a:xfrm>
          <a:off x="13578840" y="172651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802" name="フローチャート: 判断 801"/>
        <xdr:cNvSpPr/>
      </xdr:nvSpPr>
      <xdr:spPr>
        <a:xfrm>
          <a:off x="12804140" y="1726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36830</xdr:rowOff>
    </xdr:from>
    <xdr:to>
      <xdr:col>72</xdr:col>
      <xdr:colOff>38100</xdr:colOff>
      <xdr:row>103</xdr:row>
      <xdr:rowOff>138430</xdr:rowOff>
    </xdr:to>
    <xdr:sp macro="" textlink="">
      <xdr:nvSpPr>
        <xdr:cNvPr id="803" name="フローチャート: 判断 802"/>
        <xdr:cNvSpPr/>
      </xdr:nvSpPr>
      <xdr:spPr>
        <a:xfrm>
          <a:off x="12029440" y="17303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4" name="テキスト ボックス 803"/>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5" name="テキスト ボックス 804"/>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6" name="テキスト ボックス 805"/>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7" name="テキスト ボックス 806"/>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8" name="テキスト ボックス 807"/>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162561</xdr:rowOff>
    </xdr:from>
    <xdr:to>
      <xdr:col>85</xdr:col>
      <xdr:colOff>177800</xdr:colOff>
      <xdr:row>102</xdr:row>
      <xdr:rowOff>92711</xdr:rowOff>
    </xdr:to>
    <xdr:sp macro="" textlink="">
      <xdr:nvSpPr>
        <xdr:cNvPr id="809" name="楕円 808"/>
        <xdr:cNvSpPr/>
      </xdr:nvSpPr>
      <xdr:spPr>
        <a:xfrm>
          <a:off x="14325600" y="1709420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13988</xdr:rowOff>
    </xdr:from>
    <xdr:ext cx="405111" cy="259045"/>
    <xdr:sp macro="" textlink="">
      <xdr:nvSpPr>
        <xdr:cNvPr id="810" name="【公民館】&#10;有形固定資産減価償却率該当値テキスト"/>
        <xdr:cNvSpPr txBox="1"/>
      </xdr:nvSpPr>
      <xdr:spPr>
        <a:xfrm>
          <a:off x="14414500" y="16945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10705</xdr:rowOff>
    </xdr:from>
    <xdr:to>
      <xdr:col>81</xdr:col>
      <xdr:colOff>101600</xdr:colOff>
      <xdr:row>102</xdr:row>
      <xdr:rowOff>112305</xdr:rowOff>
    </xdr:to>
    <xdr:sp macro="" textlink="">
      <xdr:nvSpPr>
        <xdr:cNvPr id="811" name="楕円 810"/>
        <xdr:cNvSpPr/>
      </xdr:nvSpPr>
      <xdr:spPr>
        <a:xfrm>
          <a:off x="13578840" y="1710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41911</xdr:rowOff>
    </xdr:from>
    <xdr:to>
      <xdr:col>85</xdr:col>
      <xdr:colOff>127000</xdr:colOff>
      <xdr:row>102</xdr:row>
      <xdr:rowOff>61505</xdr:rowOff>
    </xdr:to>
    <xdr:cxnSp macro="">
      <xdr:nvCxnSpPr>
        <xdr:cNvPr id="812" name="直線コネクタ 811"/>
        <xdr:cNvCxnSpPr/>
      </xdr:nvCxnSpPr>
      <xdr:spPr>
        <a:xfrm flipV="1">
          <a:off x="13629640" y="17141191"/>
          <a:ext cx="74676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5806</xdr:rowOff>
    </xdr:from>
    <xdr:to>
      <xdr:col>76</xdr:col>
      <xdr:colOff>165100</xdr:colOff>
      <xdr:row>102</xdr:row>
      <xdr:rowOff>107406</xdr:rowOff>
    </xdr:to>
    <xdr:sp macro="" textlink="">
      <xdr:nvSpPr>
        <xdr:cNvPr id="813" name="楕円 812"/>
        <xdr:cNvSpPr/>
      </xdr:nvSpPr>
      <xdr:spPr>
        <a:xfrm>
          <a:off x="12804140" y="1710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56606</xdr:rowOff>
    </xdr:from>
    <xdr:to>
      <xdr:col>81</xdr:col>
      <xdr:colOff>50800</xdr:colOff>
      <xdr:row>102</xdr:row>
      <xdr:rowOff>61505</xdr:rowOff>
    </xdr:to>
    <xdr:cxnSp macro="">
      <xdr:nvCxnSpPr>
        <xdr:cNvPr id="814" name="直線コネクタ 813"/>
        <xdr:cNvCxnSpPr/>
      </xdr:nvCxnSpPr>
      <xdr:spPr>
        <a:xfrm>
          <a:off x="12854940" y="17155886"/>
          <a:ext cx="7747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33564</xdr:rowOff>
    </xdr:from>
    <xdr:to>
      <xdr:col>72</xdr:col>
      <xdr:colOff>38100</xdr:colOff>
      <xdr:row>102</xdr:row>
      <xdr:rowOff>135164</xdr:rowOff>
    </xdr:to>
    <xdr:sp macro="" textlink="">
      <xdr:nvSpPr>
        <xdr:cNvPr id="815" name="楕円 814"/>
        <xdr:cNvSpPr/>
      </xdr:nvSpPr>
      <xdr:spPr>
        <a:xfrm>
          <a:off x="12029440" y="171328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56606</xdr:rowOff>
    </xdr:from>
    <xdr:to>
      <xdr:col>76</xdr:col>
      <xdr:colOff>114300</xdr:colOff>
      <xdr:row>102</xdr:row>
      <xdr:rowOff>84364</xdr:rowOff>
    </xdr:to>
    <xdr:cxnSp macro="">
      <xdr:nvCxnSpPr>
        <xdr:cNvPr id="816" name="直線コネクタ 815"/>
        <xdr:cNvCxnSpPr/>
      </xdr:nvCxnSpPr>
      <xdr:spPr>
        <a:xfrm flipV="1">
          <a:off x="12072620" y="17155886"/>
          <a:ext cx="78232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87103</xdr:rowOff>
    </xdr:from>
    <xdr:ext cx="405111" cy="259045"/>
    <xdr:sp macro="" textlink="">
      <xdr:nvSpPr>
        <xdr:cNvPr id="817" name="n_1aveValue【公民館】&#10;有形固定資産減価償却率"/>
        <xdr:cNvSpPr txBox="1"/>
      </xdr:nvSpPr>
      <xdr:spPr>
        <a:xfrm>
          <a:off x="13437244" y="17354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95266</xdr:rowOff>
    </xdr:from>
    <xdr:ext cx="405111" cy="259045"/>
    <xdr:sp macro="" textlink="">
      <xdr:nvSpPr>
        <xdr:cNvPr id="818" name="n_2aveValue【公民館】&#10;有形固定資産減価償却率"/>
        <xdr:cNvSpPr txBox="1"/>
      </xdr:nvSpPr>
      <xdr:spPr>
        <a:xfrm>
          <a:off x="12675244" y="17362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129557</xdr:rowOff>
    </xdr:from>
    <xdr:ext cx="405111" cy="259045"/>
    <xdr:sp macro="" textlink="">
      <xdr:nvSpPr>
        <xdr:cNvPr id="819" name="n_3aveValue【公民館】&#10;有形固定資産減価償却率"/>
        <xdr:cNvSpPr txBox="1"/>
      </xdr:nvSpPr>
      <xdr:spPr>
        <a:xfrm>
          <a:off x="11900544" y="1739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128832</xdr:rowOff>
    </xdr:from>
    <xdr:ext cx="405111" cy="259045"/>
    <xdr:sp macro="" textlink="">
      <xdr:nvSpPr>
        <xdr:cNvPr id="820" name="n_1mainValue【公民館】&#10;有形固定資産減価償却率"/>
        <xdr:cNvSpPr txBox="1"/>
      </xdr:nvSpPr>
      <xdr:spPr>
        <a:xfrm>
          <a:off x="13437244" y="1689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123933</xdr:rowOff>
    </xdr:from>
    <xdr:ext cx="405111" cy="259045"/>
    <xdr:sp macro="" textlink="">
      <xdr:nvSpPr>
        <xdr:cNvPr id="821" name="n_2mainValue【公民館】&#10;有形固定資産減価償却率"/>
        <xdr:cNvSpPr txBox="1"/>
      </xdr:nvSpPr>
      <xdr:spPr>
        <a:xfrm>
          <a:off x="12675244" y="1688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151691</xdr:rowOff>
    </xdr:from>
    <xdr:ext cx="405111" cy="259045"/>
    <xdr:sp macro="" textlink="">
      <xdr:nvSpPr>
        <xdr:cNvPr id="822" name="n_3mainValue【公民館】&#10;有形固定資産減価償却率"/>
        <xdr:cNvSpPr txBox="1"/>
      </xdr:nvSpPr>
      <xdr:spPr>
        <a:xfrm>
          <a:off x="11900544" y="1691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3" name="正方形/長方形 822"/>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4" name="正方形/長方形 823"/>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5" name="正方形/長方形 824"/>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6" name="正方形/長方形 825"/>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7" name="正方形/長方形 826"/>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8" name="正方形/長方形 827"/>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9" name="正方形/長方形 828"/>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30" name="正方形/長方形 829"/>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1" name="テキスト ボックス 830"/>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32" name="直線コネクタ 831"/>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33" name="直線コネクタ 832"/>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34" name="テキスト ボックス 833"/>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35" name="直線コネクタ 834"/>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36" name="テキスト ボックス 835"/>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37" name="直線コネクタ 836"/>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38" name="テキスト ボックス 837"/>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39" name="直線コネクタ 838"/>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40" name="テキスト ボックス 839"/>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41" name="直線コネクタ 840"/>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42" name="テキスト ボックス 841"/>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43" name="直線コネクタ 842"/>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44" name="テキスト ボックス 843"/>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5" name="直線コネクタ 844"/>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6" name="テキスト ボックス 845"/>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7"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109</xdr:row>
      <xdr:rowOff>35379</xdr:rowOff>
    </xdr:to>
    <xdr:cxnSp macro="">
      <xdr:nvCxnSpPr>
        <xdr:cNvPr id="848" name="直線コネクタ 847"/>
        <xdr:cNvCxnSpPr/>
      </xdr:nvCxnSpPr>
      <xdr:spPr>
        <a:xfrm flipV="1">
          <a:off x="19509104" y="16908780"/>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849" name="【公民館】&#10;一人当たり面積最小値テキスト"/>
        <xdr:cNvSpPr txBox="1"/>
      </xdr:nvSpPr>
      <xdr:spPr>
        <a:xfrm>
          <a:off x="1954784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850" name="直線コネクタ 849"/>
        <xdr:cNvCxnSpPr/>
      </xdr:nvCxnSpPr>
      <xdr:spPr>
        <a:xfrm>
          <a:off x="194437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851" name="【公民館】&#10;一人当たり面積最大値テキスト"/>
        <xdr:cNvSpPr txBox="1"/>
      </xdr:nvSpPr>
      <xdr:spPr>
        <a:xfrm>
          <a:off x="19547840" y="1668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852" name="直線コネクタ 851"/>
        <xdr:cNvCxnSpPr/>
      </xdr:nvCxnSpPr>
      <xdr:spPr>
        <a:xfrm>
          <a:off x="19443700" y="1690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116857</xdr:rowOff>
    </xdr:from>
    <xdr:ext cx="469744" cy="259045"/>
    <xdr:sp macro="" textlink="">
      <xdr:nvSpPr>
        <xdr:cNvPr id="853" name="【公民館】&#10;一人当たり面積平均値テキスト"/>
        <xdr:cNvSpPr txBox="1"/>
      </xdr:nvSpPr>
      <xdr:spPr>
        <a:xfrm>
          <a:off x="19547840" y="17719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854" name="フローチャート: 判断 853"/>
        <xdr:cNvSpPr/>
      </xdr:nvSpPr>
      <xdr:spPr>
        <a:xfrm>
          <a:off x="19458940" y="1786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103777</xdr:rowOff>
    </xdr:from>
    <xdr:to>
      <xdr:col>112</xdr:col>
      <xdr:colOff>38100</xdr:colOff>
      <xdr:row>107</xdr:row>
      <xdr:rowOff>33927</xdr:rowOff>
    </xdr:to>
    <xdr:sp macro="" textlink="">
      <xdr:nvSpPr>
        <xdr:cNvPr id="855" name="フローチャート: 判断 854"/>
        <xdr:cNvSpPr/>
      </xdr:nvSpPr>
      <xdr:spPr>
        <a:xfrm>
          <a:off x="18735040" y="178736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856" name="フローチャート: 判断 855"/>
        <xdr:cNvSpPr/>
      </xdr:nvSpPr>
      <xdr:spPr>
        <a:xfrm>
          <a:off x="17937480" y="17854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147864</xdr:rowOff>
    </xdr:from>
    <xdr:to>
      <xdr:col>102</xdr:col>
      <xdr:colOff>165100</xdr:colOff>
      <xdr:row>106</xdr:row>
      <xdr:rowOff>78014</xdr:rowOff>
    </xdr:to>
    <xdr:sp macro="" textlink="">
      <xdr:nvSpPr>
        <xdr:cNvPr id="857" name="フローチャート: 判断 856"/>
        <xdr:cNvSpPr/>
      </xdr:nvSpPr>
      <xdr:spPr>
        <a:xfrm>
          <a:off x="17162780" y="177500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8" name="テキスト ボックス 857"/>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9" name="テキスト ボックス 858"/>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60" name="テキスト ボックス 859"/>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61" name="テキスト ボックス 860"/>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2" name="テキスト ボックス 861"/>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27032</xdr:rowOff>
    </xdr:from>
    <xdr:to>
      <xdr:col>116</xdr:col>
      <xdr:colOff>114300</xdr:colOff>
      <xdr:row>107</xdr:row>
      <xdr:rowOff>128632</xdr:rowOff>
    </xdr:to>
    <xdr:sp macro="" textlink="">
      <xdr:nvSpPr>
        <xdr:cNvPr id="863" name="楕円 862"/>
        <xdr:cNvSpPr/>
      </xdr:nvSpPr>
      <xdr:spPr>
        <a:xfrm>
          <a:off x="19458940" y="1796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5459</xdr:rowOff>
    </xdr:from>
    <xdr:ext cx="469744" cy="259045"/>
    <xdr:sp macro="" textlink="">
      <xdr:nvSpPr>
        <xdr:cNvPr id="864" name="【公民館】&#10;一人当たり面積該当値テキスト"/>
        <xdr:cNvSpPr txBox="1"/>
      </xdr:nvSpPr>
      <xdr:spPr>
        <a:xfrm>
          <a:off x="19547840" y="179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30299</xdr:rowOff>
    </xdr:from>
    <xdr:to>
      <xdr:col>112</xdr:col>
      <xdr:colOff>38100</xdr:colOff>
      <xdr:row>107</xdr:row>
      <xdr:rowOff>131899</xdr:rowOff>
    </xdr:to>
    <xdr:sp macro="" textlink="">
      <xdr:nvSpPr>
        <xdr:cNvPr id="865" name="楕円 864"/>
        <xdr:cNvSpPr/>
      </xdr:nvSpPr>
      <xdr:spPr>
        <a:xfrm>
          <a:off x="18735040" y="179677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77832</xdr:rowOff>
    </xdr:from>
    <xdr:to>
      <xdr:col>116</xdr:col>
      <xdr:colOff>63500</xdr:colOff>
      <xdr:row>107</xdr:row>
      <xdr:rowOff>81099</xdr:rowOff>
    </xdr:to>
    <xdr:cxnSp macro="">
      <xdr:nvCxnSpPr>
        <xdr:cNvPr id="866" name="直線コネクタ 865"/>
        <xdr:cNvCxnSpPr/>
      </xdr:nvCxnSpPr>
      <xdr:spPr>
        <a:xfrm flipV="1">
          <a:off x="18778220" y="18015312"/>
          <a:ext cx="73152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13970</xdr:rowOff>
    </xdr:from>
    <xdr:to>
      <xdr:col>107</xdr:col>
      <xdr:colOff>101600</xdr:colOff>
      <xdr:row>107</xdr:row>
      <xdr:rowOff>115570</xdr:rowOff>
    </xdr:to>
    <xdr:sp macro="" textlink="">
      <xdr:nvSpPr>
        <xdr:cNvPr id="867" name="楕円 866"/>
        <xdr:cNvSpPr/>
      </xdr:nvSpPr>
      <xdr:spPr>
        <a:xfrm>
          <a:off x="1793748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64770</xdr:rowOff>
    </xdr:from>
    <xdr:to>
      <xdr:col>111</xdr:col>
      <xdr:colOff>177800</xdr:colOff>
      <xdr:row>107</xdr:row>
      <xdr:rowOff>81099</xdr:rowOff>
    </xdr:to>
    <xdr:cxnSp macro="">
      <xdr:nvCxnSpPr>
        <xdr:cNvPr id="868" name="直線コネクタ 867"/>
        <xdr:cNvCxnSpPr/>
      </xdr:nvCxnSpPr>
      <xdr:spPr>
        <a:xfrm>
          <a:off x="17988280" y="18002250"/>
          <a:ext cx="78994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869" name="楕円 868"/>
        <xdr:cNvSpPr/>
      </xdr:nvSpPr>
      <xdr:spPr>
        <a:xfrm>
          <a:off x="17162780" y="1794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61505</xdr:rowOff>
    </xdr:from>
    <xdr:to>
      <xdr:col>107</xdr:col>
      <xdr:colOff>50800</xdr:colOff>
      <xdr:row>107</xdr:row>
      <xdr:rowOff>64770</xdr:rowOff>
    </xdr:to>
    <xdr:cxnSp macro="">
      <xdr:nvCxnSpPr>
        <xdr:cNvPr id="870" name="直線コネクタ 869"/>
        <xdr:cNvCxnSpPr/>
      </xdr:nvCxnSpPr>
      <xdr:spPr>
        <a:xfrm>
          <a:off x="17213580" y="17998985"/>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50454</xdr:rowOff>
    </xdr:from>
    <xdr:ext cx="469744" cy="259045"/>
    <xdr:sp macro="" textlink="">
      <xdr:nvSpPr>
        <xdr:cNvPr id="871" name="n_1aveValue【公民館】&#10;一人当たり面積"/>
        <xdr:cNvSpPr txBox="1"/>
      </xdr:nvSpPr>
      <xdr:spPr>
        <a:xfrm>
          <a:off x="18561127" y="1765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872" name="n_2aveValue【公民館】&#10;一人当たり面積"/>
        <xdr:cNvSpPr txBox="1"/>
      </xdr:nvSpPr>
      <xdr:spPr>
        <a:xfrm>
          <a:off x="17776267" y="1763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94541</xdr:rowOff>
    </xdr:from>
    <xdr:ext cx="469744" cy="259045"/>
    <xdr:sp macro="" textlink="">
      <xdr:nvSpPr>
        <xdr:cNvPr id="873" name="n_3aveValue【公民館】&#10;一人当たり面積"/>
        <xdr:cNvSpPr txBox="1"/>
      </xdr:nvSpPr>
      <xdr:spPr>
        <a:xfrm>
          <a:off x="17001567" y="1752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123026</xdr:rowOff>
    </xdr:from>
    <xdr:ext cx="469744" cy="259045"/>
    <xdr:sp macro="" textlink="">
      <xdr:nvSpPr>
        <xdr:cNvPr id="874" name="n_1mainValue【公民館】&#10;一人当たり面積"/>
        <xdr:cNvSpPr txBox="1"/>
      </xdr:nvSpPr>
      <xdr:spPr>
        <a:xfrm>
          <a:off x="18561127" y="1806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106697</xdr:rowOff>
    </xdr:from>
    <xdr:ext cx="469744" cy="259045"/>
    <xdr:sp macro="" textlink="">
      <xdr:nvSpPr>
        <xdr:cNvPr id="875" name="n_2mainValue【公民館】&#10;一人当たり面積"/>
        <xdr:cNvSpPr txBox="1"/>
      </xdr:nvSpPr>
      <xdr:spPr>
        <a:xfrm>
          <a:off x="17776267" y="1804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103432</xdr:rowOff>
    </xdr:from>
    <xdr:ext cx="469744" cy="259045"/>
    <xdr:sp macro="" textlink="">
      <xdr:nvSpPr>
        <xdr:cNvPr id="876" name="n_3mainValue【公民館】&#10;一人当たり面積"/>
        <xdr:cNvSpPr txBox="1"/>
      </xdr:nvSpPr>
      <xdr:spPr>
        <a:xfrm>
          <a:off x="17001567" y="1804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7" name="正方形/長方形 876"/>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8" name="正方形/長方形 877"/>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9" name="テキスト ボックス 878"/>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ほとんどの類型において、有形固定資産減価償却率は類似団体平均を上回っている。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老朽化した施設が多く存在するため、計画的に施設を更新することが必要となるが、今後の財政負担を考慮し、各施設の需要見込みなどを適切に把握しながら、公共施設等総合管理計画に基づく施設の集約化や複合化の取組みを進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31,812
31,635
48.64
10,663,328
10,244,436
281,752
6,328,448
8,304,290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37734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7196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131717</xdr:rowOff>
    </xdr:to>
    <xdr:cxnSp macro="">
      <xdr:nvCxnSpPr>
        <xdr:cNvPr id="57" name="直線コネクタ 56"/>
        <xdr:cNvCxnSpPr/>
      </xdr:nvCxnSpPr>
      <xdr:spPr>
        <a:xfrm flipV="1">
          <a:off x="4086225" y="5534842"/>
          <a:ext cx="0" cy="1470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135544</xdr:rowOff>
    </xdr:from>
    <xdr:ext cx="340478" cy="259045"/>
    <xdr:sp macro="" textlink="">
      <xdr:nvSpPr>
        <xdr:cNvPr id="58" name="【図書館】&#10;有形固定資産減価償却率最小値テキスト"/>
        <xdr:cNvSpPr txBox="1"/>
      </xdr:nvSpPr>
      <xdr:spPr>
        <a:xfrm>
          <a:off x="4124960" y="7008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131717</xdr:rowOff>
    </xdr:from>
    <xdr:to>
      <xdr:col>24</xdr:col>
      <xdr:colOff>152400</xdr:colOff>
      <xdr:row>41</xdr:row>
      <xdr:rowOff>131717</xdr:rowOff>
    </xdr:to>
    <xdr:cxnSp macro="">
      <xdr:nvCxnSpPr>
        <xdr:cNvPr id="59" name="直線コネクタ 58"/>
        <xdr:cNvCxnSpPr/>
      </xdr:nvCxnSpPr>
      <xdr:spPr>
        <a:xfrm>
          <a:off x="4020820" y="70049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124960" y="531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142620</xdr:rowOff>
    </xdr:from>
    <xdr:ext cx="405111" cy="259045"/>
    <xdr:sp macro="" textlink="">
      <xdr:nvSpPr>
        <xdr:cNvPr id="62" name="【図書館】&#10;有形固定資産減価償却率平均値テキスト"/>
        <xdr:cNvSpPr txBox="1"/>
      </xdr:nvSpPr>
      <xdr:spPr>
        <a:xfrm>
          <a:off x="4124960" y="6345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164193</xdr:rowOff>
    </xdr:from>
    <xdr:to>
      <xdr:col>24</xdr:col>
      <xdr:colOff>114300</xdr:colOff>
      <xdr:row>38</xdr:row>
      <xdr:rowOff>94343</xdr:rowOff>
    </xdr:to>
    <xdr:sp macro="" textlink="">
      <xdr:nvSpPr>
        <xdr:cNvPr id="63" name="フローチャート: 判断 62"/>
        <xdr:cNvSpPr/>
      </xdr:nvSpPr>
      <xdr:spPr>
        <a:xfrm>
          <a:off x="4036060" y="63668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312160" y="6384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44994</xdr:rowOff>
    </xdr:from>
    <xdr:to>
      <xdr:col>15</xdr:col>
      <xdr:colOff>101600</xdr:colOff>
      <xdr:row>38</xdr:row>
      <xdr:rowOff>146594</xdr:rowOff>
    </xdr:to>
    <xdr:sp macro="" textlink="">
      <xdr:nvSpPr>
        <xdr:cNvPr id="65" name="フローチャート: 判断 64"/>
        <xdr:cNvSpPr/>
      </xdr:nvSpPr>
      <xdr:spPr>
        <a:xfrm>
          <a:off x="2514600" y="641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6" name="フローチャート: 判断 65"/>
        <xdr:cNvSpPr/>
      </xdr:nvSpPr>
      <xdr:spPr>
        <a:xfrm>
          <a:off x="17399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134801</xdr:rowOff>
    </xdr:from>
    <xdr:to>
      <xdr:col>24</xdr:col>
      <xdr:colOff>114300</xdr:colOff>
      <xdr:row>36</xdr:row>
      <xdr:rowOff>64951</xdr:rowOff>
    </xdr:to>
    <xdr:sp macro="" textlink="">
      <xdr:nvSpPr>
        <xdr:cNvPr id="72" name="楕円 71"/>
        <xdr:cNvSpPr/>
      </xdr:nvSpPr>
      <xdr:spPr>
        <a:xfrm>
          <a:off x="4036060" y="60022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157678</xdr:rowOff>
    </xdr:from>
    <xdr:ext cx="405111" cy="259045"/>
    <xdr:sp macro="" textlink="">
      <xdr:nvSpPr>
        <xdr:cNvPr id="73" name="【図書館】&#10;有形固定資産減価償却率該当値テキスト"/>
        <xdr:cNvSpPr txBox="1"/>
      </xdr:nvSpPr>
      <xdr:spPr>
        <a:xfrm>
          <a:off x="4124960" y="5857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907</xdr:rowOff>
    </xdr:from>
    <xdr:to>
      <xdr:col>20</xdr:col>
      <xdr:colOff>38100</xdr:colOff>
      <xdr:row>36</xdr:row>
      <xdr:rowOff>102507</xdr:rowOff>
    </xdr:to>
    <xdr:sp macro="" textlink="">
      <xdr:nvSpPr>
        <xdr:cNvPr id="74" name="楕円 73"/>
        <xdr:cNvSpPr/>
      </xdr:nvSpPr>
      <xdr:spPr>
        <a:xfrm>
          <a:off x="3312160" y="60359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14151</xdr:rowOff>
    </xdr:from>
    <xdr:to>
      <xdr:col>24</xdr:col>
      <xdr:colOff>63500</xdr:colOff>
      <xdr:row>36</xdr:row>
      <xdr:rowOff>51707</xdr:rowOff>
    </xdr:to>
    <xdr:cxnSp macro="">
      <xdr:nvCxnSpPr>
        <xdr:cNvPr id="75" name="直線コネクタ 74"/>
        <xdr:cNvCxnSpPr/>
      </xdr:nvCxnSpPr>
      <xdr:spPr>
        <a:xfrm flipV="1">
          <a:off x="3355340" y="6049191"/>
          <a:ext cx="7315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33564</xdr:rowOff>
    </xdr:from>
    <xdr:to>
      <xdr:col>15</xdr:col>
      <xdr:colOff>101600</xdr:colOff>
      <xdr:row>36</xdr:row>
      <xdr:rowOff>135164</xdr:rowOff>
    </xdr:to>
    <xdr:sp macro="" textlink="">
      <xdr:nvSpPr>
        <xdr:cNvPr id="76" name="楕円 75"/>
        <xdr:cNvSpPr/>
      </xdr:nvSpPr>
      <xdr:spPr>
        <a:xfrm>
          <a:off x="2514600" y="606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51707</xdr:rowOff>
    </xdr:from>
    <xdr:to>
      <xdr:col>19</xdr:col>
      <xdr:colOff>177800</xdr:colOff>
      <xdr:row>36</xdr:row>
      <xdr:rowOff>84364</xdr:rowOff>
    </xdr:to>
    <xdr:cxnSp macro="">
      <xdr:nvCxnSpPr>
        <xdr:cNvPr id="77" name="直線コネクタ 76"/>
        <xdr:cNvCxnSpPr/>
      </xdr:nvCxnSpPr>
      <xdr:spPr>
        <a:xfrm flipV="1">
          <a:off x="2565400" y="6086747"/>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59690</xdr:rowOff>
    </xdr:from>
    <xdr:to>
      <xdr:col>10</xdr:col>
      <xdr:colOff>165100</xdr:colOff>
      <xdr:row>36</xdr:row>
      <xdr:rowOff>161290</xdr:rowOff>
    </xdr:to>
    <xdr:sp macro="" textlink="">
      <xdr:nvSpPr>
        <xdr:cNvPr id="78" name="楕円 77"/>
        <xdr:cNvSpPr/>
      </xdr:nvSpPr>
      <xdr:spPr>
        <a:xfrm>
          <a:off x="17399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84364</xdr:rowOff>
    </xdr:from>
    <xdr:to>
      <xdr:col>15</xdr:col>
      <xdr:colOff>50800</xdr:colOff>
      <xdr:row>36</xdr:row>
      <xdr:rowOff>110490</xdr:rowOff>
    </xdr:to>
    <xdr:cxnSp macro="">
      <xdr:nvCxnSpPr>
        <xdr:cNvPr id="79" name="直線コネクタ 78"/>
        <xdr:cNvCxnSpPr/>
      </xdr:nvCxnSpPr>
      <xdr:spPr>
        <a:xfrm flipV="1">
          <a:off x="1790700" y="6119404"/>
          <a:ext cx="7747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0" name="n_1aveValue【図書館】&#10;有形固定資産減価償却率"/>
        <xdr:cNvSpPr txBox="1"/>
      </xdr:nvSpPr>
      <xdr:spPr>
        <a:xfrm>
          <a:off x="317056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137721</xdr:rowOff>
    </xdr:from>
    <xdr:ext cx="405111" cy="259045"/>
    <xdr:sp macro="" textlink="">
      <xdr:nvSpPr>
        <xdr:cNvPr id="81" name="n_2aveValue【図書館】&#10;有形固定資産減価償却率"/>
        <xdr:cNvSpPr txBox="1"/>
      </xdr:nvSpPr>
      <xdr:spPr>
        <a:xfrm>
          <a:off x="2385704" y="650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82" name="n_3aveValue【図書館】&#10;有形固定資産減価償却率"/>
        <xdr:cNvSpPr txBox="1"/>
      </xdr:nvSpPr>
      <xdr:spPr>
        <a:xfrm>
          <a:off x="161100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119034</xdr:rowOff>
    </xdr:from>
    <xdr:ext cx="405111" cy="259045"/>
    <xdr:sp macro="" textlink="">
      <xdr:nvSpPr>
        <xdr:cNvPr id="83" name="n_1mainValue【図書館】&#10;有形固定資産減価償却率"/>
        <xdr:cNvSpPr txBox="1"/>
      </xdr:nvSpPr>
      <xdr:spPr>
        <a:xfrm>
          <a:off x="3170564" y="5818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151691</xdr:rowOff>
    </xdr:from>
    <xdr:ext cx="405111" cy="259045"/>
    <xdr:sp macro="" textlink="">
      <xdr:nvSpPr>
        <xdr:cNvPr id="84" name="n_2mainValue【図書館】&#10;有形固定資産減価償却率"/>
        <xdr:cNvSpPr txBox="1"/>
      </xdr:nvSpPr>
      <xdr:spPr>
        <a:xfrm>
          <a:off x="2385704" y="585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6367</xdr:rowOff>
    </xdr:from>
    <xdr:ext cx="405111" cy="259045"/>
    <xdr:sp macro="" textlink="">
      <xdr:nvSpPr>
        <xdr:cNvPr id="85" name="n_3mainValue【図書館】&#10;有形固定資産減価償却率"/>
        <xdr:cNvSpPr txBox="1"/>
      </xdr:nvSpPr>
      <xdr:spPr>
        <a:xfrm>
          <a:off x="161100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6" name="直線コネクタ 95"/>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7" name="テキスト ボックス 96"/>
        <xdr:cNvSpPr txBox="1"/>
      </xdr:nvSpPr>
      <xdr:spPr>
        <a:xfrm>
          <a:off x="5405301" y="6753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9" name="テキスト ボックス 98"/>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0" name="直線コネクタ 99"/>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1" name="テキスト ボックス 100"/>
        <xdr:cNvSpPr txBox="1"/>
      </xdr:nvSpPr>
      <xdr:spPr>
        <a:xfrm>
          <a:off x="5405301" y="5637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40</xdr:row>
      <xdr:rowOff>156210</xdr:rowOff>
    </xdr:to>
    <xdr:cxnSp macro="">
      <xdr:nvCxnSpPr>
        <xdr:cNvPr id="105" name="直線コネクタ 104"/>
        <xdr:cNvCxnSpPr/>
      </xdr:nvCxnSpPr>
      <xdr:spPr>
        <a:xfrm flipV="1">
          <a:off x="9219565" y="566547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6" name="【図書館】&#10;一人当たり面積最小値テキスト"/>
        <xdr:cNvSpPr txBox="1"/>
      </xdr:nvSpPr>
      <xdr:spPr>
        <a:xfrm>
          <a:off x="9258300"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07" name="直線コネクタ 106"/>
        <xdr:cNvCxnSpPr/>
      </xdr:nvCxnSpPr>
      <xdr:spPr>
        <a:xfrm>
          <a:off x="9154160" y="6861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08" name="【図書館】&#10;一人当たり面積最大値テキスト"/>
        <xdr:cNvSpPr txBox="1"/>
      </xdr:nvSpPr>
      <xdr:spPr>
        <a:xfrm>
          <a:off x="9258300" y="544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09" name="直線コネクタ 108"/>
        <xdr:cNvCxnSpPr/>
      </xdr:nvCxnSpPr>
      <xdr:spPr>
        <a:xfrm>
          <a:off x="9154160" y="5665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0" name="【図書館】&#10;一人当たり面積平均値テキスト"/>
        <xdr:cNvSpPr txBox="1"/>
      </xdr:nvSpPr>
      <xdr:spPr>
        <a:xfrm>
          <a:off x="9258300" y="6365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1" name="フローチャート: 判断 110"/>
        <xdr:cNvSpPr/>
      </xdr:nvSpPr>
      <xdr:spPr>
        <a:xfrm>
          <a:off x="919226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156845</xdr:rowOff>
    </xdr:from>
    <xdr:to>
      <xdr:col>50</xdr:col>
      <xdr:colOff>165100</xdr:colOff>
      <xdr:row>39</xdr:row>
      <xdr:rowOff>86995</xdr:rowOff>
    </xdr:to>
    <xdr:sp macro="" textlink="">
      <xdr:nvSpPr>
        <xdr:cNvPr id="112" name="フローチャート: 判断 111"/>
        <xdr:cNvSpPr/>
      </xdr:nvSpPr>
      <xdr:spPr>
        <a:xfrm>
          <a:off x="8445500" y="65271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133985</xdr:rowOff>
    </xdr:from>
    <xdr:to>
      <xdr:col>46</xdr:col>
      <xdr:colOff>38100</xdr:colOff>
      <xdr:row>39</xdr:row>
      <xdr:rowOff>64135</xdr:rowOff>
    </xdr:to>
    <xdr:sp macro="" textlink="">
      <xdr:nvSpPr>
        <xdr:cNvPr id="113" name="フローチャート: 判断 112"/>
        <xdr:cNvSpPr/>
      </xdr:nvSpPr>
      <xdr:spPr>
        <a:xfrm>
          <a:off x="7670800" y="65043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2540</xdr:rowOff>
    </xdr:from>
    <xdr:to>
      <xdr:col>41</xdr:col>
      <xdr:colOff>101600</xdr:colOff>
      <xdr:row>39</xdr:row>
      <xdr:rowOff>104140</xdr:rowOff>
    </xdr:to>
    <xdr:sp macro="" textlink="">
      <xdr:nvSpPr>
        <xdr:cNvPr id="114" name="フローチャート: 判断 113"/>
        <xdr:cNvSpPr/>
      </xdr:nvSpPr>
      <xdr:spPr>
        <a:xfrm>
          <a:off x="687324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168275</xdr:rowOff>
    </xdr:from>
    <xdr:to>
      <xdr:col>55</xdr:col>
      <xdr:colOff>50800</xdr:colOff>
      <xdr:row>40</xdr:row>
      <xdr:rowOff>98425</xdr:rowOff>
    </xdr:to>
    <xdr:sp macro="" textlink="">
      <xdr:nvSpPr>
        <xdr:cNvPr id="120" name="楕円 119"/>
        <xdr:cNvSpPr/>
      </xdr:nvSpPr>
      <xdr:spPr>
        <a:xfrm>
          <a:off x="9192260" y="67062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83202</xdr:rowOff>
    </xdr:from>
    <xdr:ext cx="469744" cy="259045"/>
    <xdr:sp macro="" textlink="">
      <xdr:nvSpPr>
        <xdr:cNvPr id="121" name="【図書館】&#10;一人当たり面積該当値テキスト"/>
        <xdr:cNvSpPr txBox="1"/>
      </xdr:nvSpPr>
      <xdr:spPr>
        <a:xfrm>
          <a:off x="9258300" y="662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168275</xdr:rowOff>
    </xdr:from>
    <xdr:to>
      <xdr:col>50</xdr:col>
      <xdr:colOff>165100</xdr:colOff>
      <xdr:row>40</xdr:row>
      <xdr:rowOff>98425</xdr:rowOff>
    </xdr:to>
    <xdr:sp macro="" textlink="">
      <xdr:nvSpPr>
        <xdr:cNvPr id="122" name="楕円 121"/>
        <xdr:cNvSpPr/>
      </xdr:nvSpPr>
      <xdr:spPr>
        <a:xfrm>
          <a:off x="8445500" y="6706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47625</xdr:rowOff>
    </xdr:from>
    <xdr:to>
      <xdr:col>55</xdr:col>
      <xdr:colOff>0</xdr:colOff>
      <xdr:row>40</xdr:row>
      <xdr:rowOff>47625</xdr:rowOff>
    </xdr:to>
    <xdr:cxnSp macro="">
      <xdr:nvCxnSpPr>
        <xdr:cNvPr id="123" name="直線コネクタ 122"/>
        <xdr:cNvCxnSpPr/>
      </xdr:nvCxnSpPr>
      <xdr:spPr>
        <a:xfrm>
          <a:off x="8496300" y="675322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xdr:rowOff>
    </xdr:from>
    <xdr:to>
      <xdr:col>46</xdr:col>
      <xdr:colOff>38100</xdr:colOff>
      <xdr:row>40</xdr:row>
      <xdr:rowOff>104140</xdr:rowOff>
    </xdr:to>
    <xdr:sp macro="" textlink="">
      <xdr:nvSpPr>
        <xdr:cNvPr id="124" name="楕円 123"/>
        <xdr:cNvSpPr/>
      </xdr:nvSpPr>
      <xdr:spPr>
        <a:xfrm>
          <a:off x="7670800" y="67081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47625</xdr:rowOff>
    </xdr:from>
    <xdr:to>
      <xdr:col>50</xdr:col>
      <xdr:colOff>114300</xdr:colOff>
      <xdr:row>40</xdr:row>
      <xdr:rowOff>53340</xdr:rowOff>
    </xdr:to>
    <xdr:cxnSp macro="">
      <xdr:nvCxnSpPr>
        <xdr:cNvPr id="125" name="直線コネクタ 124"/>
        <xdr:cNvCxnSpPr/>
      </xdr:nvCxnSpPr>
      <xdr:spPr>
        <a:xfrm flipV="1">
          <a:off x="7713980" y="6753225"/>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xdr:rowOff>
    </xdr:from>
    <xdr:to>
      <xdr:col>41</xdr:col>
      <xdr:colOff>101600</xdr:colOff>
      <xdr:row>40</xdr:row>
      <xdr:rowOff>104140</xdr:rowOff>
    </xdr:to>
    <xdr:sp macro="" textlink="">
      <xdr:nvSpPr>
        <xdr:cNvPr id="126" name="楕円 125"/>
        <xdr:cNvSpPr/>
      </xdr:nvSpPr>
      <xdr:spPr>
        <a:xfrm>
          <a:off x="687324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53340</xdr:rowOff>
    </xdr:from>
    <xdr:to>
      <xdr:col>45</xdr:col>
      <xdr:colOff>177800</xdr:colOff>
      <xdr:row>40</xdr:row>
      <xdr:rowOff>53340</xdr:rowOff>
    </xdr:to>
    <xdr:cxnSp macro="">
      <xdr:nvCxnSpPr>
        <xdr:cNvPr id="127" name="直線コネクタ 126"/>
        <xdr:cNvCxnSpPr/>
      </xdr:nvCxnSpPr>
      <xdr:spPr>
        <a:xfrm>
          <a:off x="6924040" y="67589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103522</xdr:rowOff>
    </xdr:from>
    <xdr:ext cx="469744" cy="259045"/>
    <xdr:sp macro="" textlink="">
      <xdr:nvSpPr>
        <xdr:cNvPr id="128" name="n_1aveValue【図書館】&#10;一人当たり面積"/>
        <xdr:cNvSpPr txBox="1"/>
      </xdr:nvSpPr>
      <xdr:spPr>
        <a:xfrm>
          <a:off x="8271587" y="630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80662</xdr:rowOff>
    </xdr:from>
    <xdr:ext cx="469744" cy="259045"/>
    <xdr:sp macro="" textlink="">
      <xdr:nvSpPr>
        <xdr:cNvPr id="129" name="n_2aveValue【図書館】&#10;一人当たり面積"/>
        <xdr:cNvSpPr txBox="1"/>
      </xdr:nvSpPr>
      <xdr:spPr>
        <a:xfrm>
          <a:off x="7509587" y="628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120667</xdr:rowOff>
    </xdr:from>
    <xdr:ext cx="469744" cy="259045"/>
    <xdr:sp macro="" textlink="">
      <xdr:nvSpPr>
        <xdr:cNvPr id="130" name="n_3aveValue【図書館】&#10;一人当たり面積"/>
        <xdr:cNvSpPr txBox="1"/>
      </xdr:nvSpPr>
      <xdr:spPr>
        <a:xfrm>
          <a:off x="6712027"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89552</xdr:rowOff>
    </xdr:from>
    <xdr:ext cx="469744" cy="259045"/>
    <xdr:sp macro="" textlink="">
      <xdr:nvSpPr>
        <xdr:cNvPr id="131" name="n_1mainValue【図書館】&#10;一人当たり面積"/>
        <xdr:cNvSpPr txBox="1"/>
      </xdr:nvSpPr>
      <xdr:spPr>
        <a:xfrm>
          <a:off x="8271587" y="679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95267</xdr:rowOff>
    </xdr:from>
    <xdr:ext cx="469744" cy="259045"/>
    <xdr:sp macro="" textlink="">
      <xdr:nvSpPr>
        <xdr:cNvPr id="132" name="n_2mainValue【図書館】&#10;一人当たり面積"/>
        <xdr:cNvSpPr txBox="1"/>
      </xdr:nvSpPr>
      <xdr:spPr>
        <a:xfrm>
          <a:off x="750958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95267</xdr:rowOff>
    </xdr:from>
    <xdr:ext cx="469744" cy="259045"/>
    <xdr:sp macro="" textlink="">
      <xdr:nvSpPr>
        <xdr:cNvPr id="133" name="n_3mainValue【図書館】&#10;一人当たり面積"/>
        <xdr:cNvSpPr txBox="1"/>
      </xdr:nvSpPr>
      <xdr:spPr>
        <a:xfrm>
          <a:off x="67120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4" name="テキスト ボックス 143"/>
        <xdr:cNvSpPr txBox="1"/>
      </xdr:nvSpPr>
      <xdr:spPr>
        <a:xfrm>
          <a:off x="37734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5" name="直線コネクタ 144"/>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6" name="テキスト ボックス 145"/>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8" name="テキスト ボックス 147"/>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2" name="テキスト ボックス 151"/>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4" name="テキスト ボックス 153"/>
        <xdr:cNvSpPr txBox="1"/>
      </xdr:nvSpPr>
      <xdr:spPr>
        <a:xfrm>
          <a:off x="27196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127635</xdr:rowOff>
    </xdr:to>
    <xdr:cxnSp macro="">
      <xdr:nvCxnSpPr>
        <xdr:cNvPr id="158" name="直線コネクタ 157"/>
        <xdr:cNvCxnSpPr/>
      </xdr:nvCxnSpPr>
      <xdr:spPr>
        <a:xfrm flipV="1">
          <a:off x="4086225" y="9315450"/>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59" name="【体育館・プール】&#10;有形固定資産減価償却率最小値テキスト"/>
        <xdr:cNvSpPr txBox="1"/>
      </xdr:nvSpPr>
      <xdr:spPr>
        <a:xfrm>
          <a:off x="4124960"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60" name="直線コネクタ 159"/>
        <xdr:cNvCxnSpPr/>
      </xdr:nvCxnSpPr>
      <xdr:spPr>
        <a:xfrm>
          <a:off x="4020820" y="108565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1" name="【体育館・プール】&#10;有形固定資産減価償却率最大値テキスト"/>
        <xdr:cNvSpPr txBox="1"/>
      </xdr:nvSpPr>
      <xdr:spPr>
        <a:xfrm>
          <a:off x="4124960" y="909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2" name="直線コネクタ 161"/>
        <xdr:cNvCxnSpPr/>
      </xdr:nvCxnSpPr>
      <xdr:spPr>
        <a:xfrm>
          <a:off x="402082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68597</xdr:rowOff>
    </xdr:from>
    <xdr:ext cx="405111" cy="259045"/>
    <xdr:sp macro="" textlink="">
      <xdr:nvSpPr>
        <xdr:cNvPr id="163" name="【体育館・プール】&#10;有形固定資産減価償却率平均値テキスト"/>
        <xdr:cNvSpPr txBox="1"/>
      </xdr:nvSpPr>
      <xdr:spPr>
        <a:xfrm>
          <a:off x="4124960" y="9959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90170</xdr:rowOff>
    </xdr:from>
    <xdr:to>
      <xdr:col>24</xdr:col>
      <xdr:colOff>114300</xdr:colOff>
      <xdr:row>60</xdr:row>
      <xdr:rowOff>20320</xdr:rowOff>
    </xdr:to>
    <xdr:sp macro="" textlink="">
      <xdr:nvSpPr>
        <xdr:cNvPr id="164" name="フローチャート: 判断 163"/>
        <xdr:cNvSpPr/>
      </xdr:nvSpPr>
      <xdr:spPr>
        <a:xfrm>
          <a:off x="4036060" y="9980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65" name="フローチャート: 判断 164"/>
        <xdr:cNvSpPr/>
      </xdr:nvSpPr>
      <xdr:spPr>
        <a:xfrm>
          <a:off x="3312160" y="10019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66" name="フローチャート: 判断 165"/>
        <xdr:cNvSpPr/>
      </xdr:nvSpPr>
      <xdr:spPr>
        <a:xfrm>
          <a:off x="2514600" y="10041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67" name="フローチャート: 判断 166"/>
        <xdr:cNvSpPr/>
      </xdr:nvSpPr>
      <xdr:spPr>
        <a:xfrm>
          <a:off x="1739900" y="10049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82550</xdr:rowOff>
    </xdr:from>
    <xdr:to>
      <xdr:col>24</xdr:col>
      <xdr:colOff>114300</xdr:colOff>
      <xdr:row>60</xdr:row>
      <xdr:rowOff>12700</xdr:rowOff>
    </xdr:to>
    <xdr:sp macro="" textlink="">
      <xdr:nvSpPr>
        <xdr:cNvPr id="173" name="楕円 172"/>
        <xdr:cNvSpPr/>
      </xdr:nvSpPr>
      <xdr:spPr>
        <a:xfrm>
          <a:off x="4036060" y="9973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105427</xdr:rowOff>
    </xdr:from>
    <xdr:ext cx="405111" cy="259045"/>
    <xdr:sp macro="" textlink="">
      <xdr:nvSpPr>
        <xdr:cNvPr id="174" name="【体育館・プール】&#10;有形固定資産減価償却率該当値テキスト"/>
        <xdr:cNvSpPr txBox="1"/>
      </xdr:nvSpPr>
      <xdr:spPr>
        <a:xfrm>
          <a:off x="4124960"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76835</xdr:rowOff>
    </xdr:from>
    <xdr:to>
      <xdr:col>20</xdr:col>
      <xdr:colOff>38100</xdr:colOff>
      <xdr:row>60</xdr:row>
      <xdr:rowOff>6985</xdr:rowOff>
    </xdr:to>
    <xdr:sp macro="" textlink="">
      <xdr:nvSpPr>
        <xdr:cNvPr id="175" name="楕円 174"/>
        <xdr:cNvSpPr/>
      </xdr:nvSpPr>
      <xdr:spPr>
        <a:xfrm>
          <a:off x="3312160" y="99675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127635</xdr:rowOff>
    </xdr:from>
    <xdr:to>
      <xdr:col>24</xdr:col>
      <xdr:colOff>63500</xdr:colOff>
      <xdr:row>59</xdr:row>
      <xdr:rowOff>133350</xdr:rowOff>
    </xdr:to>
    <xdr:cxnSp macro="">
      <xdr:nvCxnSpPr>
        <xdr:cNvPr id="176" name="直線コネクタ 175"/>
        <xdr:cNvCxnSpPr/>
      </xdr:nvCxnSpPr>
      <xdr:spPr>
        <a:xfrm>
          <a:off x="3355340" y="10018395"/>
          <a:ext cx="7315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111125</xdr:rowOff>
    </xdr:from>
    <xdr:to>
      <xdr:col>15</xdr:col>
      <xdr:colOff>101600</xdr:colOff>
      <xdr:row>60</xdr:row>
      <xdr:rowOff>41275</xdr:rowOff>
    </xdr:to>
    <xdr:sp macro="" textlink="">
      <xdr:nvSpPr>
        <xdr:cNvPr id="177" name="楕円 176"/>
        <xdr:cNvSpPr/>
      </xdr:nvSpPr>
      <xdr:spPr>
        <a:xfrm>
          <a:off x="2514600" y="10001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127635</xdr:rowOff>
    </xdr:from>
    <xdr:to>
      <xdr:col>19</xdr:col>
      <xdr:colOff>177800</xdr:colOff>
      <xdr:row>59</xdr:row>
      <xdr:rowOff>161925</xdr:rowOff>
    </xdr:to>
    <xdr:cxnSp macro="">
      <xdr:nvCxnSpPr>
        <xdr:cNvPr id="178" name="直線コネクタ 177"/>
        <xdr:cNvCxnSpPr/>
      </xdr:nvCxnSpPr>
      <xdr:spPr>
        <a:xfrm flipV="1">
          <a:off x="2565400" y="10018395"/>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130175</xdr:rowOff>
    </xdr:from>
    <xdr:to>
      <xdr:col>10</xdr:col>
      <xdr:colOff>165100</xdr:colOff>
      <xdr:row>60</xdr:row>
      <xdr:rowOff>60325</xdr:rowOff>
    </xdr:to>
    <xdr:sp macro="" textlink="">
      <xdr:nvSpPr>
        <xdr:cNvPr id="179" name="楕円 178"/>
        <xdr:cNvSpPr/>
      </xdr:nvSpPr>
      <xdr:spPr>
        <a:xfrm>
          <a:off x="1739900" y="10020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161925</xdr:rowOff>
    </xdr:from>
    <xdr:to>
      <xdr:col>15</xdr:col>
      <xdr:colOff>50800</xdr:colOff>
      <xdr:row>60</xdr:row>
      <xdr:rowOff>9525</xdr:rowOff>
    </xdr:to>
    <xdr:cxnSp macro="">
      <xdr:nvCxnSpPr>
        <xdr:cNvPr id="180" name="直線コネクタ 179"/>
        <xdr:cNvCxnSpPr/>
      </xdr:nvCxnSpPr>
      <xdr:spPr>
        <a:xfrm flipV="1">
          <a:off x="1790700" y="10052685"/>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49547</xdr:rowOff>
    </xdr:from>
    <xdr:ext cx="405111" cy="259045"/>
    <xdr:sp macro="" textlink="">
      <xdr:nvSpPr>
        <xdr:cNvPr id="181" name="n_1aveValue【体育館・プール】&#10;有形固定資産減価償却率"/>
        <xdr:cNvSpPr txBox="1"/>
      </xdr:nvSpPr>
      <xdr:spPr>
        <a:xfrm>
          <a:off x="3170564" y="1010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182" name="n_2aveValue【体育館・プール】&#10;有形固定資産減価償却率"/>
        <xdr:cNvSpPr txBox="1"/>
      </xdr:nvSpPr>
      <xdr:spPr>
        <a:xfrm>
          <a:off x="238570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183" name="n_3aveValue【体育館・プール】&#10;有形固定資産減価償却率"/>
        <xdr:cNvSpPr txBox="1"/>
      </xdr:nvSpPr>
      <xdr:spPr>
        <a:xfrm>
          <a:off x="161100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23512</xdr:rowOff>
    </xdr:from>
    <xdr:ext cx="405111" cy="259045"/>
    <xdr:sp macro="" textlink="">
      <xdr:nvSpPr>
        <xdr:cNvPr id="184" name="n_1mainValue【体育館・プール】&#10;有形固定資産減価償却率"/>
        <xdr:cNvSpPr txBox="1"/>
      </xdr:nvSpPr>
      <xdr:spPr>
        <a:xfrm>
          <a:off x="3170564"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57802</xdr:rowOff>
    </xdr:from>
    <xdr:ext cx="405111" cy="259045"/>
    <xdr:sp macro="" textlink="">
      <xdr:nvSpPr>
        <xdr:cNvPr id="185" name="n_2mainValue【体育館・プール】&#10;有形固定資産減価償却率"/>
        <xdr:cNvSpPr txBox="1"/>
      </xdr:nvSpPr>
      <xdr:spPr>
        <a:xfrm>
          <a:off x="2385704"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76852</xdr:rowOff>
    </xdr:from>
    <xdr:ext cx="405111" cy="259045"/>
    <xdr:sp macro="" textlink="">
      <xdr:nvSpPr>
        <xdr:cNvPr id="186" name="n_3mainValue【体育館・プール】&#10;有形固定資産減価償却率"/>
        <xdr:cNvSpPr txBox="1"/>
      </xdr:nvSpPr>
      <xdr:spPr>
        <a:xfrm>
          <a:off x="1611004"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8" name="テキスト ボックス 197"/>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0" name="テキスト ボックス 199"/>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2" name="テキスト ボックス 201"/>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4" name="テキスト ボックス 203"/>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6" name="テキスト ボックス 205"/>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8" name="テキスト ボックス 207"/>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81915</xdr:rowOff>
    </xdr:from>
    <xdr:to>
      <xdr:col>54</xdr:col>
      <xdr:colOff>189865</xdr:colOff>
      <xdr:row>64</xdr:row>
      <xdr:rowOff>62865</xdr:rowOff>
    </xdr:to>
    <xdr:cxnSp macro="">
      <xdr:nvCxnSpPr>
        <xdr:cNvPr id="210" name="直線コネクタ 209"/>
        <xdr:cNvCxnSpPr/>
      </xdr:nvCxnSpPr>
      <xdr:spPr>
        <a:xfrm flipV="1">
          <a:off x="9219565" y="9302115"/>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11" name="【体育館・プール】&#10;一人当たり面積最小値テキスト"/>
        <xdr:cNvSpPr txBox="1"/>
      </xdr:nvSpPr>
      <xdr:spPr>
        <a:xfrm>
          <a:off x="9258300"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12" name="直線コネクタ 211"/>
        <xdr:cNvCxnSpPr/>
      </xdr:nvCxnSpPr>
      <xdr:spPr>
        <a:xfrm>
          <a:off x="9154160" y="10791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28592</xdr:rowOff>
    </xdr:from>
    <xdr:ext cx="469744" cy="259045"/>
    <xdr:sp macro="" textlink="">
      <xdr:nvSpPr>
        <xdr:cNvPr id="213" name="【体育館・プール】&#10;一人当たり面積最大値テキスト"/>
        <xdr:cNvSpPr txBox="1"/>
      </xdr:nvSpPr>
      <xdr:spPr>
        <a:xfrm>
          <a:off x="9258300" y="908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81915</xdr:rowOff>
    </xdr:from>
    <xdr:to>
      <xdr:col>55</xdr:col>
      <xdr:colOff>88900</xdr:colOff>
      <xdr:row>55</xdr:row>
      <xdr:rowOff>81915</xdr:rowOff>
    </xdr:to>
    <xdr:cxnSp macro="">
      <xdr:nvCxnSpPr>
        <xdr:cNvPr id="214" name="直線コネクタ 213"/>
        <xdr:cNvCxnSpPr/>
      </xdr:nvCxnSpPr>
      <xdr:spPr>
        <a:xfrm>
          <a:off x="9154160" y="93021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215" name="【体育館・プール】&#10;一人当たり面積平均値テキスト"/>
        <xdr:cNvSpPr txBox="1"/>
      </xdr:nvSpPr>
      <xdr:spPr>
        <a:xfrm>
          <a:off x="9258300" y="10414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16" name="フローチャート: 判断 215"/>
        <xdr:cNvSpPr/>
      </xdr:nvSpPr>
      <xdr:spPr>
        <a:xfrm>
          <a:off x="9192260" y="10436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17" name="フローチャート: 判断 216"/>
        <xdr:cNvSpPr/>
      </xdr:nvSpPr>
      <xdr:spPr>
        <a:xfrm>
          <a:off x="8445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18" name="フローチャート: 判断 217"/>
        <xdr:cNvSpPr/>
      </xdr:nvSpPr>
      <xdr:spPr>
        <a:xfrm>
          <a:off x="7670800" y="104381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63500</xdr:rowOff>
    </xdr:from>
    <xdr:to>
      <xdr:col>41</xdr:col>
      <xdr:colOff>101600</xdr:colOff>
      <xdr:row>62</xdr:row>
      <xdr:rowOff>165100</xdr:rowOff>
    </xdr:to>
    <xdr:sp macro="" textlink="">
      <xdr:nvSpPr>
        <xdr:cNvPr id="219" name="フローチャート: 判断 218"/>
        <xdr:cNvSpPr/>
      </xdr:nvSpPr>
      <xdr:spPr>
        <a:xfrm>
          <a:off x="687324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76835</xdr:rowOff>
    </xdr:from>
    <xdr:to>
      <xdr:col>55</xdr:col>
      <xdr:colOff>50800</xdr:colOff>
      <xdr:row>61</xdr:row>
      <xdr:rowOff>6985</xdr:rowOff>
    </xdr:to>
    <xdr:sp macro="" textlink="">
      <xdr:nvSpPr>
        <xdr:cNvPr id="225" name="楕円 224"/>
        <xdr:cNvSpPr/>
      </xdr:nvSpPr>
      <xdr:spPr>
        <a:xfrm>
          <a:off x="9192260" y="101352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99712</xdr:rowOff>
    </xdr:from>
    <xdr:ext cx="469744" cy="259045"/>
    <xdr:sp macro="" textlink="">
      <xdr:nvSpPr>
        <xdr:cNvPr id="226" name="【体育館・プール】&#10;一人当たり面積該当値テキスト"/>
        <xdr:cNvSpPr txBox="1"/>
      </xdr:nvSpPr>
      <xdr:spPr>
        <a:xfrm>
          <a:off x="9258300" y="999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80645</xdr:rowOff>
    </xdr:from>
    <xdr:to>
      <xdr:col>50</xdr:col>
      <xdr:colOff>165100</xdr:colOff>
      <xdr:row>61</xdr:row>
      <xdr:rowOff>10795</xdr:rowOff>
    </xdr:to>
    <xdr:sp macro="" textlink="">
      <xdr:nvSpPr>
        <xdr:cNvPr id="227" name="楕円 226"/>
        <xdr:cNvSpPr/>
      </xdr:nvSpPr>
      <xdr:spPr>
        <a:xfrm>
          <a:off x="8445500" y="10139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127635</xdr:rowOff>
    </xdr:from>
    <xdr:to>
      <xdr:col>55</xdr:col>
      <xdr:colOff>0</xdr:colOff>
      <xdr:row>60</xdr:row>
      <xdr:rowOff>131445</xdr:rowOff>
    </xdr:to>
    <xdr:cxnSp macro="">
      <xdr:nvCxnSpPr>
        <xdr:cNvPr id="228" name="直線コネクタ 227"/>
        <xdr:cNvCxnSpPr/>
      </xdr:nvCxnSpPr>
      <xdr:spPr>
        <a:xfrm flipV="1">
          <a:off x="8496300" y="10186035"/>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84455</xdr:rowOff>
    </xdr:from>
    <xdr:to>
      <xdr:col>46</xdr:col>
      <xdr:colOff>38100</xdr:colOff>
      <xdr:row>61</xdr:row>
      <xdr:rowOff>14605</xdr:rowOff>
    </xdr:to>
    <xdr:sp macro="" textlink="">
      <xdr:nvSpPr>
        <xdr:cNvPr id="229" name="楕円 228"/>
        <xdr:cNvSpPr/>
      </xdr:nvSpPr>
      <xdr:spPr>
        <a:xfrm>
          <a:off x="7670800" y="101428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131445</xdr:rowOff>
    </xdr:from>
    <xdr:to>
      <xdr:col>50</xdr:col>
      <xdr:colOff>114300</xdr:colOff>
      <xdr:row>60</xdr:row>
      <xdr:rowOff>135255</xdr:rowOff>
    </xdr:to>
    <xdr:cxnSp macro="">
      <xdr:nvCxnSpPr>
        <xdr:cNvPr id="230" name="直線コネクタ 229"/>
        <xdr:cNvCxnSpPr/>
      </xdr:nvCxnSpPr>
      <xdr:spPr>
        <a:xfrm flipV="1">
          <a:off x="7713980" y="10189845"/>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78740</xdr:rowOff>
    </xdr:from>
    <xdr:to>
      <xdr:col>41</xdr:col>
      <xdr:colOff>101600</xdr:colOff>
      <xdr:row>61</xdr:row>
      <xdr:rowOff>8890</xdr:rowOff>
    </xdr:to>
    <xdr:sp macro="" textlink="">
      <xdr:nvSpPr>
        <xdr:cNvPr id="231" name="楕円 230"/>
        <xdr:cNvSpPr/>
      </xdr:nvSpPr>
      <xdr:spPr>
        <a:xfrm>
          <a:off x="6873240" y="10137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129540</xdr:rowOff>
    </xdr:from>
    <xdr:to>
      <xdr:col>45</xdr:col>
      <xdr:colOff>177800</xdr:colOff>
      <xdr:row>60</xdr:row>
      <xdr:rowOff>135255</xdr:rowOff>
    </xdr:to>
    <xdr:cxnSp macro="">
      <xdr:nvCxnSpPr>
        <xdr:cNvPr id="232" name="直線コネクタ 231"/>
        <xdr:cNvCxnSpPr/>
      </xdr:nvCxnSpPr>
      <xdr:spPr>
        <a:xfrm>
          <a:off x="6924040" y="10187940"/>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150512</xdr:rowOff>
    </xdr:from>
    <xdr:ext cx="469744" cy="259045"/>
    <xdr:sp macro="" textlink="">
      <xdr:nvSpPr>
        <xdr:cNvPr id="233" name="n_1aveValue【体育館・プール】&#10;一人当たり面積"/>
        <xdr:cNvSpPr txBox="1"/>
      </xdr:nvSpPr>
      <xdr:spPr>
        <a:xfrm>
          <a:off x="8271587" y="1054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137177</xdr:rowOff>
    </xdr:from>
    <xdr:ext cx="469744" cy="259045"/>
    <xdr:sp macro="" textlink="">
      <xdr:nvSpPr>
        <xdr:cNvPr id="234" name="n_2aveValue【体育館・プール】&#10;一人当たり面積"/>
        <xdr:cNvSpPr txBox="1"/>
      </xdr:nvSpPr>
      <xdr:spPr>
        <a:xfrm>
          <a:off x="750958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156227</xdr:rowOff>
    </xdr:from>
    <xdr:ext cx="469744" cy="259045"/>
    <xdr:sp macro="" textlink="">
      <xdr:nvSpPr>
        <xdr:cNvPr id="235" name="n_3aveValue【体育館・プール】&#10;一人当たり面積"/>
        <xdr:cNvSpPr txBox="1"/>
      </xdr:nvSpPr>
      <xdr:spPr>
        <a:xfrm>
          <a:off x="6712027" y="105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27322</xdr:rowOff>
    </xdr:from>
    <xdr:ext cx="469744" cy="259045"/>
    <xdr:sp macro="" textlink="">
      <xdr:nvSpPr>
        <xdr:cNvPr id="236" name="n_1mainValue【体育館・プール】&#10;一人当たり面積"/>
        <xdr:cNvSpPr txBox="1"/>
      </xdr:nvSpPr>
      <xdr:spPr>
        <a:xfrm>
          <a:off x="8271587" y="991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31132</xdr:rowOff>
    </xdr:from>
    <xdr:ext cx="469744" cy="259045"/>
    <xdr:sp macro="" textlink="">
      <xdr:nvSpPr>
        <xdr:cNvPr id="237" name="n_2mainValue【体育館・プール】&#10;一人当たり面積"/>
        <xdr:cNvSpPr txBox="1"/>
      </xdr:nvSpPr>
      <xdr:spPr>
        <a:xfrm>
          <a:off x="7509587" y="9921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25417</xdr:rowOff>
    </xdr:from>
    <xdr:ext cx="469744" cy="259045"/>
    <xdr:sp macro="" textlink="">
      <xdr:nvSpPr>
        <xdr:cNvPr id="238" name="n_3mainValue【体育館・プール】&#10;一人当たり面積"/>
        <xdr:cNvSpPr txBox="1"/>
      </xdr:nvSpPr>
      <xdr:spPr>
        <a:xfrm>
          <a:off x="6712027" y="991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47" name="正方形/長方形 246"/>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8" name="正方形/長方形 247"/>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9" name="正方形/長方形 248"/>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0" name="正方形/長方形 249"/>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1" name="正方形/長方形 250"/>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2" name="正方形/長方形 251"/>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3" name="正方形/長方形 252"/>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4" name="正方形/長方形 253"/>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55" name="正方形/長方形 254"/>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6" name="正方形/長方形 255"/>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7" name="正方形/長方形 256"/>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8" name="正方形/長方形 257"/>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9" name="正方形/長方形 258"/>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0" name="正方形/長方形 259"/>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1" name="正方形/長方形 260"/>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2" name="正方形/長方形 261"/>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3" name="テキスト ボックス 262"/>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4" name="直線コネクタ 263"/>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65" name="直線コネクタ 264"/>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66" name="テキスト ボックス 265"/>
        <xdr:cNvSpPr txBox="1"/>
      </xdr:nvSpPr>
      <xdr:spPr>
        <a:xfrm>
          <a:off x="37734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67" name="直線コネクタ 266"/>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68" name="テキスト ボックス 267"/>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69" name="直線コネクタ 268"/>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70" name="テキスト ボックス 269"/>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71" name="直線コネクタ 270"/>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72" name="テキスト ボックス 271"/>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73" name="直線コネクタ 272"/>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74" name="テキスト ボックス 273"/>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75" name="直線コネクタ 274"/>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76" name="テキスト ボックス 275"/>
        <xdr:cNvSpPr txBox="1"/>
      </xdr:nvSpPr>
      <xdr:spPr>
        <a:xfrm>
          <a:off x="27196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7" name="直線コネクタ 276"/>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78" name="テキスト ボックス 277"/>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79"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154577</xdr:rowOff>
    </xdr:to>
    <xdr:cxnSp macro="">
      <xdr:nvCxnSpPr>
        <xdr:cNvPr id="280" name="直線コネクタ 279"/>
        <xdr:cNvCxnSpPr/>
      </xdr:nvCxnSpPr>
      <xdr:spPr>
        <a:xfrm flipV="1">
          <a:off x="4086225" y="16713381"/>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158404</xdr:rowOff>
    </xdr:from>
    <xdr:ext cx="340478" cy="259045"/>
    <xdr:sp macro="" textlink="">
      <xdr:nvSpPr>
        <xdr:cNvPr id="281" name="【市民会館】&#10;有形固定資産減価償却率最小値テキスト"/>
        <xdr:cNvSpPr txBox="1"/>
      </xdr:nvSpPr>
      <xdr:spPr>
        <a:xfrm>
          <a:off x="4124960" y="182635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154577</xdr:rowOff>
    </xdr:from>
    <xdr:to>
      <xdr:col>24</xdr:col>
      <xdr:colOff>152400</xdr:colOff>
      <xdr:row>108</xdr:row>
      <xdr:rowOff>154577</xdr:rowOff>
    </xdr:to>
    <xdr:cxnSp macro="">
      <xdr:nvCxnSpPr>
        <xdr:cNvPr id="282" name="直線コネクタ 281"/>
        <xdr:cNvCxnSpPr/>
      </xdr:nvCxnSpPr>
      <xdr:spPr>
        <a:xfrm>
          <a:off x="4020820" y="182596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283" name="【市民会館】&#10;有形固定資産減価償却率最大値テキスト"/>
        <xdr:cNvSpPr txBox="1"/>
      </xdr:nvSpPr>
      <xdr:spPr>
        <a:xfrm>
          <a:off x="4124960" y="1649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284" name="直線コネクタ 283"/>
        <xdr:cNvCxnSpPr/>
      </xdr:nvCxnSpPr>
      <xdr:spPr>
        <a:xfrm>
          <a:off x="402082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137721</xdr:rowOff>
    </xdr:from>
    <xdr:ext cx="405111" cy="259045"/>
    <xdr:sp macro="" textlink="">
      <xdr:nvSpPr>
        <xdr:cNvPr id="285" name="【市民会館】&#10;有形固定資産減価償却率平均値テキスト"/>
        <xdr:cNvSpPr txBox="1"/>
      </xdr:nvSpPr>
      <xdr:spPr>
        <a:xfrm>
          <a:off x="4124960" y="17404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159294</xdr:rowOff>
    </xdr:from>
    <xdr:to>
      <xdr:col>24</xdr:col>
      <xdr:colOff>114300</xdr:colOff>
      <xdr:row>104</xdr:row>
      <xdr:rowOff>89444</xdr:rowOff>
    </xdr:to>
    <xdr:sp macro="" textlink="">
      <xdr:nvSpPr>
        <xdr:cNvPr id="286" name="フローチャート: 判断 285"/>
        <xdr:cNvSpPr/>
      </xdr:nvSpPr>
      <xdr:spPr>
        <a:xfrm>
          <a:off x="4036060" y="174262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152763</xdr:rowOff>
    </xdr:from>
    <xdr:to>
      <xdr:col>20</xdr:col>
      <xdr:colOff>38100</xdr:colOff>
      <xdr:row>104</xdr:row>
      <xdr:rowOff>82913</xdr:rowOff>
    </xdr:to>
    <xdr:sp macro="" textlink="">
      <xdr:nvSpPr>
        <xdr:cNvPr id="287" name="フローチャート: 判断 286"/>
        <xdr:cNvSpPr/>
      </xdr:nvSpPr>
      <xdr:spPr>
        <a:xfrm>
          <a:off x="3312160" y="174196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xdr:rowOff>
    </xdr:from>
    <xdr:to>
      <xdr:col>15</xdr:col>
      <xdr:colOff>101600</xdr:colOff>
      <xdr:row>104</xdr:row>
      <xdr:rowOff>102507</xdr:rowOff>
    </xdr:to>
    <xdr:sp macro="" textlink="">
      <xdr:nvSpPr>
        <xdr:cNvPr id="288" name="フローチャート: 判断 287"/>
        <xdr:cNvSpPr/>
      </xdr:nvSpPr>
      <xdr:spPr>
        <a:xfrm>
          <a:off x="2514600" y="1743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170724</xdr:rowOff>
    </xdr:from>
    <xdr:to>
      <xdr:col>10</xdr:col>
      <xdr:colOff>165100</xdr:colOff>
      <xdr:row>104</xdr:row>
      <xdr:rowOff>100874</xdr:rowOff>
    </xdr:to>
    <xdr:sp macro="" textlink="">
      <xdr:nvSpPr>
        <xdr:cNvPr id="289" name="フローチャート: 判断 288"/>
        <xdr:cNvSpPr/>
      </xdr:nvSpPr>
      <xdr:spPr>
        <a:xfrm>
          <a:off x="1739900" y="174376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0" name="テキスト ボックス 289"/>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1" name="テキスト ボックス 290"/>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2" name="テキスト ボックス 291"/>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3" name="テキスト ボックス 292"/>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4" name="テキスト ボックス 293"/>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77651</xdr:rowOff>
    </xdr:from>
    <xdr:to>
      <xdr:col>24</xdr:col>
      <xdr:colOff>114300</xdr:colOff>
      <xdr:row>103</xdr:row>
      <xdr:rowOff>7801</xdr:rowOff>
    </xdr:to>
    <xdr:sp macro="" textlink="">
      <xdr:nvSpPr>
        <xdr:cNvPr id="295" name="楕円 294"/>
        <xdr:cNvSpPr/>
      </xdr:nvSpPr>
      <xdr:spPr>
        <a:xfrm>
          <a:off x="4036060" y="171769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100528</xdr:rowOff>
    </xdr:from>
    <xdr:ext cx="405111" cy="259045"/>
    <xdr:sp macro="" textlink="">
      <xdr:nvSpPr>
        <xdr:cNvPr id="296" name="【市民会館】&#10;有形固定資産減価償却率該当値テキスト"/>
        <xdr:cNvSpPr txBox="1"/>
      </xdr:nvSpPr>
      <xdr:spPr>
        <a:xfrm>
          <a:off x="4124960" y="17032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115207</xdr:rowOff>
    </xdr:from>
    <xdr:to>
      <xdr:col>20</xdr:col>
      <xdr:colOff>38100</xdr:colOff>
      <xdr:row>103</xdr:row>
      <xdr:rowOff>45357</xdr:rowOff>
    </xdr:to>
    <xdr:sp macro="" textlink="">
      <xdr:nvSpPr>
        <xdr:cNvPr id="297" name="楕円 296"/>
        <xdr:cNvSpPr/>
      </xdr:nvSpPr>
      <xdr:spPr>
        <a:xfrm>
          <a:off x="3312160" y="172144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128451</xdr:rowOff>
    </xdr:from>
    <xdr:to>
      <xdr:col>24</xdr:col>
      <xdr:colOff>63500</xdr:colOff>
      <xdr:row>102</xdr:row>
      <xdr:rowOff>166007</xdr:rowOff>
    </xdr:to>
    <xdr:cxnSp macro="">
      <xdr:nvCxnSpPr>
        <xdr:cNvPr id="298" name="直線コネクタ 297"/>
        <xdr:cNvCxnSpPr/>
      </xdr:nvCxnSpPr>
      <xdr:spPr>
        <a:xfrm flipV="1">
          <a:off x="3355340" y="17227731"/>
          <a:ext cx="7315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147864</xdr:rowOff>
    </xdr:from>
    <xdr:to>
      <xdr:col>15</xdr:col>
      <xdr:colOff>101600</xdr:colOff>
      <xdr:row>103</xdr:row>
      <xdr:rowOff>78014</xdr:rowOff>
    </xdr:to>
    <xdr:sp macro="" textlink="">
      <xdr:nvSpPr>
        <xdr:cNvPr id="299" name="楕円 298"/>
        <xdr:cNvSpPr/>
      </xdr:nvSpPr>
      <xdr:spPr>
        <a:xfrm>
          <a:off x="2514600" y="172471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166007</xdr:rowOff>
    </xdr:from>
    <xdr:to>
      <xdr:col>19</xdr:col>
      <xdr:colOff>177800</xdr:colOff>
      <xdr:row>103</xdr:row>
      <xdr:rowOff>27214</xdr:rowOff>
    </xdr:to>
    <xdr:cxnSp macro="">
      <xdr:nvCxnSpPr>
        <xdr:cNvPr id="300" name="直線コネクタ 299"/>
        <xdr:cNvCxnSpPr/>
      </xdr:nvCxnSpPr>
      <xdr:spPr>
        <a:xfrm flipV="1">
          <a:off x="2565400" y="17265287"/>
          <a:ext cx="78994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2539</xdr:rowOff>
    </xdr:from>
    <xdr:to>
      <xdr:col>10</xdr:col>
      <xdr:colOff>165100</xdr:colOff>
      <xdr:row>103</xdr:row>
      <xdr:rowOff>104139</xdr:rowOff>
    </xdr:to>
    <xdr:sp macro="" textlink="">
      <xdr:nvSpPr>
        <xdr:cNvPr id="301" name="楕円 300"/>
        <xdr:cNvSpPr/>
      </xdr:nvSpPr>
      <xdr:spPr>
        <a:xfrm>
          <a:off x="1739900" y="1726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27214</xdr:rowOff>
    </xdr:from>
    <xdr:to>
      <xdr:col>15</xdr:col>
      <xdr:colOff>50800</xdr:colOff>
      <xdr:row>103</xdr:row>
      <xdr:rowOff>53339</xdr:rowOff>
    </xdr:to>
    <xdr:cxnSp macro="">
      <xdr:nvCxnSpPr>
        <xdr:cNvPr id="302" name="直線コネクタ 301"/>
        <xdr:cNvCxnSpPr/>
      </xdr:nvCxnSpPr>
      <xdr:spPr>
        <a:xfrm flipV="1">
          <a:off x="1790700" y="17294134"/>
          <a:ext cx="7747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74040</xdr:rowOff>
    </xdr:from>
    <xdr:ext cx="405111" cy="259045"/>
    <xdr:sp macro="" textlink="">
      <xdr:nvSpPr>
        <xdr:cNvPr id="303" name="n_1aveValue【市民会館】&#10;有形固定資産減価償却率"/>
        <xdr:cNvSpPr txBox="1"/>
      </xdr:nvSpPr>
      <xdr:spPr>
        <a:xfrm>
          <a:off x="3170564" y="17508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93634</xdr:rowOff>
    </xdr:from>
    <xdr:ext cx="405111" cy="259045"/>
    <xdr:sp macro="" textlink="">
      <xdr:nvSpPr>
        <xdr:cNvPr id="304" name="n_2aveValue【市民会館】&#10;有形固定資産減価償却率"/>
        <xdr:cNvSpPr txBox="1"/>
      </xdr:nvSpPr>
      <xdr:spPr>
        <a:xfrm>
          <a:off x="2385704" y="17528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92001</xdr:rowOff>
    </xdr:from>
    <xdr:ext cx="405111" cy="259045"/>
    <xdr:sp macro="" textlink="">
      <xdr:nvSpPr>
        <xdr:cNvPr id="305" name="n_3aveValue【市民会館】&#10;有形固定資産減価償却率"/>
        <xdr:cNvSpPr txBox="1"/>
      </xdr:nvSpPr>
      <xdr:spPr>
        <a:xfrm>
          <a:off x="1611004" y="17526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61884</xdr:rowOff>
    </xdr:from>
    <xdr:ext cx="405111" cy="259045"/>
    <xdr:sp macro="" textlink="">
      <xdr:nvSpPr>
        <xdr:cNvPr id="306" name="n_1mainValue【市民会館】&#10;有形固定資産減価償却率"/>
        <xdr:cNvSpPr txBox="1"/>
      </xdr:nvSpPr>
      <xdr:spPr>
        <a:xfrm>
          <a:off x="3170564" y="16993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94541</xdr:rowOff>
    </xdr:from>
    <xdr:ext cx="405111" cy="259045"/>
    <xdr:sp macro="" textlink="">
      <xdr:nvSpPr>
        <xdr:cNvPr id="307" name="n_2mainValue【市民会館】&#10;有形固定資産減価償却率"/>
        <xdr:cNvSpPr txBox="1"/>
      </xdr:nvSpPr>
      <xdr:spPr>
        <a:xfrm>
          <a:off x="2385704" y="17026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120666</xdr:rowOff>
    </xdr:from>
    <xdr:ext cx="405111" cy="259045"/>
    <xdr:sp macro="" textlink="">
      <xdr:nvSpPr>
        <xdr:cNvPr id="308" name="n_3mainValue【市民会館】&#10;有形固定資産減価償却率"/>
        <xdr:cNvSpPr txBox="1"/>
      </xdr:nvSpPr>
      <xdr:spPr>
        <a:xfrm>
          <a:off x="1611004" y="17052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09" name="正方形/長方形 308"/>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0" name="正方形/長方形 309"/>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1" name="正方形/長方形 310"/>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2" name="正方形/長方形 311"/>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3" name="正方形/長方形 312"/>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4" name="正方形/長方形 313"/>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5" name="正方形/長方形 314"/>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6" name="正方形/長方形 315"/>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7" name="テキスト ボックス 316"/>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18" name="直線コネクタ 317"/>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19" name="直線コネクタ 318"/>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20" name="テキスト ボックス 319"/>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21" name="直線コネクタ 320"/>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22" name="テキスト ボックス 321"/>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23" name="直線コネクタ 322"/>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24" name="テキスト ボックス 323"/>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25" name="直線コネクタ 324"/>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26" name="テキスト ボックス 325"/>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27" name="直線コネクタ 326"/>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28" name="テキスト ボックス 327"/>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29"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763</xdr:rowOff>
    </xdr:from>
    <xdr:to>
      <xdr:col>54</xdr:col>
      <xdr:colOff>189865</xdr:colOff>
      <xdr:row>108</xdr:row>
      <xdr:rowOff>71628</xdr:rowOff>
    </xdr:to>
    <xdr:cxnSp macro="">
      <xdr:nvCxnSpPr>
        <xdr:cNvPr id="330" name="直線コネクタ 329"/>
        <xdr:cNvCxnSpPr/>
      </xdr:nvCxnSpPr>
      <xdr:spPr>
        <a:xfrm flipV="1">
          <a:off x="9219565" y="16932403"/>
          <a:ext cx="0" cy="124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331" name="【市民会館】&#10;一人当たり面積最小値テキスト"/>
        <xdr:cNvSpPr txBox="1"/>
      </xdr:nvSpPr>
      <xdr:spPr>
        <a:xfrm>
          <a:off x="9258300" y="1818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332" name="直線コネクタ 331"/>
        <xdr:cNvCxnSpPr/>
      </xdr:nvCxnSpPr>
      <xdr:spPr>
        <a:xfrm>
          <a:off x="9154160" y="18176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118890</xdr:rowOff>
    </xdr:from>
    <xdr:ext cx="469744" cy="259045"/>
    <xdr:sp macro="" textlink="">
      <xdr:nvSpPr>
        <xdr:cNvPr id="333" name="【市民会館】&#10;一人当たり面積最大値テキスト"/>
        <xdr:cNvSpPr txBox="1"/>
      </xdr:nvSpPr>
      <xdr:spPr>
        <a:xfrm>
          <a:off x="9258300" y="167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763</xdr:rowOff>
    </xdr:from>
    <xdr:to>
      <xdr:col>55</xdr:col>
      <xdr:colOff>88900</xdr:colOff>
      <xdr:row>101</xdr:row>
      <xdr:rowOff>763</xdr:rowOff>
    </xdr:to>
    <xdr:cxnSp macro="">
      <xdr:nvCxnSpPr>
        <xdr:cNvPr id="334" name="直線コネクタ 333"/>
        <xdr:cNvCxnSpPr/>
      </xdr:nvCxnSpPr>
      <xdr:spPr>
        <a:xfrm>
          <a:off x="9154160" y="169324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154703</xdr:rowOff>
    </xdr:from>
    <xdr:ext cx="469744" cy="259045"/>
    <xdr:sp macro="" textlink="">
      <xdr:nvSpPr>
        <xdr:cNvPr id="335" name="【市民会館】&#10;一人当たり面積平均値テキスト"/>
        <xdr:cNvSpPr txBox="1"/>
      </xdr:nvSpPr>
      <xdr:spPr>
        <a:xfrm>
          <a:off x="9258300" y="17756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xdr:rowOff>
    </xdr:from>
    <xdr:to>
      <xdr:col>55</xdr:col>
      <xdr:colOff>50800</xdr:colOff>
      <xdr:row>106</xdr:row>
      <xdr:rowOff>106426</xdr:rowOff>
    </xdr:to>
    <xdr:sp macro="" textlink="">
      <xdr:nvSpPr>
        <xdr:cNvPr id="336" name="フローチャート: 判断 335"/>
        <xdr:cNvSpPr/>
      </xdr:nvSpPr>
      <xdr:spPr>
        <a:xfrm>
          <a:off x="9192260" y="177746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39115</xdr:rowOff>
    </xdr:from>
    <xdr:to>
      <xdr:col>50</xdr:col>
      <xdr:colOff>165100</xdr:colOff>
      <xdr:row>106</xdr:row>
      <xdr:rowOff>140715</xdr:rowOff>
    </xdr:to>
    <xdr:sp macro="" textlink="">
      <xdr:nvSpPr>
        <xdr:cNvPr id="337" name="フローチャート: 判断 336"/>
        <xdr:cNvSpPr/>
      </xdr:nvSpPr>
      <xdr:spPr>
        <a:xfrm>
          <a:off x="8445500" y="1780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32258</xdr:rowOff>
    </xdr:from>
    <xdr:to>
      <xdr:col>46</xdr:col>
      <xdr:colOff>38100</xdr:colOff>
      <xdr:row>106</xdr:row>
      <xdr:rowOff>133858</xdr:rowOff>
    </xdr:to>
    <xdr:sp macro="" textlink="">
      <xdr:nvSpPr>
        <xdr:cNvPr id="338" name="フローチャート: 判断 337"/>
        <xdr:cNvSpPr/>
      </xdr:nvSpPr>
      <xdr:spPr>
        <a:xfrm>
          <a:off x="7670800" y="178020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36830</xdr:rowOff>
    </xdr:from>
    <xdr:to>
      <xdr:col>41</xdr:col>
      <xdr:colOff>101600</xdr:colOff>
      <xdr:row>106</xdr:row>
      <xdr:rowOff>138430</xdr:rowOff>
    </xdr:to>
    <xdr:sp macro="" textlink="">
      <xdr:nvSpPr>
        <xdr:cNvPr id="339" name="フローチャート: 判断 338"/>
        <xdr:cNvSpPr/>
      </xdr:nvSpPr>
      <xdr:spPr>
        <a:xfrm>
          <a:off x="687324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40" name="テキスト ボックス 339"/>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1" name="テキスト ボックス 340"/>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2" name="テキスト ボックス 341"/>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3" name="テキスト ボックス 342"/>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44" name="テキスト ボックス 343"/>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345" name="楕円 344"/>
        <xdr:cNvSpPr/>
      </xdr:nvSpPr>
      <xdr:spPr>
        <a:xfrm>
          <a:off x="9192260" y="177647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13988</xdr:rowOff>
    </xdr:from>
    <xdr:ext cx="469744" cy="259045"/>
    <xdr:sp macro="" textlink="">
      <xdr:nvSpPr>
        <xdr:cNvPr id="346" name="【市民会館】&#10;一人当たり面積該当値テキスト"/>
        <xdr:cNvSpPr txBox="1"/>
      </xdr:nvSpPr>
      <xdr:spPr>
        <a:xfrm>
          <a:off x="9258300" y="1761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164846</xdr:rowOff>
    </xdr:from>
    <xdr:to>
      <xdr:col>50</xdr:col>
      <xdr:colOff>165100</xdr:colOff>
      <xdr:row>106</xdr:row>
      <xdr:rowOff>94996</xdr:rowOff>
    </xdr:to>
    <xdr:sp macro="" textlink="">
      <xdr:nvSpPr>
        <xdr:cNvPr id="347" name="楕円 346"/>
        <xdr:cNvSpPr/>
      </xdr:nvSpPr>
      <xdr:spPr>
        <a:xfrm>
          <a:off x="8445500" y="177670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41911</xdr:rowOff>
    </xdr:from>
    <xdr:to>
      <xdr:col>55</xdr:col>
      <xdr:colOff>0</xdr:colOff>
      <xdr:row>106</xdr:row>
      <xdr:rowOff>44196</xdr:rowOff>
    </xdr:to>
    <xdr:cxnSp macro="">
      <xdr:nvCxnSpPr>
        <xdr:cNvPr id="348" name="直線コネクタ 347"/>
        <xdr:cNvCxnSpPr/>
      </xdr:nvCxnSpPr>
      <xdr:spPr>
        <a:xfrm flipV="1">
          <a:off x="8496300" y="17811751"/>
          <a:ext cx="7239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167132</xdr:rowOff>
    </xdr:from>
    <xdr:to>
      <xdr:col>46</xdr:col>
      <xdr:colOff>38100</xdr:colOff>
      <xdr:row>106</xdr:row>
      <xdr:rowOff>97282</xdr:rowOff>
    </xdr:to>
    <xdr:sp macro="" textlink="">
      <xdr:nvSpPr>
        <xdr:cNvPr id="349" name="楕円 348"/>
        <xdr:cNvSpPr/>
      </xdr:nvSpPr>
      <xdr:spPr>
        <a:xfrm>
          <a:off x="7670800" y="177693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44196</xdr:rowOff>
    </xdr:from>
    <xdr:to>
      <xdr:col>50</xdr:col>
      <xdr:colOff>114300</xdr:colOff>
      <xdr:row>106</xdr:row>
      <xdr:rowOff>46482</xdr:rowOff>
    </xdr:to>
    <xdr:cxnSp macro="">
      <xdr:nvCxnSpPr>
        <xdr:cNvPr id="350" name="直線コネクタ 349"/>
        <xdr:cNvCxnSpPr/>
      </xdr:nvCxnSpPr>
      <xdr:spPr>
        <a:xfrm flipV="1">
          <a:off x="7713980" y="17814036"/>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169418</xdr:rowOff>
    </xdr:from>
    <xdr:to>
      <xdr:col>41</xdr:col>
      <xdr:colOff>101600</xdr:colOff>
      <xdr:row>106</xdr:row>
      <xdr:rowOff>99568</xdr:rowOff>
    </xdr:to>
    <xdr:sp macro="" textlink="">
      <xdr:nvSpPr>
        <xdr:cNvPr id="351" name="楕円 350"/>
        <xdr:cNvSpPr/>
      </xdr:nvSpPr>
      <xdr:spPr>
        <a:xfrm>
          <a:off x="6873240" y="177716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46482</xdr:rowOff>
    </xdr:from>
    <xdr:to>
      <xdr:col>45</xdr:col>
      <xdr:colOff>177800</xdr:colOff>
      <xdr:row>106</xdr:row>
      <xdr:rowOff>48768</xdr:rowOff>
    </xdr:to>
    <xdr:cxnSp macro="">
      <xdr:nvCxnSpPr>
        <xdr:cNvPr id="352" name="直線コネクタ 351"/>
        <xdr:cNvCxnSpPr/>
      </xdr:nvCxnSpPr>
      <xdr:spPr>
        <a:xfrm flipV="1">
          <a:off x="6924040" y="17816322"/>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131842</xdr:rowOff>
    </xdr:from>
    <xdr:ext cx="469744" cy="259045"/>
    <xdr:sp macro="" textlink="">
      <xdr:nvSpPr>
        <xdr:cNvPr id="353" name="n_1aveValue【市民会館】&#10;一人当たり面積"/>
        <xdr:cNvSpPr txBox="1"/>
      </xdr:nvSpPr>
      <xdr:spPr>
        <a:xfrm>
          <a:off x="8271587" y="1790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124985</xdr:rowOff>
    </xdr:from>
    <xdr:ext cx="469744" cy="259045"/>
    <xdr:sp macro="" textlink="">
      <xdr:nvSpPr>
        <xdr:cNvPr id="354" name="n_2aveValue【市民会館】&#10;一人当たり面積"/>
        <xdr:cNvSpPr txBox="1"/>
      </xdr:nvSpPr>
      <xdr:spPr>
        <a:xfrm>
          <a:off x="7509587" y="1789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129557</xdr:rowOff>
    </xdr:from>
    <xdr:ext cx="469744" cy="259045"/>
    <xdr:sp macro="" textlink="">
      <xdr:nvSpPr>
        <xdr:cNvPr id="355" name="n_3aveValue【市民会館】&#10;一人当たり面積"/>
        <xdr:cNvSpPr txBox="1"/>
      </xdr:nvSpPr>
      <xdr:spPr>
        <a:xfrm>
          <a:off x="6712027" y="1789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111523</xdr:rowOff>
    </xdr:from>
    <xdr:ext cx="469744" cy="259045"/>
    <xdr:sp macro="" textlink="">
      <xdr:nvSpPr>
        <xdr:cNvPr id="356" name="n_1mainValue【市民会館】&#10;一人当たり面積"/>
        <xdr:cNvSpPr txBox="1"/>
      </xdr:nvSpPr>
      <xdr:spPr>
        <a:xfrm>
          <a:off x="8271587" y="1754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113809</xdr:rowOff>
    </xdr:from>
    <xdr:ext cx="469744" cy="259045"/>
    <xdr:sp macro="" textlink="">
      <xdr:nvSpPr>
        <xdr:cNvPr id="357" name="n_2mainValue【市民会館】&#10;一人当たり面積"/>
        <xdr:cNvSpPr txBox="1"/>
      </xdr:nvSpPr>
      <xdr:spPr>
        <a:xfrm>
          <a:off x="7509587" y="1754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116095</xdr:rowOff>
    </xdr:from>
    <xdr:ext cx="469744" cy="259045"/>
    <xdr:sp macro="" textlink="">
      <xdr:nvSpPr>
        <xdr:cNvPr id="358" name="n_3mainValue【市民会館】&#10;一人当たり面積"/>
        <xdr:cNvSpPr txBox="1"/>
      </xdr:nvSpPr>
      <xdr:spPr>
        <a:xfrm>
          <a:off x="6712027" y="1755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9" name="正方形/長方形 358"/>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0" name="正方形/長方形 359"/>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1" name="正方形/長方形 360"/>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2" name="正方形/長方形 361"/>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3" name="正方形/長方形 362"/>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4" name="正方形/長方形 363"/>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5" name="正方形/長方形 364"/>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6" name="正方形/長方形 365"/>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7" name="テキスト ボックス 366"/>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8" name="直線コネクタ 367"/>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69" name="直線コネクタ 368"/>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0" name="テキスト ボックス 369"/>
        <xdr:cNvSpPr txBox="1"/>
      </xdr:nvSpPr>
      <xdr:spPr>
        <a:xfrm>
          <a:off x="1066688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1" name="直線コネクタ 370"/>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2" name="テキスト ボックス 371"/>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3" name="直線コネクタ 372"/>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4" name="テキスト ボックス 373"/>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5" name="直線コネクタ 374"/>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6" name="テキスト ボックス 375"/>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7" name="直線コネクタ 376"/>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8" name="テキスト ボックス 377"/>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79" name="直線コネクタ 378"/>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0" name="テキスト ボックス 379"/>
        <xdr:cNvSpPr txBox="1"/>
      </xdr:nvSpPr>
      <xdr:spPr>
        <a:xfrm>
          <a:off x="105615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1" name="直線コネクタ 380"/>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2" name="テキスト ボックス 381"/>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3"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384" name="直線コネクタ 383"/>
        <xdr:cNvCxnSpPr/>
      </xdr:nvCxnSpPr>
      <xdr:spPr>
        <a:xfrm flipV="1">
          <a:off x="14375764" y="5590359"/>
          <a:ext cx="0" cy="154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385" name="【一般廃棄物処理施設】&#10;有形固定資産減価償却率最小値テキスト"/>
        <xdr:cNvSpPr txBox="1"/>
      </xdr:nvSpPr>
      <xdr:spPr>
        <a:xfrm>
          <a:off x="14414500" y="71372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86" name="直線コネクタ 385"/>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405111" cy="259045"/>
    <xdr:sp macro="" textlink="">
      <xdr:nvSpPr>
        <xdr:cNvPr id="387" name="【一般廃棄物処理施設】&#10;有形固定資産減価償却率最大値テキスト"/>
        <xdr:cNvSpPr txBox="1"/>
      </xdr:nvSpPr>
      <xdr:spPr>
        <a:xfrm>
          <a:off x="14414500" y="5369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388" name="直線コネクタ 387"/>
        <xdr:cNvCxnSpPr/>
      </xdr:nvCxnSpPr>
      <xdr:spPr>
        <a:xfrm>
          <a:off x="14287500" y="55903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51180</xdr:rowOff>
    </xdr:from>
    <xdr:ext cx="405111" cy="259045"/>
    <xdr:sp macro="" textlink="">
      <xdr:nvSpPr>
        <xdr:cNvPr id="389" name="【一般廃棄物処理施設】&#10;有形固定資産減価償却率平均値テキスト"/>
        <xdr:cNvSpPr txBox="1"/>
      </xdr:nvSpPr>
      <xdr:spPr>
        <a:xfrm>
          <a:off x="14414500" y="60862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72753</xdr:rowOff>
    </xdr:from>
    <xdr:to>
      <xdr:col>85</xdr:col>
      <xdr:colOff>177800</xdr:colOff>
      <xdr:row>37</xdr:row>
      <xdr:rowOff>2903</xdr:rowOff>
    </xdr:to>
    <xdr:sp macro="" textlink="">
      <xdr:nvSpPr>
        <xdr:cNvPr id="390" name="フローチャート: 判断 389"/>
        <xdr:cNvSpPr/>
      </xdr:nvSpPr>
      <xdr:spPr>
        <a:xfrm>
          <a:off x="14325600" y="610779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85816</xdr:rowOff>
    </xdr:from>
    <xdr:to>
      <xdr:col>81</xdr:col>
      <xdr:colOff>101600</xdr:colOff>
      <xdr:row>37</xdr:row>
      <xdr:rowOff>15966</xdr:rowOff>
    </xdr:to>
    <xdr:sp macro="" textlink="">
      <xdr:nvSpPr>
        <xdr:cNvPr id="391" name="フローチャート: 判断 390"/>
        <xdr:cNvSpPr/>
      </xdr:nvSpPr>
      <xdr:spPr>
        <a:xfrm>
          <a:off x="13578840" y="61208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69487</xdr:rowOff>
    </xdr:from>
    <xdr:to>
      <xdr:col>76</xdr:col>
      <xdr:colOff>165100</xdr:colOff>
      <xdr:row>36</xdr:row>
      <xdr:rowOff>171087</xdr:rowOff>
    </xdr:to>
    <xdr:sp macro="" textlink="">
      <xdr:nvSpPr>
        <xdr:cNvPr id="392" name="フローチャート: 判断 391"/>
        <xdr:cNvSpPr/>
      </xdr:nvSpPr>
      <xdr:spPr>
        <a:xfrm>
          <a:off x="12804140" y="610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139700</xdr:rowOff>
    </xdr:from>
    <xdr:to>
      <xdr:col>72</xdr:col>
      <xdr:colOff>38100</xdr:colOff>
      <xdr:row>37</xdr:row>
      <xdr:rowOff>69850</xdr:rowOff>
    </xdr:to>
    <xdr:sp macro="" textlink="">
      <xdr:nvSpPr>
        <xdr:cNvPr id="393" name="フローチャート: 判断 392"/>
        <xdr:cNvSpPr/>
      </xdr:nvSpPr>
      <xdr:spPr>
        <a:xfrm>
          <a:off x="12029440" y="61747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4" name="テキスト ボックス 393"/>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5" name="テキスト ボックス 394"/>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6" name="テキスト ボックス 395"/>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7" name="テキスト ボックス 396"/>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8" name="テキスト ボックス 397"/>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157661</xdr:rowOff>
    </xdr:from>
    <xdr:to>
      <xdr:col>85</xdr:col>
      <xdr:colOff>177800</xdr:colOff>
      <xdr:row>35</xdr:row>
      <xdr:rowOff>87811</xdr:rowOff>
    </xdr:to>
    <xdr:sp macro="" textlink="">
      <xdr:nvSpPr>
        <xdr:cNvPr id="399" name="楕円 398"/>
        <xdr:cNvSpPr/>
      </xdr:nvSpPr>
      <xdr:spPr>
        <a:xfrm>
          <a:off x="14325600" y="585742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9088</xdr:rowOff>
    </xdr:from>
    <xdr:ext cx="405111" cy="259045"/>
    <xdr:sp macro="" textlink="">
      <xdr:nvSpPr>
        <xdr:cNvPr id="400" name="【一般廃棄物処理施設】&#10;有形固定資産減価償却率該当値テキスト"/>
        <xdr:cNvSpPr txBox="1"/>
      </xdr:nvSpPr>
      <xdr:spPr>
        <a:xfrm>
          <a:off x="14414500" y="5708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15603</xdr:rowOff>
    </xdr:from>
    <xdr:to>
      <xdr:col>81</xdr:col>
      <xdr:colOff>101600</xdr:colOff>
      <xdr:row>35</xdr:row>
      <xdr:rowOff>117203</xdr:rowOff>
    </xdr:to>
    <xdr:sp macro="" textlink="">
      <xdr:nvSpPr>
        <xdr:cNvPr id="401" name="楕円 400"/>
        <xdr:cNvSpPr/>
      </xdr:nvSpPr>
      <xdr:spPr>
        <a:xfrm>
          <a:off x="13578840" y="588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37011</xdr:rowOff>
    </xdr:from>
    <xdr:to>
      <xdr:col>85</xdr:col>
      <xdr:colOff>127000</xdr:colOff>
      <xdr:row>35</xdr:row>
      <xdr:rowOff>66403</xdr:rowOff>
    </xdr:to>
    <xdr:cxnSp macro="">
      <xdr:nvCxnSpPr>
        <xdr:cNvPr id="402" name="直線コネクタ 401"/>
        <xdr:cNvCxnSpPr/>
      </xdr:nvCxnSpPr>
      <xdr:spPr>
        <a:xfrm flipV="1">
          <a:off x="13629640" y="5904411"/>
          <a:ext cx="74676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56424</xdr:rowOff>
    </xdr:from>
    <xdr:to>
      <xdr:col>76</xdr:col>
      <xdr:colOff>165100</xdr:colOff>
      <xdr:row>35</xdr:row>
      <xdr:rowOff>158024</xdr:rowOff>
    </xdr:to>
    <xdr:sp macro="" textlink="">
      <xdr:nvSpPr>
        <xdr:cNvPr id="403" name="楕円 402"/>
        <xdr:cNvSpPr/>
      </xdr:nvSpPr>
      <xdr:spPr>
        <a:xfrm>
          <a:off x="12804140" y="592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66403</xdr:rowOff>
    </xdr:from>
    <xdr:to>
      <xdr:col>81</xdr:col>
      <xdr:colOff>50800</xdr:colOff>
      <xdr:row>35</xdr:row>
      <xdr:rowOff>107224</xdr:rowOff>
    </xdr:to>
    <xdr:cxnSp macro="">
      <xdr:nvCxnSpPr>
        <xdr:cNvPr id="404" name="直線コネクタ 403"/>
        <xdr:cNvCxnSpPr/>
      </xdr:nvCxnSpPr>
      <xdr:spPr>
        <a:xfrm flipV="1">
          <a:off x="12854940" y="5933803"/>
          <a:ext cx="7747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7093</xdr:rowOff>
    </xdr:from>
    <xdr:ext cx="405111" cy="259045"/>
    <xdr:sp macro="" textlink="">
      <xdr:nvSpPr>
        <xdr:cNvPr id="405" name="n_1aveValue【一般廃棄物処理施設】&#10;有形固定資産減価償却率"/>
        <xdr:cNvSpPr txBox="1"/>
      </xdr:nvSpPr>
      <xdr:spPr>
        <a:xfrm>
          <a:off x="13437244" y="620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162214</xdr:rowOff>
    </xdr:from>
    <xdr:ext cx="405111" cy="259045"/>
    <xdr:sp macro="" textlink="">
      <xdr:nvSpPr>
        <xdr:cNvPr id="406" name="n_2aveValue【一般廃棄物処理施設】&#10;有形固定資産減価償却率"/>
        <xdr:cNvSpPr txBox="1"/>
      </xdr:nvSpPr>
      <xdr:spPr>
        <a:xfrm>
          <a:off x="12675244" y="6197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86377</xdr:rowOff>
    </xdr:from>
    <xdr:ext cx="405111" cy="259045"/>
    <xdr:sp macro="" textlink="">
      <xdr:nvSpPr>
        <xdr:cNvPr id="407" name="n_3aveValue【一般廃棄物処理施設】&#10;有形固定資産減価償却率"/>
        <xdr:cNvSpPr txBox="1"/>
      </xdr:nvSpPr>
      <xdr:spPr>
        <a:xfrm>
          <a:off x="1190054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133730</xdr:rowOff>
    </xdr:from>
    <xdr:ext cx="405111" cy="259045"/>
    <xdr:sp macro="" textlink="">
      <xdr:nvSpPr>
        <xdr:cNvPr id="408" name="n_1mainValue【一般廃棄物処理施設】&#10;有形固定資産減価償却率"/>
        <xdr:cNvSpPr txBox="1"/>
      </xdr:nvSpPr>
      <xdr:spPr>
        <a:xfrm>
          <a:off x="13437244" y="566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3101</xdr:rowOff>
    </xdr:from>
    <xdr:ext cx="405111" cy="259045"/>
    <xdr:sp macro="" textlink="">
      <xdr:nvSpPr>
        <xdr:cNvPr id="409" name="n_2mainValue【一般廃棄物処理施設】&#10;有形固定資産減価償却率"/>
        <xdr:cNvSpPr txBox="1"/>
      </xdr:nvSpPr>
      <xdr:spPr>
        <a:xfrm>
          <a:off x="12675244" y="570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0" name="正方形/長方形 409"/>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1" name="正方形/長方形 410"/>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2" name="正方形/長方形 411"/>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3" name="正方形/長方形 412"/>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4" name="正方形/長方形 413"/>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5" name="正方形/長方形 414"/>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6" name="正方形/長方形 415"/>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7" name="正方形/長方形 416"/>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8" name="テキスト ボックス 417"/>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9" name="直線コネクタ 418"/>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20" name="直線コネクタ 419"/>
        <xdr:cNvCxnSpPr/>
      </xdr:nvCxnSpPr>
      <xdr:spPr>
        <a:xfrm>
          <a:off x="1609344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21" name="テキスト ボックス 420"/>
        <xdr:cNvSpPr txBox="1"/>
      </xdr:nvSpPr>
      <xdr:spPr>
        <a:xfrm>
          <a:off x="15890374" y="6753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2" name="直線コネクタ 421"/>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23" name="テキスト ボックス 422"/>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24" name="直線コネクタ 423"/>
        <xdr:cNvCxnSpPr/>
      </xdr:nvCxnSpPr>
      <xdr:spPr>
        <a:xfrm>
          <a:off x="1609344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25" name="テキスト ボックス 424"/>
        <xdr:cNvSpPr txBox="1"/>
      </xdr:nvSpPr>
      <xdr:spPr>
        <a:xfrm>
          <a:off x="15589461" y="56375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6" name="直線コネクタ 425"/>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7" name="テキスト ボックス 426"/>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8"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117320</xdr:rowOff>
    </xdr:from>
    <xdr:to>
      <xdr:col>116</xdr:col>
      <xdr:colOff>62864</xdr:colOff>
      <xdr:row>41</xdr:row>
      <xdr:rowOff>18953</xdr:rowOff>
    </xdr:to>
    <xdr:cxnSp macro="">
      <xdr:nvCxnSpPr>
        <xdr:cNvPr id="429" name="直線コネクタ 428"/>
        <xdr:cNvCxnSpPr/>
      </xdr:nvCxnSpPr>
      <xdr:spPr>
        <a:xfrm flipV="1">
          <a:off x="19509104" y="5649440"/>
          <a:ext cx="0" cy="1242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30" name="【一般廃棄物処理施設】&#10;一人当たり有形固定資産（償却資産）額最小値テキスト"/>
        <xdr:cNvSpPr txBox="1"/>
      </xdr:nvSpPr>
      <xdr:spPr>
        <a:xfrm>
          <a:off x="19547840" y="68960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31" name="直線コネクタ 430"/>
        <xdr:cNvCxnSpPr/>
      </xdr:nvCxnSpPr>
      <xdr:spPr>
        <a:xfrm>
          <a:off x="19443700" y="68921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63997</xdr:rowOff>
    </xdr:from>
    <xdr:ext cx="599010" cy="259045"/>
    <xdr:sp macro="" textlink="">
      <xdr:nvSpPr>
        <xdr:cNvPr id="432" name="【一般廃棄物処理施設】&#10;一人当たり有形固定資産（償却資産）額最大値テキスト"/>
        <xdr:cNvSpPr txBox="1"/>
      </xdr:nvSpPr>
      <xdr:spPr>
        <a:xfrm>
          <a:off x="19547840" y="5428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117320</xdr:rowOff>
    </xdr:from>
    <xdr:to>
      <xdr:col>116</xdr:col>
      <xdr:colOff>152400</xdr:colOff>
      <xdr:row>33</xdr:row>
      <xdr:rowOff>117320</xdr:rowOff>
    </xdr:to>
    <xdr:cxnSp macro="">
      <xdr:nvCxnSpPr>
        <xdr:cNvPr id="433" name="直線コネクタ 432"/>
        <xdr:cNvCxnSpPr/>
      </xdr:nvCxnSpPr>
      <xdr:spPr>
        <a:xfrm>
          <a:off x="19443700" y="564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120103</xdr:rowOff>
    </xdr:from>
    <xdr:ext cx="534377" cy="259045"/>
    <xdr:sp macro="" textlink="">
      <xdr:nvSpPr>
        <xdr:cNvPr id="434" name="【一般廃棄物処理施設】&#10;一人当たり有形固定資産（償却資産）額平均値テキスト"/>
        <xdr:cNvSpPr txBox="1"/>
      </xdr:nvSpPr>
      <xdr:spPr>
        <a:xfrm>
          <a:off x="19547840" y="6322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97226</xdr:rowOff>
    </xdr:from>
    <xdr:to>
      <xdr:col>116</xdr:col>
      <xdr:colOff>114300</xdr:colOff>
      <xdr:row>39</xdr:row>
      <xdr:rowOff>27376</xdr:rowOff>
    </xdr:to>
    <xdr:sp macro="" textlink="">
      <xdr:nvSpPr>
        <xdr:cNvPr id="435" name="フローチャート: 判断 434"/>
        <xdr:cNvSpPr/>
      </xdr:nvSpPr>
      <xdr:spPr>
        <a:xfrm>
          <a:off x="19458940" y="64675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86373</xdr:rowOff>
    </xdr:from>
    <xdr:to>
      <xdr:col>112</xdr:col>
      <xdr:colOff>38100</xdr:colOff>
      <xdr:row>39</xdr:row>
      <xdr:rowOff>16523</xdr:rowOff>
    </xdr:to>
    <xdr:sp macro="" textlink="">
      <xdr:nvSpPr>
        <xdr:cNvPr id="436" name="フローチャート: 判断 435"/>
        <xdr:cNvSpPr/>
      </xdr:nvSpPr>
      <xdr:spPr>
        <a:xfrm>
          <a:off x="18735040" y="64566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71006</xdr:rowOff>
    </xdr:from>
    <xdr:to>
      <xdr:col>107</xdr:col>
      <xdr:colOff>101600</xdr:colOff>
      <xdr:row>39</xdr:row>
      <xdr:rowOff>1156</xdr:rowOff>
    </xdr:to>
    <xdr:sp macro="" textlink="">
      <xdr:nvSpPr>
        <xdr:cNvPr id="437" name="フローチャート: 判断 436"/>
        <xdr:cNvSpPr/>
      </xdr:nvSpPr>
      <xdr:spPr>
        <a:xfrm>
          <a:off x="17937480" y="64413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115154</xdr:rowOff>
    </xdr:from>
    <xdr:to>
      <xdr:col>102</xdr:col>
      <xdr:colOff>165100</xdr:colOff>
      <xdr:row>39</xdr:row>
      <xdr:rowOff>45304</xdr:rowOff>
    </xdr:to>
    <xdr:sp macro="" textlink="">
      <xdr:nvSpPr>
        <xdr:cNvPr id="438" name="フローチャート: 判断 437"/>
        <xdr:cNvSpPr/>
      </xdr:nvSpPr>
      <xdr:spPr>
        <a:xfrm>
          <a:off x="17162780" y="64854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9" name="テキスト ボックス 438"/>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0" name="テキスト ボックス 439"/>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1" name="テキスト ボックス 440"/>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2" name="テキスト ボックス 441"/>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3" name="テキスト ボックス 442"/>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39984</xdr:rowOff>
    </xdr:from>
    <xdr:to>
      <xdr:col>116</xdr:col>
      <xdr:colOff>114300</xdr:colOff>
      <xdr:row>39</xdr:row>
      <xdr:rowOff>141584</xdr:rowOff>
    </xdr:to>
    <xdr:sp macro="" textlink="">
      <xdr:nvSpPr>
        <xdr:cNvPr id="444" name="楕円 443"/>
        <xdr:cNvSpPr/>
      </xdr:nvSpPr>
      <xdr:spPr>
        <a:xfrm>
          <a:off x="19458940" y="657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18411</xdr:rowOff>
    </xdr:from>
    <xdr:ext cx="534377" cy="259045"/>
    <xdr:sp macro="" textlink="">
      <xdr:nvSpPr>
        <xdr:cNvPr id="445" name="【一般廃棄物処理施設】&#10;一人当たり有形固定資産（償却資産）額該当値テキスト"/>
        <xdr:cNvSpPr txBox="1"/>
      </xdr:nvSpPr>
      <xdr:spPr>
        <a:xfrm>
          <a:off x="19547840" y="655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40242</xdr:rowOff>
    </xdr:from>
    <xdr:to>
      <xdr:col>112</xdr:col>
      <xdr:colOff>38100</xdr:colOff>
      <xdr:row>39</xdr:row>
      <xdr:rowOff>141842</xdr:rowOff>
    </xdr:to>
    <xdr:sp macro="" textlink="">
      <xdr:nvSpPr>
        <xdr:cNvPr id="446" name="楕円 445"/>
        <xdr:cNvSpPr/>
      </xdr:nvSpPr>
      <xdr:spPr>
        <a:xfrm>
          <a:off x="18735040" y="65782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90784</xdr:rowOff>
    </xdr:from>
    <xdr:to>
      <xdr:col>116</xdr:col>
      <xdr:colOff>63500</xdr:colOff>
      <xdr:row>39</xdr:row>
      <xdr:rowOff>91042</xdr:rowOff>
    </xdr:to>
    <xdr:cxnSp macro="">
      <xdr:nvCxnSpPr>
        <xdr:cNvPr id="447" name="直線コネクタ 446"/>
        <xdr:cNvCxnSpPr/>
      </xdr:nvCxnSpPr>
      <xdr:spPr>
        <a:xfrm flipV="1">
          <a:off x="18778220" y="6628744"/>
          <a:ext cx="731520" cy="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41762</xdr:rowOff>
    </xdr:from>
    <xdr:to>
      <xdr:col>107</xdr:col>
      <xdr:colOff>101600</xdr:colOff>
      <xdr:row>39</xdr:row>
      <xdr:rowOff>143362</xdr:rowOff>
    </xdr:to>
    <xdr:sp macro="" textlink="">
      <xdr:nvSpPr>
        <xdr:cNvPr id="448" name="楕円 447"/>
        <xdr:cNvSpPr/>
      </xdr:nvSpPr>
      <xdr:spPr>
        <a:xfrm>
          <a:off x="17937480" y="657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91042</xdr:rowOff>
    </xdr:from>
    <xdr:to>
      <xdr:col>111</xdr:col>
      <xdr:colOff>177800</xdr:colOff>
      <xdr:row>39</xdr:row>
      <xdr:rowOff>92562</xdr:rowOff>
    </xdr:to>
    <xdr:cxnSp macro="">
      <xdr:nvCxnSpPr>
        <xdr:cNvPr id="449" name="直線コネクタ 448"/>
        <xdr:cNvCxnSpPr/>
      </xdr:nvCxnSpPr>
      <xdr:spPr>
        <a:xfrm flipV="1">
          <a:off x="17988280" y="6629002"/>
          <a:ext cx="789940" cy="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33050</xdr:rowOff>
    </xdr:from>
    <xdr:ext cx="534377" cy="259045"/>
    <xdr:sp macro="" textlink="">
      <xdr:nvSpPr>
        <xdr:cNvPr id="450" name="n_1aveValue【一般廃棄物処理施設】&#10;一人当たり有形固定資産（償却資産）額"/>
        <xdr:cNvSpPr txBox="1"/>
      </xdr:nvSpPr>
      <xdr:spPr>
        <a:xfrm>
          <a:off x="18528811" y="623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17683</xdr:rowOff>
    </xdr:from>
    <xdr:ext cx="534377" cy="259045"/>
    <xdr:sp macro="" textlink="">
      <xdr:nvSpPr>
        <xdr:cNvPr id="451" name="n_2aveValue【一般廃棄物処理施設】&#10;一人当たり有形固定資産（償却資産）額"/>
        <xdr:cNvSpPr txBox="1"/>
      </xdr:nvSpPr>
      <xdr:spPr>
        <a:xfrm>
          <a:off x="17766811" y="62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61831</xdr:rowOff>
    </xdr:from>
    <xdr:ext cx="534377" cy="259045"/>
    <xdr:sp macro="" textlink="">
      <xdr:nvSpPr>
        <xdr:cNvPr id="452" name="n_3aveValue【一般廃棄物処理施設】&#10;一人当たり有形固定資産（償却資産）額"/>
        <xdr:cNvSpPr txBox="1"/>
      </xdr:nvSpPr>
      <xdr:spPr>
        <a:xfrm>
          <a:off x="16969251" y="626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132969</xdr:rowOff>
    </xdr:from>
    <xdr:ext cx="534377" cy="259045"/>
    <xdr:sp macro="" textlink="">
      <xdr:nvSpPr>
        <xdr:cNvPr id="453" name="n_1mainValue【一般廃棄物処理施設】&#10;一人当たり有形固定資産（償却資産）額"/>
        <xdr:cNvSpPr txBox="1"/>
      </xdr:nvSpPr>
      <xdr:spPr>
        <a:xfrm>
          <a:off x="18528811" y="667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134489</xdr:rowOff>
    </xdr:from>
    <xdr:ext cx="534377" cy="259045"/>
    <xdr:sp macro="" textlink="">
      <xdr:nvSpPr>
        <xdr:cNvPr id="454" name="n_2mainValue【一般廃棄物処理施設】&#10;一人当たり有形固定資産（償却資産）額"/>
        <xdr:cNvSpPr txBox="1"/>
      </xdr:nvSpPr>
      <xdr:spPr>
        <a:xfrm>
          <a:off x="17766811" y="667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5" name="正方形/長方形 454"/>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6" name="正方形/長方形 455"/>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7" name="正方形/長方形 456"/>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8" name="正方形/長方形 457"/>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9" name="正方形/長方形 458"/>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0" name="正方形/長方形 459"/>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1" name="正方形/長方形 460"/>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2" name="正方形/長方形 461"/>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63" name="正方形/長方形 462"/>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4" name="正方形/長方形 463"/>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5" name="正方形/長方形 464"/>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6" name="正方形/長方形 465"/>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7" name="正方形/長方形 466"/>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8" name="正方形/長方形 467"/>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9" name="正方形/長方形 468"/>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0" name="正方形/長方形 469"/>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71" name="正方形/長方形 470"/>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2" name="正方形/長方形 471"/>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3" name="正方形/長方形 472"/>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4" name="正方形/長方形 473"/>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5" name="正方形/長方形 474"/>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6" name="正方形/長方形 475"/>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7" name="正方形/長方形 476"/>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8" name="正方形/長方形 477"/>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9" name="テキスト ボックス 478"/>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0" name="直線コネクタ 479"/>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81" name="直線コネクタ 480"/>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82" name="テキスト ボックス 481"/>
        <xdr:cNvSpPr txBox="1"/>
      </xdr:nvSpPr>
      <xdr:spPr>
        <a:xfrm>
          <a:off x="1066688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83" name="直線コネクタ 482"/>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84" name="テキスト ボックス 483"/>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85" name="直線コネクタ 484"/>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86" name="テキスト ボックス 485"/>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87" name="直線コネクタ 486"/>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88" name="テキスト ボックス 487"/>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89" name="直線コネクタ 488"/>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90" name="テキスト ボックス 489"/>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91" name="直線コネクタ 490"/>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92" name="テキスト ボックス 491"/>
        <xdr:cNvSpPr txBox="1"/>
      </xdr:nvSpPr>
      <xdr:spPr>
        <a:xfrm>
          <a:off x="105615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3" name="直線コネクタ 492"/>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94" name="テキスト ボックス 493"/>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95"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54429</xdr:rowOff>
    </xdr:to>
    <xdr:cxnSp macro="">
      <xdr:nvCxnSpPr>
        <xdr:cNvPr id="496" name="直線コネクタ 495"/>
        <xdr:cNvCxnSpPr/>
      </xdr:nvCxnSpPr>
      <xdr:spPr>
        <a:xfrm flipV="1">
          <a:off x="14375764" y="12987201"/>
          <a:ext cx="0" cy="148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497" name="【消防施設】&#10;有形固定資産減価償却率最小値テキスト"/>
        <xdr:cNvSpPr txBox="1"/>
      </xdr:nvSpPr>
      <xdr:spPr>
        <a:xfrm>
          <a:off x="14414500" y="144752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498" name="直線コネクタ 497"/>
        <xdr:cNvCxnSpPr/>
      </xdr:nvCxnSpPr>
      <xdr:spPr>
        <a:xfrm>
          <a:off x="14287500" y="144714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99" name="【消防施設】&#10;有形固定資産減価償却率最大値テキスト"/>
        <xdr:cNvSpPr txBox="1"/>
      </xdr:nvSpPr>
      <xdr:spPr>
        <a:xfrm>
          <a:off x="14414500" y="1276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00" name="直線コネクタ 499"/>
        <xdr:cNvCxnSpPr/>
      </xdr:nvCxnSpPr>
      <xdr:spPr>
        <a:xfrm>
          <a:off x="14287500" y="129872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117946</xdr:rowOff>
    </xdr:from>
    <xdr:ext cx="405111" cy="259045"/>
    <xdr:sp macro="" textlink="">
      <xdr:nvSpPr>
        <xdr:cNvPr id="501" name="【消防施設】&#10;有形固定資産減価償却率平均値テキスト"/>
        <xdr:cNvSpPr txBox="1"/>
      </xdr:nvSpPr>
      <xdr:spPr>
        <a:xfrm>
          <a:off x="14414500" y="135291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95069</xdr:rowOff>
    </xdr:from>
    <xdr:to>
      <xdr:col>85</xdr:col>
      <xdr:colOff>177800</xdr:colOff>
      <xdr:row>82</xdr:row>
      <xdr:rowOff>25219</xdr:rowOff>
    </xdr:to>
    <xdr:sp macro="" textlink="">
      <xdr:nvSpPr>
        <xdr:cNvPr id="502" name="フローチャート: 判断 501"/>
        <xdr:cNvSpPr/>
      </xdr:nvSpPr>
      <xdr:spPr>
        <a:xfrm>
          <a:off x="14325600" y="1367390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132624</xdr:rowOff>
    </xdr:from>
    <xdr:to>
      <xdr:col>81</xdr:col>
      <xdr:colOff>101600</xdr:colOff>
      <xdr:row>82</xdr:row>
      <xdr:rowOff>62774</xdr:rowOff>
    </xdr:to>
    <xdr:sp macro="" textlink="">
      <xdr:nvSpPr>
        <xdr:cNvPr id="503" name="フローチャート: 判断 502"/>
        <xdr:cNvSpPr/>
      </xdr:nvSpPr>
      <xdr:spPr>
        <a:xfrm>
          <a:off x="13578840" y="137114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142421</xdr:rowOff>
    </xdr:from>
    <xdr:to>
      <xdr:col>76</xdr:col>
      <xdr:colOff>165100</xdr:colOff>
      <xdr:row>82</xdr:row>
      <xdr:rowOff>72571</xdr:rowOff>
    </xdr:to>
    <xdr:sp macro="" textlink="">
      <xdr:nvSpPr>
        <xdr:cNvPr id="504" name="フローチャート: 判断 503"/>
        <xdr:cNvSpPr/>
      </xdr:nvSpPr>
      <xdr:spPr>
        <a:xfrm>
          <a:off x="12804140" y="137212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31387</xdr:rowOff>
    </xdr:from>
    <xdr:to>
      <xdr:col>72</xdr:col>
      <xdr:colOff>38100</xdr:colOff>
      <xdr:row>82</xdr:row>
      <xdr:rowOff>132987</xdr:rowOff>
    </xdr:to>
    <xdr:sp macro="" textlink="">
      <xdr:nvSpPr>
        <xdr:cNvPr id="505" name="フローチャート: 判断 504"/>
        <xdr:cNvSpPr/>
      </xdr:nvSpPr>
      <xdr:spPr>
        <a:xfrm>
          <a:off x="12029440" y="137778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06" name="テキスト ボックス 505"/>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7" name="テキスト ボックス 506"/>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8" name="テキスト ボックス 507"/>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9" name="テキスト ボックス 508"/>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0" name="テキスト ボックス 509"/>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121194</xdr:rowOff>
    </xdr:from>
    <xdr:to>
      <xdr:col>85</xdr:col>
      <xdr:colOff>177800</xdr:colOff>
      <xdr:row>84</xdr:row>
      <xdr:rowOff>51344</xdr:rowOff>
    </xdr:to>
    <xdr:sp macro="" textlink="">
      <xdr:nvSpPr>
        <xdr:cNvPr id="511" name="楕円 510"/>
        <xdr:cNvSpPr/>
      </xdr:nvSpPr>
      <xdr:spPr>
        <a:xfrm>
          <a:off x="14325600" y="1403531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99621</xdr:rowOff>
    </xdr:from>
    <xdr:ext cx="405111" cy="259045"/>
    <xdr:sp macro="" textlink="">
      <xdr:nvSpPr>
        <xdr:cNvPr id="512" name="【消防施設】&#10;有形固定資産減価償却率該当値テキスト"/>
        <xdr:cNvSpPr txBox="1"/>
      </xdr:nvSpPr>
      <xdr:spPr>
        <a:xfrm>
          <a:off x="14414500" y="1401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85271</xdr:rowOff>
    </xdr:from>
    <xdr:to>
      <xdr:col>81</xdr:col>
      <xdr:colOff>101600</xdr:colOff>
      <xdr:row>84</xdr:row>
      <xdr:rowOff>15421</xdr:rowOff>
    </xdr:to>
    <xdr:sp macro="" textlink="">
      <xdr:nvSpPr>
        <xdr:cNvPr id="513" name="楕円 512"/>
        <xdr:cNvSpPr/>
      </xdr:nvSpPr>
      <xdr:spPr>
        <a:xfrm>
          <a:off x="13578840" y="139993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136071</xdr:rowOff>
    </xdr:from>
    <xdr:to>
      <xdr:col>85</xdr:col>
      <xdr:colOff>127000</xdr:colOff>
      <xdr:row>84</xdr:row>
      <xdr:rowOff>544</xdr:rowOff>
    </xdr:to>
    <xdr:cxnSp macro="">
      <xdr:nvCxnSpPr>
        <xdr:cNvPr id="514" name="直線コネクタ 513"/>
        <xdr:cNvCxnSpPr/>
      </xdr:nvCxnSpPr>
      <xdr:spPr>
        <a:xfrm>
          <a:off x="13629640" y="14050191"/>
          <a:ext cx="74676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130992</xdr:rowOff>
    </xdr:from>
    <xdr:to>
      <xdr:col>76</xdr:col>
      <xdr:colOff>165100</xdr:colOff>
      <xdr:row>84</xdr:row>
      <xdr:rowOff>61142</xdr:rowOff>
    </xdr:to>
    <xdr:sp macro="" textlink="">
      <xdr:nvSpPr>
        <xdr:cNvPr id="515" name="楕円 514"/>
        <xdr:cNvSpPr/>
      </xdr:nvSpPr>
      <xdr:spPr>
        <a:xfrm>
          <a:off x="12804140" y="140451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136071</xdr:rowOff>
    </xdr:from>
    <xdr:to>
      <xdr:col>81</xdr:col>
      <xdr:colOff>50800</xdr:colOff>
      <xdr:row>84</xdr:row>
      <xdr:rowOff>10342</xdr:rowOff>
    </xdr:to>
    <xdr:cxnSp macro="">
      <xdr:nvCxnSpPr>
        <xdr:cNvPr id="516" name="直線コネクタ 515"/>
        <xdr:cNvCxnSpPr/>
      </xdr:nvCxnSpPr>
      <xdr:spPr>
        <a:xfrm flipV="1">
          <a:off x="12854940" y="14050191"/>
          <a:ext cx="7747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93436</xdr:rowOff>
    </xdr:from>
    <xdr:to>
      <xdr:col>72</xdr:col>
      <xdr:colOff>38100</xdr:colOff>
      <xdr:row>83</xdr:row>
      <xdr:rowOff>23586</xdr:rowOff>
    </xdr:to>
    <xdr:sp macro="" textlink="">
      <xdr:nvSpPr>
        <xdr:cNvPr id="517" name="楕円 516"/>
        <xdr:cNvSpPr/>
      </xdr:nvSpPr>
      <xdr:spPr>
        <a:xfrm>
          <a:off x="12029440" y="138399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144236</xdr:rowOff>
    </xdr:from>
    <xdr:to>
      <xdr:col>76</xdr:col>
      <xdr:colOff>114300</xdr:colOff>
      <xdr:row>84</xdr:row>
      <xdr:rowOff>10342</xdr:rowOff>
    </xdr:to>
    <xdr:cxnSp macro="">
      <xdr:nvCxnSpPr>
        <xdr:cNvPr id="518" name="直線コネクタ 517"/>
        <xdr:cNvCxnSpPr/>
      </xdr:nvCxnSpPr>
      <xdr:spPr>
        <a:xfrm>
          <a:off x="12072620" y="13890716"/>
          <a:ext cx="782320" cy="20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79301</xdr:rowOff>
    </xdr:from>
    <xdr:ext cx="405111" cy="259045"/>
    <xdr:sp macro="" textlink="">
      <xdr:nvSpPr>
        <xdr:cNvPr id="519" name="n_1aveValue【消防施設】&#10;有形固定資産減価償却率"/>
        <xdr:cNvSpPr txBox="1"/>
      </xdr:nvSpPr>
      <xdr:spPr>
        <a:xfrm>
          <a:off x="13437244" y="1349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89098</xdr:rowOff>
    </xdr:from>
    <xdr:ext cx="405111" cy="259045"/>
    <xdr:sp macro="" textlink="">
      <xdr:nvSpPr>
        <xdr:cNvPr id="520" name="n_2aveValue【消防施設】&#10;有形固定資産減価償却率"/>
        <xdr:cNvSpPr txBox="1"/>
      </xdr:nvSpPr>
      <xdr:spPr>
        <a:xfrm>
          <a:off x="12675244" y="13500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149514</xdr:rowOff>
    </xdr:from>
    <xdr:ext cx="405111" cy="259045"/>
    <xdr:sp macro="" textlink="">
      <xdr:nvSpPr>
        <xdr:cNvPr id="521" name="n_3aveValue【消防施設】&#10;有形固定資産減価償却率"/>
        <xdr:cNvSpPr txBox="1"/>
      </xdr:nvSpPr>
      <xdr:spPr>
        <a:xfrm>
          <a:off x="11900544" y="13560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6548</xdr:rowOff>
    </xdr:from>
    <xdr:ext cx="405111" cy="259045"/>
    <xdr:sp macro="" textlink="">
      <xdr:nvSpPr>
        <xdr:cNvPr id="522" name="n_1mainValue【消防施設】&#10;有形固定資産減価償却率"/>
        <xdr:cNvSpPr txBox="1"/>
      </xdr:nvSpPr>
      <xdr:spPr>
        <a:xfrm>
          <a:off x="13437244" y="1408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52269</xdr:rowOff>
    </xdr:from>
    <xdr:ext cx="405111" cy="259045"/>
    <xdr:sp macro="" textlink="">
      <xdr:nvSpPr>
        <xdr:cNvPr id="523" name="n_2mainValue【消防施設】&#10;有形固定資産減価償却率"/>
        <xdr:cNvSpPr txBox="1"/>
      </xdr:nvSpPr>
      <xdr:spPr>
        <a:xfrm>
          <a:off x="12675244" y="14134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14713</xdr:rowOff>
    </xdr:from>
    <xdr:ext cx="405111" cy="259045"/>
    <xdr:sp macro="" textlink="">
      <xdr:nvSpPr>
        <xdr:cNvPr id="524" name="n_3mainValue【消防施設】&#10;有形固定資産減価償却率"/>
        <xdr:cNvSpPr txBox="1"/>
      </xdr:nvSpPr>
      <xdr:spPr>
        <a:xfrm>
          <a:off x="11900544" y="13928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25" name="正方形/長方形 524"/>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6" name="正方形/長方形 525"/>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7" name="正方形/長方形 526"/>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8" name="正方形/長方形 527"/>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9" name="正方形/長方形 528"/>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0" name="正方形/長方形 529"/>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1" name="正方形/長方形 530"/>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2" name="正方形/長方形 531"/>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3" name="テキスト ボックス 532"/>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34" name="直線コネクタ 533"/>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35" name="直線コネクタ 534"/>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36" name="テキスト ボックス 535"/>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37" name="直線コネクタ 536"/>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38" name="テキスト ボックス 537"/>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39" name="直線コネクタ 538"/>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40" name="テキスト ボックス 539"/>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41" name="直線コネクタ 540"/>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42" name="テキスト ボックス 541"/>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43" name="直線コネクタ 542"/>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44" name="テキスト ボックス 543"/>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45"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127254</xdr:rowOff>
    </xdr:from>
    <xdr:to>
      <xdr:col>116</xdr:col>
      <xdr:colOff>62864</xdr:colOff>
      <xdr:row>85</xdr:row>
      <xdr:rowOff>168402</xdr:rowOff>
    </xdr:to>
    <xdr:cxnSp macro="">
      <xdr:nvCxnSpPr>
        <xdr:cNvPr id="546" name="直線コネクタ 545"/>
        <xdr:cNvCxnSpPr/>
      </xdr:nvCxnSpPr>
      <xdr:spPr>
        <a:xfrm flipV="1">
          <a:off x="19509104" y="13370814"/>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779</xdr:rowOff>
    </xdr:from>
    <xdr:ext cx="469744" cy="259045"/>
    <xdr:sp macro="" textlink="">
      <xdr:nvSpPr>
        <xdr:cNvPr id="547" name="【消防施設】&#10;一人当たり面積最小値テキスト"/>
        <xdr:cNvSpPr txBox="1"/>
      </xdr:nvSpPr>
      <xdr:spPr>
        <a:xfrm>
          <a:off x="19547840"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168402</xdr:rowOff>
    </xdr:from>
    <xdr:to>
      <xdr:col>116</xdr:col>
      <xdr:colOff>152400</xdr:colOff>
      <xdr:row>85</xdr:row>
      <xdr:rowOff>168402</xdr:rowOff>
    </xdr:to>
    <xdr:cxnSp macro="">
      <xdr:nvCxnSpPr>
        <xdr:cNvPr id="548" name="直線コネクタ 547"/>
        <xdr:cNvCxnSpPr/>
      </xdr:nvCxnSpPr>
      <xdr:spPr>
        <a:xfrm>
          <a:off x="19443700" y="144178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73931</xdr:rowOff>
    </xdr:from>
    <xdr:ext cx="469744" cy="259045"/>
    <xdr:sp macro="" textlink="">
      <xdr:nvSpPr>
        <xdr:cNvPr id="549" name="【消防施設】&#10;一人当たり面積最大値テキスト"/>
        <xdr:cNvSpPr txBox="1"/>
      </xdr:nvSpPr>
      <xdr:spPr>
        <a:xfrm>
          <a:off x="19547840" y="1314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127254</xdr:rowOff>
    </xdr:from>
    <xdr:to>
      <xdr:col>116</xdr:col>
      <xdr:colOff>152400</xdr:colOff>
      <xdr:row>79</xdr:row>
      <xdr:rowOff>127254</xdr:rowOff>
    </xdr:to>
    <xdr:cxnSp macro="">
      <xdr:nvCxnSpPr>
        <xdr:cNvPr id="550" name="直線コネクタ 549"/>
        <xdr:cNvCxnSpPr/>
      </xdr:nvCxnSpPr>
      <xdr:spPr>
        <a:xfrm>
          <a:off x="19443700" y="133708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551" name="【消防施設】&#10;一人当たり面積平均値テキスト"/>
        <xdr:cNvSpPr txBox="1"/>
      </xdr:nvSpPr>
      <xdr:spPr>
        <a:xfrm>
          <a:off x="19547840" y="13942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552" name="フローチャート: 判断 551"/>
        <xdr:cNvSpPr/>
      </xdr:nvSpPr>
      <xdr:spPr>
        <a:xfrm>
          <a:off x="19458940" y="1408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553" name="フローチャート: 判断 552"/>
        <xdr:cNvSpPr/>
      </xdr:nvSpPr>
      <xdr:spPr>
        <a:xfrm>
          <a:off x="18735040" y="140964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1015</xdr:rowOff>
    </xdr:from>
    <xdr:to>
      <xdr:col>107</xdr:col>
      <xdr:colOff>101600</xdr:colOff>
      <xdr:row>84</xdr:row>
      <xdr:rowOff>102615</xdr:rowOff>
    </xdr:to>
    <xdr:sp macro="" textlink="">
      <xdr:nvSpPr>
        <xdr:cNvPr id="554" name="フローチャート: 判断 553"/>
        <xdr:cNvSpPr/>
      </xdr:nvSpPr>
      <xdr:spPr>
        <a:xfrm>
          <a:off x="17937480" y="1408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555" name="フローチャート: 判断 554"/>
        <xdr:cNvSpPr/>
      </xdr:nvSpPr>
      <xdr:spPr>
        <a:xfrm>
          <a:off x="17162780" y="141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56" name="テキスト ボックス 555"/>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57" name="テキスト ボックス 556"/>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58" name="テキスト ボックス 557"/>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59" name="テキスト ボックス 558"/>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0" name="テキスト ボックス 559"/>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83313</xdr:rowOff>
    </xdr:from>
    <xdr:to>
      <xdr:col>116</xdr:col>
      <xdr:colOff>114300</xdr:colOff>
      <xdr:row>85</xdr:row>
      <xdr:rowOff>13463</xdr:rowOff>
    </xdr:to>
    <xdr:sp macro="" textlink="">
      <xdr:nvSpPr>
        <xdr:cNvPr id="561" name="楕円 560"/>
        <xdr:cNvSpPr/>
      </xdr:nvSpPr>
      <xdr:spPr>
        <a:xfrm>
          <a:off x="19458940" y="141650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61740</xdr:rowOff>
    </xdr:from>
    <xdr:ext cx="469744" cy="259045"/>
    <xdr:sp macro="" textlink="">
      <xdr:nvSpPr>
        <xdr:cNvPr id="562" name="【消防施設】&#10;一人当たり面積該当値テキスト"/>
        <xdr:cNvSpPr txBox="1"/>
      </xdr:nvSpPr>
      <xdr:spPr>
        <a:xfrm>
          <a:off x="19547840" y="1414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115315</xdr:rowOff>
    </xdr:from>
    <xdr:to>
      <xdr:col>112</xdr:col>
      <xdr:colOff>38100</xdr:colOff>
      <xdr:row>85</xdr:row>
      <xdr:rowOff>45465</xdr:rowOff>
    </xdr:to>
    <xdr:sp macro="" textlink="">
      <xdr:nvSpPr>
        <xdr:cNvPr id="563" name="楕円 562"/>
        <xdr:cNvSpPr/>
      </xdr:nvSpPr>
      <xdr:spPr>
        <a:xfrm>
          <a:off x="18735040" y="141970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134113</xdr:rowOff>
    </xdr:from>
    <xdr:to>
      <xdr:col>116</xdr:col>
      <xdr:colOff>63500</xdr:colOff>
      <xdr:row>84</xdr:row>
      <xdr:rowOff>166115</xdr:rowOff>
    </xdr:to>
    <xdr:cxnSp macro="">
      <xdr:nvCxnSpPr>
        <xdr:cNvPr id="564" name="直線コネクタ 563"/>
        <xdr:cNvCxnSpPr/>
      </xdr:nvCxnSpPr>
      <xdr:spPr>
        <a:xfrm flipV="1">
          <a:off x="18778220" y="14215873"/>
          <a:ext cx="73152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92456</xdr:rowOff>
    </xdr:from>
    <xdr:to>
      <xdr:col>107</xdr:col>
      <xdr:colOff>101600</xdr:colOff>
      <xdr:row>85</xdr:row>
      <xdr:rowOff>22606</xdr:rowOff>
    </xdr:to>
    <xdr:sp macro="" textlink="">
      <xdr:nvSpPr>
        <xdr:cNvPr id="565" name="楕円 564"/>
        <xdr:cNvSpPr/>
      </xdr:nvSpPr>
      <xdr:spPr>
        <a:xfrm>
          <a:off x="17937480" y="141742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143256</xdr:rowOff>
    </xdr:from>
    <xdr:to>
      <xdr:col>111</xdr:col>
      <xdr:colOff>177800</xdr:colOff>
      <xdr:row>84</xdr:row>
      <xdr:rowOff>166115</xdr:rowOff>
    </xdr:to>
    <xdr:cxnSp macro="">
      <xdr:nvCxnSpPr>
        <xdr:cNvPr id="566" name="直線コネクタ 565"/>
        <xdr:cNvCxnSpPr/>
      </xdr:nvCxnSpPr>
      <xdr:spPr>
        <a:xfrm>
          <a:off x="17988280" y="14225016"/>
          <a:ext cx="78994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90170</xdr:rowOff>
    </xdr:from>
    <xdr:to>
      <xdr:col>102</xdr:col>
      <xdr:colOff>165100</xdr:colOff>
      <xdr:row>86</xdr:row>
      <xdr:rowOff>20320</xdr:rowOff>
    </xdr:to>
    <xdr:sp macro="" textlink="">
      <xdr:nvSpPr>
        <xdr:cNvPr id="567" name="楕円 566"/>
        <xdr:cNvSpPr/>
      </xdr:nvSpPr>
      <xdr:spPr>
        <a:xfrm>
          <a:off x="17162780" y="14339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143256</xdr:rowOff>
    </xdr:from>
    <xdr:to>
      <xdr:col>107</xdr:col>
      <xdr:colOff>50800</xdr:colOff>
      <xdr:row>85</xdr:row>
      <xdr:rowOff>140970</xdr:rowOff>
    </xdr:to>
    <xdr:cxnSp macro="">
      <xdr:nvCxnSpPr>
        <xdr:cNvPr id="568" name="直線コネクタ 567"/>
        <xdr:cNvCxnSpPr/>
      </xdr:nvCxnSpPr>
      <xdr:spPr>
        <a:xfrm flipV="1">
          <a:off x="17213580" y="14225016"/>
          <a:ext cx="774700" cy="16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132859</xdr:rowOff>
    </xdr:from>
    <xdr:ext cx="469744" cy="259045"/>
    <xdr:sp macro="" textlink="">
      <xdr:nvSpPr>
        <xdr:cNvPr id="569" name="n_1aveValue【消防施設】&#10;一人当たり面積"/>
        <xdr:cNvSpPr txBox="1"/>
      </xdr:nvSpPr>
      <xdr:spPr>
        <a:xfrm>
          <a:off x="18561127" y="1387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119142</xdr:rowOff>
    </xdr:from>
    <xdr:ext cx="469744" cy="259045"/>
    <xdr:sp macro="" textlink="">
      <xdr:nvSpPr>
        <xdr:cNvPr id="570" name="n_2aveValue【消防施設】&#10;一人当たり面積"/>
        <xdr:cNvSpPr txBox="1"/>
      </xdr:nvSpPr>
      <xdr:spPr>
        <a:xfrm>
          <a:off x="17776267" y="1386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571" name="n_3aveValue【消防施設】&#10;一人当たり面積"/>
        <xdr:cNvSpPr txBox="1"/>
      </xdr:nvSpPr>
      <xdr:spPr>
        <a:xfrm>
          <a:off x="17001567" y="1388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36592</xdr:rowOff>
    </xdr:from>
    <xdr:ext cx="469744" cy="259045"/>
    <xdr:sp macro="" textlink="">
      <xdr:nvSpPr>
        <xdr:cNvPr id="572" name="n_1mainValue【消防施設】&#10;一人当たり面積"/>
        <xdr:cNvSpPr txBox="1"/>
      </xdr:nvSpPr>
      <xdr:spPr>
        <a:xfrm>
          <a:off x="18561127" y="1428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13733</xdr:rowOff>
    </xdr:from>
    <xdr:ext cx="469744" cy="259045"/>
    <xdr:sp macro="" textlink="">
      <xdr:nvSpPr>
        <xdr:cNvPr id="573" name="n_2mainValue【消防施設】&#10;一人当たり面積"/>
        <xdr:cNvSpPr txBox="1"/>
      </xdr:nvSpPr>
      <xdr:spPr>
        <a:xfrm>
          <a:off x="17776267" y="1426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11447</xdr:rowOff>
    </xdr:from>
    <xdr:ext cx="469744" cy="259045"/>
    <xdr:sp macro="" textlink="">
      <xdr:nvSpPr>
        <xdr:cNvPr id="574" name="n_3mainValue【消防施設】&#10;一人当たり面積"/>
        <xdr:cNvSpPr txBox="1"/>
      </xdr:nvSpPr>
      <xdr:spPr>
        <a:xfrm>
          <a:off x="17001567" y="1442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5" name="正方形/長方形 574"/>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6" name="正方形/長方形 575"/>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7" name="正方形/長方形 576"/>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8" name="正方形/長方形 577"/>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9" name="正方形/長方形 578"/>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0" name="正方形/長方形 579"/>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1" name="正方形/長方形 580"/>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2" name="正方形/長方形 581"/>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3" name="テキスト ボックス 582"/>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4" name="直線コネクタ 583"/>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85" name="直線コネクタ 584"/>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86" name="テキスト ボックス 585"/>
        <xdr:cNvSpPr txBox="1"/>
      </xdr:nvSpPr>
      <xdr:spPr>
        <a:xfrm>
          <a:off x="1066688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87" name="直線コネクタ 586"/>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88" name="テキスト ボックス 587"/>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89" name="直線コネクタ 588"/>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0" name="テキスト ボックス 589"/>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1" name="直線コネクタ 590"/>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2" name="テキスト ボックス 591"/>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3" name="直線コネクタ 592"/>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4" name="テキスト ボックス 593"/>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95" name="直線コネクタ 594"/>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96" name="テキスト ボックス 595"/>
        <xdr:cNvSpPr txBox="1"/>
      </xdr:nvSpPr>
      <xdr:spPr>
        <a:xfrm>
          <a:off x="105615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7" name="直線コネクタ 596"/>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8" name="テキスト ボックス 597"/>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9"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600" name="直線コネクタ 599"/>
        <xdr:cNvCxnSpPr/>
      </xdr:nvCxnSpPr>
      <xdr:spPr>
        <a:xfrm flipV="1">
          <a:off x="14375764" y="16713381"/>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601" name="【庁舎】&#10;有形固定資産減価償却率最小値テキスト"/>
        <xdr:cNvSpPr txBox="1"/>
      </xdr:nvSpPr>
      <xdr:spPr>
        <a:xfrm>
          <a:off x="14414500" y="182178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602" name="直線コネクタ 601"/>
        <xdr:cNvCxnSpPr/>
      </xdr:nvCxnSpPr>
      <xdr:spPr>
        <a:xfrm>
          <a:off x="14287500" y="182139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03" name="【庁舎】&#10;有形固定資産減価償却率最大値テキスト"/>
        <xdr:cNvSpPr txBox="1"/>
      </xdr:nvSpPr>
      <xdr:spPr>
        <a:xfrm>
          <a:off x="14414500" y="1649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04" name="直線コネクタ 603"/>
        <xdr:cNvCxnSpPr/>
      </xdr:nvCxnSpPr>
      <xdr:spPr>
        <a:xfrm>
          <a:off x="1428750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119759</xdr:rowOff>
    </xdr:from>
    <xdr:ext cx="405111" cy="259045"/>
    <xdr:sp macro="" textlink="">
      <xdr:nvSpPr>
        <xdr:cNvPr id="605" name="【庁舎】&#10;有形固定資産減価償却率平均値テキスト"/>
        <xdr:cNvSpPr txBox="1"/>
      </xdr:nvSpPr>
      <xdr:spPr>
        <a:xfrm>
          <a:off x="14414500" y="173866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606" name="フローチャート: 判断 605"/>
        <xdr:cNvSpPr/>
      </xdr:nvSpPr>
      <xdr:spPr>
        <a:xfrm>
          <a:off x="14325600" y="1740825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4173</xdr:rowOff>
    </xdr:from>
    <xdr:to>
      <xdr:col>81</xdr:col>
      <xdr:colOff>101600</xdr:colOff>
      <xdr:row>104</xdr:row>
      <xdr:rowOff>105773</xdr:rowOff>
    </xdr:to>
    <xdr:sp macro="" textlink="">
      <xdr:nvSpPr>
        <xdr:cNvPr id="607" name="フローチャート: 判断 606"/>
        <xdr:cNvSpPr/>
      </xdr:nvSpPr>
      <xdr:spPr>
        <a:xfrm>
          <a:off x="13578840" y="1743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xdr:rowOff>
    </xdr:from>
    <xdr:to>
      <xdr:col>76</xdr:col>
      <xdr:colOff>165100</xdr:colOff>
      <xdr:row>104</xdr:row>
      <xdr:rowOff>110671</xdr:rowOff>
    </xdr:to>
    <xdr:sp macro="" textlink="">
      <xdr:nvSpPr>
        <xdr:cNvPr id="608" name="フローチャート: 判断 607"/>
        <xdr:cNvSpPr/>
      </xdr:nvSpPr>
      <xdr:spPr>
        <a:xfrm>
          <a:off x="12804140" y="17443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20501</xdr:rowOff>
    </xdr:from>
    <xdr:to>
      <xdr:col>72</xdr:col>
      <xdr:colOff>38100</xdr:colOff>
      <xdr:row>104</xdr:row>
      <xdr:rowOff>122101</xdr:rowOff>
    </xdr:to>
    <xdr:sp macro="" textlink="">
      <xdr:nvSpPr>
        <xdr:cNvPr id="609" name="フローチャート: 判断 608"/>
        <xdr:cNvSpPr/>
      </xdr:nvSpPr>
      <xdr:spPr>
        <a:xfrm>
          <a:off x="12029440" y="174550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0" name="テキスト ボックス 609"/>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1" name="テキスト ボックス 610"/>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2" name="テキスト ボックス 611"/>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3" name="テキスト ボックス 612"/>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4" name="テキスト ボックス 613"/>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147864</xdr:rowOff>
    </xdr:from>
    <xdr:to>
      <xdr:col>85</xdr:col>
      <xdr:colOff>177800</xdr:colOff>
      <xdr:row>103</xdr:row>
      <xdr:rowOff>78014</xdr:rowOff>
    </xdr:to>
    <xdr:sp macro="" textlink="">
      <xdr:nvSpPr>
        <xdr:cNvPr id="615" name="楕円 614"/>
        <xdr:cNvSpPr/>
      </xdr:nvSpPr>
      <xdr:spPr>
        <a:xfrm>
          <a:off x="14325600" y="1724714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170741</xdr:rowOff>
    </xdr:from>
    <xdr:ext cx="405111" cy="259045"/>
    <xdr:sp macro="" textlink="">
      <xdr:nvSpPr>
        <xdr:cNvPr id="616" name="【庁舎】&#10;有形固定資産減価償却率該当値テキスト"/>
        <xdr:cNvSpPr txBox="1"/>
      </xdr:nvSpPr>
      <xdr:spPr>
        <a:xfrm>
          <a:off x="14414500" y="1710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157662</xdr:rowOff>
    </xdr:from>
    <xdr:to>
      <xdr:col>81</xdr:col>
      <xdr:colOff>101600</xdr:colOff>
      <xdr:row>103</xdr:row>
      <xdr:rowOff>87812</xdr:rowOff>
    </xdr:to>
    <xdr:sp macro="" textlink="">
      <xdr:nvSpPr>
        <xdr:cNvPr id="617" name="楕円 616"/>
        <xdr:cNvSpPr/>
      </xdr:nvSpPr>
      <xdr:spPr>
        <a:xfrm>
          <a:off x="13578840" y="172569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27214</xdr:rowOff>
    </xdr:from>
    <xdr:to>
      <xdr:col>85</xdr:col>
      <xdr:colOff>127000</xdr:colOff>
      <xdr:row>103</xdr:row>
      <xdr:rowOff>37012</xdr:rowOff>
    </xdr:to>
    <xdr:cxnSp macro="">
      <xdr:nvCxnSpPr>
        <xdr:cNvPr id="618" name="直線コネクタ 617"/>
        <xdr:cNvCxnSpPr/>
      </xdr:nvCxnSpPr>
      <xdr:spPr>
        <a:xfrm flipV="1">
          <a:off x="13629640" y="17294134"/>
          <a:ext cx="74676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907</xdr:rowOff>
    </xdr:from>
    <xdr:to>
      <xdr:col>76</xdr:col>
      <xdr:colOff>165100</xdr:colOff>
      <xdr:row>103</xdr:row>
      <xdr:rowOff>102507</xdr:rowOff>
    </xdr:to>
    <xdr:sp macro="" textlink="">
      <xdr:nvSpPr>
        <xdr:cNvPr id="619" name="楕円 618"/>
        <xdr:cNvSpPr/>
      </xdr:nvSpPr>
      <xdr:spPr>
        <a:xfrm>
          <a:off x="12804140" y="1726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37012</xdr:rowOff>
    </xdr:from>
    <xdr:to>
      <xdr:col>81</xdr:col>
      <xdr:colOff>50800</xdr:colOff>
      <xdr:row>103</xdr:row>
      <xdr:rowOff>51707</xdr:rowOff>
    </xdr:to>
    <xdr:cxnSp macro="">
      <xdr:nvCxnSpPr>
        <xdr:cNvPr id="620" name="直線コネクタ 619"/>
        <xdr:cNvCxnSpPr/>
      </xdr:nvCxnSpPr>
      <xdr:spPr>
        <a:xfrm flipV="1">
          <a:off x="12854940" y="17303932"/>
          <a:ext cx="7747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62956</xdr:rowOff>
    </xdr:from>
    <xdr:to>
      <xdr:col>72</xdr:col>
      <xdr:colOff>38100</xdr:colOff>
      <xdr:row>103</xdr:row>
      <xdr:rowOff>164556</xdr:rowOff>
    </xdr:to>
    <xdr:sp macro="" textlink="">
      <xdr:nvSpPr>
        <xdr:cNvPr id="621" name="楕円 620"/>
        <xdr:cNvSpPr/>
      </xdr:nvSpPr>
      <xdr:spPr>
        <a:xfrm>
          <a:off x="12029440" y="173298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51707</xdr:rowOff>
    </xdr:from>
    <xdr:to>
      <xdr:col>76</xdr:col>
      <xdr:colOff>114300</xdr:colOff>
      <xdr:row>103</xdr:row>
      <xdr:rowOff>113756</xdr:rowOff>
    </xdr:to>
    <xdr:cxnSp macro="">
      <xdr:nvCxnSpPr>
        <xdr:cNvPr id="622" name="直線コネクタ 621"/>
        <xdr:cNvCxnSpPr/>
      </xdr:nvCxnSpPr>
      <xdr:spPr>
        <a:xfrm flipV="1">
          <a:off x="12072620" y="17318627"/>
          <a:ext cx="78232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96900</xdr:rowOff>
    </xdr:from>
    <xdr:ext cx="405111" cy="259045"/>
    <xdr:sp macro="" textlink="">
      <xdr:nvSpPr>
        <xdr:cNvPr id="623" name="n_1aveValue【庁舎】&#10;有形固定資産減価償却率"/>
        <xdr:cNvSpPr txBox="1"/>
      </xdr:nvSpPr>
      <xdr:spPr>
        <a:xfrm>
          <a:off x="13437244" y="17531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101798</xdr:rowOff>
    </xdr:from>
    <xdr:ext cx="405111" cy="259045"/>
    <xdr:sp macro="" textlink="">
      <xdr:nvSpPr>
        <xdr:cNvPr id="624" name="n_2aveValue【庁舎】&#10;有形固定資産減価償却率"/>
        <xdr:cNvSpPr txBox="1"/>
      </xdr:nvSpPr>
      <xdr:spPr>
        <a:xfrm>
          <a:off x="12675244" y="17536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113228</xdr:rowOff>
    </xdr:from>
    <xdr:ext cx="405111" cy="259045"/>
    <xdr:sp macro="" textlink="">
      <xdr:nvSpPr>
        <xdr:cNvPr id="625" name="n_3aveValue【庁舎】&#10;有形固定資産減価償却率"/>
        <xdr:cNvSpPr txBox="1"/>
      </xdr:nvSpPr>
      <xdr:spPr>
        <a:xfrm>
          <a:off x="11900544" y="17547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104339</xdr:rowOff>
    </xdr:from>
    <xdr:ext cx="405111" cy="259045"/>
    <xdr:sp macro="" textlink="">
      <xdr:nvSpPr>
        <xdr:cNvPr id="626" name="n_1mainValue【庁舎】&#10;有形固定資産減価償却率"/>
        <xdr:cNvSpPr txBox="1"/>
      </xdr:nvSpPr>
      <xdr:spPr>
        <a:xfrm>
          <a:off x="13437244" y="1703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119034</xdr:rowOff>
    </xdr:from>
    <xdr:ext cx="405111" cy="259045"/>
    <xdr:sp macro="" textlink="">
      <xdr:nvSpPr>
        <xdr:cNvPr id="627" name="n_2mainValue【庁舎】&#10;有形固定資産減価償却率"/>
        <xdr:cNvSpPr txBox="1"/>
      </xdr:nvSpPr>
      <xdr:spPr>
        <a:xfrm>
          <a:off x="12675244" y="17050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9633</xdr:rowOff>
    </xdr:from>
    <xdr:ext cx="405111" cy="259045"/>
    <xdr:sp macro="" textlink="">
      <xdr:nvSpPr>
        <xdr:cNvPr id="628" name="n_3mainValue【庁舎】&#10;有形固定資産減価償却率"/>
        <xdr:cNvSpPr txBox="1"/>
      </xdr:nvSpPr>
      <xdr:spPr>
        <a:xfrm>
          <a:off x="11900544" y="1710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9" name="正方形/長方形 628"/>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0" name="正方形/長方形 629"/>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1" name="正方形/長方形 630"/>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2" name="正方形/長方形 631"/>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3" name="正方形/長方形 632"/>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4" name="正方形/長方形 633"/>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5" name="正方形/長方形 634"/>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6" name="正方形/長方形 635"/>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7" name="テキスト ボックス 636"/>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8" name="直線コネクタ 637"/>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9" name="直線コネクタ 638"/>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40" name="テキスト ボックス 639"/>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1" name="直線コネクタ 640"/>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2" name="テキスト ボックス 641"/>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3" name="直線コネクタ 642"/>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4" name="テキスト ボックス 643"/>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5" name="直線コネクタ 644"/>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6" name="テキスト ボックス 645"/>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7" name="直線コネクタ 646"/>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8" name="テキスト ボックス 647"/>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9" name="直線コネクタ 648"/>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0" name="テキスト ボックス 649"/>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1"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26670</xdr:rowOff>
    </xdr:from>
    <xdr:to>
      <xdr:col>116</xdr:col>
      <xdr:colOff>62864</xdr:colOff>
      <xdr:row>108</xdr:row>
      <xdr:rowOff>7620</xdr:rowOff>
    </xdr:to>
    <xdr:cxnSp macro="">
      <xdr:nvCxnSpPr>
        <xdr:cNvPr id="652" name="直線コネクタ 651"/>
        <xdr:cNvCxnSpPr/>
      </xdr:nvCxnSpPr>
      <xdr:spPr>
        <a:xfrm flipV="1">
          <a:off x="19509104" y="1679067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653" name="【庁舎】&#10;一人当たり面積最小値テキスト"/>
        <xdr:cNvSpPr txBox="1"/>
      </xdr:nvSpPr>
      <xdr:spPr>
        <a:xfrm>
          <a:off x="19547840" y="1811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654" name="直線コネクタ 653"/>
        <xdr:cNvCxnSpPr/>
      </xdr:nvCxnSpPr>
      <xdr:spPr>
        <a:xfrm>
          <a:off x="19443700" y="18112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144797</xdr:rowOff>
    </xdr:from>
    <xdr:ext cx="469744" cy="259045"/>
    <xdr:sp macro="" textlink="">
      <xdr:nvSpPr>
        <xdr:cNvPr id="655" name="【庁舎】&#10;一人当たり面積最大値テキスト"/>
        <xdr:cNvSpPr txBox="1"/>
      </xdr:nvSpPr>
      <xdr:spPr>
        <a:xfrm>
          <a:off x="19547840" y="1657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26670</xdr:rowOff>
    </xdr:from>
    <xdr:to>
      <xdr:col>116</xdr:col>
      <xdr:colOff>152400</xdr:colOff>
      <xdr:row>100</xdr:row>
      <xdr:rowOff>26670</xdr:rowOff>
    </xdr:to>
    <xdr:cxnSp macro="">
      <xdr:nvCxnSpPr>
        <xdr:cNvPr id="656" name="直線コネクタ 655"/>
        <xdr:cNvCxnSpPr/>
      </xdr:nvCxnSpPr>
      <xdr:spPr>
        <a:xfrm>
          <a:off x="19443700" y="16790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20972</xdr:rowOff>
    </xdr:from>
    <xdr:ext cx="469744" cy="259045"/>
    <xdr:sp macro="" textlink="">
      <xdr:nvSpPr>
        <xdr:cNvPr id="657" name="【庁舎】&#10;一人当たり面積平均値テキスト"/>
        <xdr:cNvSpPr txBox="1"/>
      </xdr:nvSpPr>
      <xdr:spPr>
        <a:xfrm>
          <a:off x="19547840" y="17790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42545</xdr:rowOff>
    </xdr:from>
    <xdr:to>
      <xdr:col>116</xdr:col>
      <xdr:colOff>114300</xdr:colOff>
      <xdr:row>106</xdr:row>
      <xdr:rowOff>144145</xdr:rowOff>
    </xdr:to>
    <xdr:sp macro="" textlink="">
      <xdr:nvSpPr>
        <xdr:cNvPr id="658" name="フローチャート: 判断 657"/>
        <xdr:cNvSpPr/>
      </xdr:nvSpPr>
      <xdr:spPr>
        <a:xfrm>
          <a:off x="19458940" y="1781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61595</xdr:rowOff>
    </xdr:from>
    <xdr:to>
      <xdr:col>112</xdr:col>
      <xdr:colOff>38100</xdr:colOff>
      <xdr:row>106</xdr:row>
      <xdr:rowOff>163195</xdr:rowOff>
    </xdr:to>
    <xdr:sp macro="" textlink="">
      <xdr:nvSpPr>
        <xdr:cNvPr id="659" name="フローチャート: 判断 658"/>
        <xdr:cNvSpPr/>
      </xdr:nvSpPr>
      <xdr:spPr>
        <a:xfrm>
          <a:off x="18735040" y="178314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52070</xdr:rowOff>
    </xdr:from>
    <xdr:to>
      <xdr:col>107</xdr:col>
      <xdr:colOff>101600</xdr:colOff>
      <xdr:row>106</xdr:row>
      <xdr:rowOff>153670</xdr:rowOff>
    </xdr:to>
    <xdr:sp macro="" textlink="">
      <xdr:nvSpPr>
        <xdr:cNvPr id="660" name="フローチャート: 判断 659"/>
        <xdr:cNvSpPr/>
      </xdr:nvSpPr>
      <xdr:spPr>
        <a:xfrm>
          <a:off x="17937480" y="1782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69214</xdr:rowOff>
    </xdr:from>
    <xdr:to>
      <xdr:col>102</xdr:col>
      <xdr:colOff>165100</xdr:colOff>
      <xdr:row>106</xdr:row>
      <xdr:rowOff>170814</xdr:rowOff>
    </xdr:to>
    <xdr:sp macro="" textlink="">
      <xdr:nvSpPr>
        <xdr:cNvPr id="661" name="フローチャート: 判断 660"/>
        <xdr:cNvSpPr/>
      </xdr:nvSpPr>
      <xdr:spPr>
        <a:xfrm>
          <a:off x="17162780" y="1783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2" name="テキスト ボックス 661"/>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3" name="テキスト ボックス 662"/>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4" name="テキスト ボックス 663"/>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5" name="テキスト ボックス 664"/>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6" name="テキスト ボックス 665"/>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667" name="楕円 666"/>
        <xdr:cNvSpPr/>
      </xdr:nvSpPr>
      <xdr:spPr>
        <a:xfrm>
          <a:off x="19458940" y="1777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25416</xdr:rowOff>
    </xdr:from>
    <xdr:ext cx="469744" cy="259045"/>
    <xdr:sp macro="" textlink="">
      <xdr:nvSpPr>
        <xdr:cNvPr id="668" name="【庁舎】&#10;一人当たり面積該当値テキスト"/>
        <xdr:cNvSpPr txBox="1"/>
      </xdr:nvSpPr>
      <xdr:spPr>
        <a:xfrm>
          <a:off x="19547840" y="1762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4445</xdr:rowOff>
    </xdr:from>
    <xdr:to>
      <xdr:col>112</xdr:col>
      <xdr:colOff>38100</xdr:colOff>
      <xdr:row>106</xdr:row>
      <xdr:rowOff>106045</xdr:rowOff>
    </xdr:to>
    <xdr:sp macro="" textlink="">
      <xdr:nvSpPr>
        <xdr:cNvPr id="669" name="楕円 668"/>
        <xdr:cNvSpPr/>
      </xdr:nvSpPr>
      <xdr:spPr>
        <a:xfrm>
          <a:off x="18735040" y="177742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53339</xdr:rowOff>
    </xdr:from>
    <xdr:to>
      <xdr:col>116</xdr:col>
      <xdr:colOff>63500</xdr:colOff>
      <xdr:row>106</xdr:row>
      <xdr:rowOff>55245</xdr:rowOff>
    </xdr:to>
    <xdr:cxnSp macro="">
      <xdr:nvCxnSpPr>
        <xdr:cNvPr id="670" name="直線コネクタ 669"/>
        <xdr:cNvCxnSpPr/>
      </xdr:nvCxnSpPr>
      <xdr:spPr>
        <a:xfrm flipV="1">
          <a:off x="18778220" y="17823179"/>
          <a:ext cx="73152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8255</xdr:rowOff>
    </xdr:from>
    <xdr:to>
      <xdr:col>107</xdr:col>
      <xdr:colOff>101600</xdr:colOff>
      <xdr:row>106</xdr:row>
      <xdr:rowOff>109855</xdr:rowOff>
    </xdr:to>
    <xdr:sp macro="" textlink="">
      <xdr:nvSpPr>
        <xdr:cNvPr id="671" name="楕円 670"/>
        <xdr:cNvSpPr/>
      </xdr:nvSpPr>
      <xdr:spPr>
        <a:xfrm>
          <a:off x="17937480" y="17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55245</xdr:rowOff>
    </xdr:from>
    <xdr:to>
      <xdr:col>111</xdr:col>
      <xdr:colOff>177800</xdr:colOff>
      <xdr:row>106</xdr:row>
      <xdr:rowOff>59055</xdr:rowOff>
    </xdr:to>
    <xdr:cxnSp macro="">
      <xdr:nvCxnSpPr>
        <xdr:cNvPr id="672" name="直線コネクタ 671"/>
        <xdr:cNvCxnSpPr/>
      </xdr:nvCxnSpPr>
      <xdr:spPr>
        <a:xfrm flipV="1">
          <a:off x="17988280" y="17825085"/>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10161</xdr:rowOff>
    </xdr:from>
    <xdr:to>
      <xdr:col>102</xdr:col>
      <xdr:colOff>165100</xdr:colOff>
      <xdr:row>106</xdr:row>
      <xdr:rowOff>111761</xdr:rowOff>
    </xdr:to>
    <xdr:sp macro="" textlink="">
      <xdr:nvSpPr>
        <xdr:cNvPr id="673" name="楕円 672"/>
        <xdr:cNvSpPr/>
      </xdr:nvSpPr>
      <xdr:spPr>
        <a:xfrm>
          <a:off x="17162780" y="1778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59055</xdr:rowOff>
    </xdr:from>
    <xdr:to>
      <xdr:col>107</xdr:col>
      <xdr:colOff>50800</xdr:colOff>
      <xdr:row>106</xdr:row>
      <xdr:rowOff>60961</xdr:rowOff>
    </xdr:to>
    <xdr:cxnSp macro="">
      <xdr:nvCxnSpPr>
        <xdr:cNvPr id="674" name="直線コネクタ 673"/>
        <xdr:cNvCxnSpPr/>
      </xdr:nvCxnSpPr>
      <xdr:spPr>
        <a:xfrm flipV="1">
          <a:off x="17213580" y="17828895"/>
          <a:ext cx="7747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154322</xdr:rowOff>
    </xdr:from>
    <xdr:ext cx="469744" cy="259045"/>
    <xdr:sp macro="" textlink="">
      <xdr:nvSpPr>
        <xdr:cNvPr id="675" name="n_1aveValue【庁舎】&#10;一人当たり面積"/>
        <xdr:cNvSpPr txBox="1"/>
      </xdr:nvSpPr>
      <xdr:spPr>
        <a:xfrm>
          <a:off x="18561127" y="17924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144797</xdr:rowOff>
    </xdr:from>
    <xdr:ext cx="469744" cy="259045"/>
    <xdr:sp macro="" textlink="">
      <xdr:nvSpPr>
        <xdr:cNvPr id="676" name="n_2aveValue【庁舎】&#10;一人当たり面積"/>
        <xdr:cNvSpPr txBox="1"/>
      </xdr:nvSpPr>
      <xdr:spPr>
        <a:xfrm>
          <a:off x="17776267" y="1791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161941</xdr:rowOff>
    </xdr:from>
    <xdr:ext cx="469744" cy="259045"/>
    <xdr:sp macro="" textlink="">
      <xdr:nvSpPr>
        <xdr:cNvPr id="677" name="n_3aveValue【庁舎】&#10;一人当たり面積"/>
        <xdr:cNvSpPr txBox="1"/>
      </xdr:nvSpPr>
      <xdr:spPr>
        <a:xfrm>
          <a:off x="17001567" y="1793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122572</xdr:rowOff>
    </xdr:from>
    <xdr:ext cx="469744" cy="259045"/>
    <xdr:sp macro="" textlink="">
      <xdr:nvSpPr>
        <xdr:cNvPr id="678" name="n_1mainValue【庁舎】&#10;一人当たり面積"/>
        <xdr:cNvSpPr txBox="1"/>
      </xdr:nvSpPr>
      <xdr:spPr>
        <a:xfrm>
          <a:off x="18561127" y="1755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126382</xdr:rowOff>
    </xdr:from>
    <xdr:ext cx="469744" cy="259045"/>
    <xdr:sp macro="" textlink="">
      <xdr:nvSpPr>
        <xdr:cNvPr id="679" name="n_2mainValue【庁舎】&#10;一人当たり面積"/>
        <xdr:cNvSpPr txBox="1"/>
      </xdr:nvSpPr>
      <xdr:spPr>
        <a:xfrm>
          <a:off x="17776267" y="1756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128288</xdr:rowOff>
    </xdr:from>
    <xdr:ext cx="469744" cy="259045"/>
    <xdr:sp macro="" textlink="">
      <xdr:nvSpPr>
        <xdr:cNvPr id="680" name="n_3mainValue【庁舎】&#10;一人当たり面積"/>
        <xdr:cNvSpPr txBox="1"/>
      </xdr:nvSpPr>
      <xdr:spPr>
        <a:xfrm>
          <a:off x="17001567" y="1756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1" name="正方形/長方形 680"/>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2" name="正方形/長方形 681"/>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3" name="テキスト ボックス 682"/>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ほとんどの類型において、有形固定資産減価償却率は類似団体平均を上回っている。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老朽化した施設が多く存在するため、計画的に施設を更新することが必要となるが、今後の財政負担を考慮し、各施設の需要見込みなどを適切に把握しながら、公共施設等総合管理計画に基づく施設の集約化や複合化の取組みを進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31,812
31,635
48.64
10,663,328
10,244,436
281,752
6,328,448
8,304,290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財政力指数は、前年度と同じ</a:t>
          </a:r>
          <a:r>
            <a:rPr kumimoji="1" lang="en-US" altLang="ja-JP" sz="1300">
              <a:latin typeface="ＭＳ Ｐゴシック" panose="020B0600070205080204" pitchFamily="50" charset="-128"/>
              <a:ea typeface="ＭＳ Ｐゴシック" panose="020B0600070205080204" pitchFamily="50" charset="-128"/>
            </a:rPr>
            <a:t>0.56</a:t>
          </a:r>
          <a:r>
            <a:rPr kumimoji="1" lang="ja-JP" altLang="en-US" sz="1300">
              <a:latin typeface="ＭＳ Ｐゴシック" panose="020B0600070205080204" pitchFamily="50" charset="-128"/>
              <a:ea typeface="ＭＳ Ｐゴシック" panose="020B0600070205080204" pitchFamily="50" charset="-128"/>
            </a:rPr>
            <a:t>であるが、類似団体平均を下回っている。これは、町内に中心となる産業が少なく財政基盤が弱いことに加え、全国平均を上回る高齢化率（</a:t>
          </a:r>
          <a:r>
            <a:rPr kumimoji="1" lang="en-US" altLang="ja-JP" sz="1300">
              <a:latin typeface="ＭＳ Ｐゴシック" panose="020B0600070205080204" pitchFamily="50" charset="-128"/>
              <a:ea typeface="ＭＳ Ｐゴシック" panose="020B0600070205080204" pitchFamily="50" charset="-128"/>
            </a:rPr>
            <a:t>32.4</a:t>
          </a:r>
          <a:r>
            <a:rPr kumimoji="1" lang="ja-JP" altLang="en-US" sz="1300">
              <a:latin typeface="ＭＳ Ｐゴシック" panose="020B0600070205080204" pitchFamily="50" charset="-128"/>
              <a:ea typeface="ＭＳ Ｐゴシック" panose="020B0600070205080204" pitchFamily="50" charset="-128"/>
            </a:rPr>
            <a:t>％、Ｈ</a:t>
          </a:r>
          <a:r>
            <a:rPr kumimoji="1" lang="en-US" altLang="ja-JP" sz="1300">
              <a:latin typeface="ＭＳ Ｐゴシック" panose="020B0600070205080204" pitchFamily="50" charset="-128"/>
              <a:ea typeface="ＭＳ Ｐゴシック" panose="020B0600070205080204" pitchFamily="50" charset="-128"/>
            </a:rPr>
            <a:t>30.10.1</a:t>
          </a:r>
          <a:r>
            <a:rPr kumimoji="1" lang="ja-JP" altLang="en-US" sz="1300">
              <a:latin typeface="ＭＳ Ｐゴシック" panose="020B0600070205080204" pitchFamily="50" charset="-128"/>
              <a:ea typeface="ＭＳ Ｐゴシック" panose="020B0600070205080204" pitchFamily="50" charset="-128"/>
            </a:rPr>
            <a:t>）等が要因と考えられる。</a:t>
          </a:r>
        </a:p>
        <a:p>
          <a:r>
            <a:rPr kumimoji="1" lang="ja-JP" altLang="en-US" sz="1300">
              <a:latin typeface="ＭＳ Ｐゴシック" panose="020B0600070205080204" pitchFamily="50" charset="-128"/>
              <a:ea typeface="ＭＳ Ｐゴシック" panose="020B0600070205080204" pitchFamily="50" charset="-128"/>
            </a:rPr>
            <a:t>　今後も継続して、企業誘致や定住人口増加に向けたまちづくりを行い、町税をはじめとする自主財源の収入増加を図り財政基盤を強化する。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127705</xdr:rowOff>
    </xdr:to>
    <xdr:cxnSp macro="">
      <xdr:nvCxnSpPr>
        <xdr:cNvPr id="64" name="直線コネクタ 63"/>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68439</xdr:rowOff>
    </xdr:from>
    <xdr:to>
      <xdr:col>23</xdr:col>
      <xdr:colOff>133350</xdr:colOff>
      <xdr:row>43</xdr:row>
      <xdr:rowOff>68439</xdr:rowOff>
    </xdr:to>
    <xdr:cxnSp macro="">
      <xdr:nvCxnSpPr>
        <xdr:cNvPr id="69" name="直線コネクタ 68"/>
        <xdr:cNvCxnSpPr/>
      </xdr:nvCxnSpPr>
      <xdr:spPr>
        <a:xfrm>
          <a:off x="4114800" y="74407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70" name="財政力平均値テキスト"/>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68439</xdr:rowOff>
    </xdr:from>
    <xdr:to>
      <xdr:col>19</xdr:col>
      <xdr:colOff>133350</xdr:colOff>
      <xdr:row>43</xdr:row>
      <xdr:rowOff>81845</xdr:rowOff>
    </xdr:to>
    <xdr:cxnSp macro="">
      <xdr:nvCxnSpPr>
        <xdr:cNvPr id="72" name="直線コネクタ 71"/>
        <xdr:cNvCxnSpPr/>
      </xdr:nvCxnSpPr>
      <xdr:spPr>
        <a:xfrm flipV="1">
          <a:off x="3225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81845</xdr:rowOff>
    </xdr:from>
    <xdr:to>
      <xdr:col>15</xdr:col>
      <xdr:colOff>82550</xdr:colOff>
      <xdr:row>43</xdr:row>
      <xdr:rowOff>95250</xdr:rowOff>
    </xdr:to>
    <xdr:cxnSp macro="">
      <xdr:nvCxnSpPr>
        <xdr:cNvPr id="75" name="直線コネクタ 74"/>
        <xdr:cNvCxnSpPr/>
      </xdr:nvCxnSpPr>
      <xdr:spPr>
        <a:xfrm flipV="1">
          <a:off x="2336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68439</xdr:rowOff>
    </xdr:from>
    <xdr:to>
      <xdr:col>15</xdr:col>
      <xdr:colOff>133350</xdr:colOff>
      <xdr:row>42</xdr:row>
      <xdr:rowOff>170039</xdr:rowOff>
    </xdr:to>
    <xdr:sp macro="" textlink="">
      <xdr:nvSpPr>
        <xdr:cNvPr id="76" name="フローチャート: 判断 75"/>
        <xdr:cNvSpPr/>
      </xdr:nvSpPr>
      <xdr:spPr>
        <a:xfrm>
          <a:off x="3175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8766</xdr:rowOff>
    </xdr:from>
    <xdr:ext cx="762000" cy="259045"/>
    <xdr:sp macro="" textlink="">
      <xdr:nvSpPr>
        <xdr:cNvPr id="77" name="テキスト ボックス 76"/>
        <xdr:cNvSpPr txBox="1"/>
      </xdr:nvSpPr>
      <xdr:spPr>
        <a:xfrm>
          <a:off x="2844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108655</xdr:rowOff>
    </xdr:to>
    <xdr:cxnSp macro="">
      <xdr:nvCxnSpPr>
        <xdr:cNvPr id="78" name="直線コネクタ 77"/>
        <xdr:cNvCxnSpPr/>
      </xdr:nvCxnSpPr>
      <xdr:spPr>
        <a:xfrm flipV="1">
          <a:off x="1447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0" name="テキスト ボックス 79"/>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17639</xdr:rowOff>
    </xdr:from>
    <xdr:to>
      <xdr:col>23</xdr:col>
      <xdr:colOff>184150</xdr:colOff>
      <xdr:row>43</xdr:row>
      <xdr:rowOff>119239</xdr:rowOff>
    </xdr:to>
    <xdr:sp macro="" textlink="">
      <xdr:nvSpPr>
        <xdr:cNvPr id="88" name="楕円 87"/>
        <xdr:cNvSpPr/>
      </xdr:nvSpPr>
      <xdr:spPr>
        <a:xfrm>
          <a:off x="49022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161166</xdr:rowOff>
    </xdr:from>
    <xdr:ext cx="762000" cy="259045"/>
    <xdr:sp macro="" textlink="">
      <xdr:nvSpPr>
        <xdr:cNvPr id="89" name="財政力該当値テキスト"/>
        <xdr:cNvSpPr txBox="1"/>
      </xdr:nvSpPr>
      <xdr:spPr>
        <a:xfrm>
          <a:off x="5041900" y="736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17639</xdr:rowOff>
    </xdr:from>
    <xdr:to>
      <xdr:col>19</xdr:col>
      <xdr:colOff>184150</xdr:colOff>
      <xdr:row>43</xdr:row>
      <xdr:rowOff>119239</xdr:rowOff>
    </xdr:to>
    <xdr:sp macro="" textlink="">
      <xdr:nvSpPr>
        <xdr:cNvPr id="90" name="楕円 89"/>
        <xdr:cNvSpPr/>
      </xdr:nvSpPr>
      <xdr:spPr>
        <a:xfrm>
          <a:off x="4064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104016</xdr:rowOff>
    </xdr:from>
    <xdr:ext cx="736600" cy="259045"/>
    <xdr:sp macro="" textlink="">
      <xdr:nvSpPr>
        <xdr:cNvPr id="91" name="テキスト ボックス 90"/>
        <xdr:cNvSpPr txBox="1"/>
      </xdr:nvSpPr>
      <xdr:spPr>
        <a:xfrm>
          <a:off x="3733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31045</xdr:rowOff>
    </xdr:from>
    <xdr:to>
      <xdr:col>15</xdr:col>
      <xdr:colOff>133350</xdr:colOff>
      <xdr:row>43</xdr:row>
      <xdr:rowOff>132645</xdr:rowOff>
    </xdr:to>
    <xdr:sp macro="" textlink="">
      <xdr:nvSpPr>
        <xdr:cNvPr id="92" name="楕円 91"/>
        <xdr:cNvSpPr/>
      </xdr:nvSpPr>
      <xdr:spPr>
        <a:xfrm>
          <a:off x="3175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117422</xdr:rowOff>
    </xdr:from>
    <xdr:ext cx="762000" cy="259045"/>
    <xdr:sp macro="" textlink="">
      <xdr:nvSpPr>
        <xdr:cNvPr id="93" name="テキスト ボックス 92"/>
        <xdr:cNvSpPr txBox="1"/>
      </xdr:nvSpPr>
      <xdr:spPr>
        <a:xfrm>
          <a:off x="2844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96" name="楕円 95"/>
        <xdr:cNvSpPr/>
      </xdr:nvSpPr>
      <xdr:spPr>
        <a:xfrm>
          <a:off x="1397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97" name="テキスト ボックス 96"/>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93.4</a:t>
          </a:r>
          <a:r>
            <a:rPr kumimoji="1" lang="ja-JP" altLang="en-US" sz="1300">
              <a:latin typeface="ＭＳ Ｐゴシック" panose="020B0600070205080204" pitchFamily="50" charset="-128"/>
              <a:ea typeface="ＭＳ Ｐゴシック" panose="020B0600070205080204" pitchFamily="50" charset="-128"/>
            </a:rPr>
            <a:t>％となっており、類似団体平均と比較すると経常収支比率は高い状況が続いている。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このため、平成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策定した行政改革推進計画を着実に実行し、簡素で効率的な行政運営への転換を進め、経常経費の削減を図るとともに、企業誘致や定住人口増加により町税等の歳入経常一般財源を確保し、経常収支比率の数値の改善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67</xdr:row>
      <xdr:rowOff>13653</xdr:rowOff>
    </xdr:to>
    <xdr:cxnSp macro="">
      <xdr:nvCxnSpPr>
        <xdr:cNvPr id="123" name="直線コネクタ 122"/>
        <xdr:cNvCxnSpPr/>
      </xdr:nvCxnSpPr>
      <xdr:spPr>
        <a:xfrm flipV="1">
          <a:off x="4953000" y="10040938"/>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157180</xdr:rowOff>
    </xdr:from>
    <xdr:ext cx="762000" cy="259045"/>
    <xdr:sp macro="" textlink="">
      <xdr:nvSpPr>
        <xdr:cNvPr id="124" name="財政構造の弾力性最小値テキスト"/>
        <xdr:cNvSpPr txBox="1"/>
      </xdr:nvSpPr>
      <xdr:spPr>
        <a:xfrm>
          <a:off x="5041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13653</xdr:rowOff>
    </xdr:from>
    <xdr:to>
      <xdr:col>24</xdr:col>
      <xdr:colOff>12700</xdr:colOff>
      <xdr:row>67</xdr:row>
      <xdr:rowOff>13653</xdr:rowOff>
    </xdr:to>
    <xdr:cxnSp macro="">
      <xdr:nvCxnSpPr>
        <xdr:cNvPr id="125" name="直線コネクタ 124"/>
        <xdr:cNvCxnSpPr/>
      </xdr:nvCxnSpPr>
      <xdr:spPr>
        <a:xfrm>
          <a:off x="4864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27305</xdr:rowOff>
    </xdr:from>
    <xdr:to>
      <xdr:col>23</xdr:col>
      <xdr:colOff>133350</xdr:colOff>
      <xdr:row>64</xdr:row>
      <xdr:rowOff>105728</xdr:rowOff>
    </xdr:to>
    <xdr:cxnSp macro="">
      <xdr:nvCxnSpPr>
        <xdr:cNvPr id="128" name="直線コネクタ 127"/>
        <xdr:cNvCxnSpPr/>
      </xdr:nvCxnSpPr>
      <xdr:spPr>
        <a:xfrm flipV="1">
          <a:off x="4114800" y="11000105"/>
          <a:ext cx="8382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132397</xdr:rowOff>
    </xdr:from>
    <xdr:to>
      <xdr:col>19</xdr:col>
      <xdr:colOff>133350</xdr:colOff>
      <xdr:row>64</xdr:row>
      <xdr:rowOff>105728</xdr:rowOff>
    </xdr:to>
    <xdr:cxnSp macro="">
      <xdr:nvCxnSpPr>
        <xdr:cNvPr id="131" name="直線コネクタ 130"/>
        <xdr:cNvCxnSpPr/>
      </xdr:nvCxnSpPr>
      <xdr:spPr>
        <a:xfrm>
          <a:off x="3225800" y="10933747"/>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156528</xdr:rowOff>
    </xdr:from>
    <xdr:to>
      <xdr:col>19</xdr:col>
      <xdr:colOff>184150</xdr:colOff>
      <xdr:row>63</xdr:row>
      <xdr:rowOff>86678</xdr:rowOff>
    </xdr:to>
    <xdr:sp macro="" textlink="">
      <xdr:nvSpPr>
        <xdr:cNvPr id="132" name="フローチャート: 判断 131"/>
        <xdr:cNvSpPr/>
      </xdr:nvSpPr>
      <xdr:spPr>
        <a:xfrm>
          <a:off x="4064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96855</xdr:rowOff>
    </xdr:from>
    <xdr:ext cx="736600" cy="259045"/>
    <xdr:sp macro="" textlink="">
      <xdr:nvSpPr>
        <xdr:cNvPr id="133" name="テキスト ボックス 132"/>
        <xdr:cNvSpPr txBox="1"/>
      </xdr:nvSpPr>
      <xdr:spPr>
        <a:xfrm>
          <a:off x="3733800" y="10555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98743</xdr:rowOff>
    </xdr:from>
    <xdr:to>
      <xdr:col>15</xdr:col>
      <xdr:colOff>82550</xdr:colOff>
      <xdr:row>63</xdr:row>
      <xdr:rowOff>132397</xdr:rowOff>
    </xdr:to>
    <xdr:cxnSp macro="">
      <xdr:nvCxnSpPr>
        <xdr:cNvPr id="134" name="直線コネクタ 133"/>
        <xdr:cNvCxnSpPr/>
      </xdr:nvCxnSpPr>
      <xdr:spPr>
        <a:xfrm>
          <a:off x="2336800" y="10728643"/>
          <a:ext cx="889000" cy="20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36" name="テキスト ボックス 135"/>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98743</xdr:rowOff>
    </xdr:from>
    <xdr:to>
      <xdr:col>11</xdr:col>
      <xdr:colOff>31750</xdr:colOff>
      <xdr:row>63</xdr:row>
      <xdr:rowOff>168593</xdr:rowOff>
    </xdr:to>
    <xdr:cxnSp macro="">
      <xdr:nvCxnSpPr>
        <xdr:cNvPr id="137" name="直線コネクタ 136"/>
        <xdr:cNvCxnSpPr/>
      </xdr:nvCxnSpPr>
      <xdr:spPr>
        <a:xfrm flipV="1">
          <a:off x="1447800" y="1072864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116840</xdr:rowOff>
    </xdr:from>
    <xdr:to>
      <xdr:col>11</xdr:col>
      <xdr:colOff>82550</xdr:colOff>
      <xdr:row>62</xdr:row>
      <xdr:rowOff>46990</xdr:rowOff>
    </xdr:to>
    <xdr:sp macro="" textlink="">
      <xdr:nvSpPr>
        <xdr:cNvPr id="138" name="フローチャート: 判断 137"/>
        <xdr:cNvSpPr/>
      </xdr:nvSpPr>
      <xdr:spPr>
        <a:xfrm>
          <a:off x="2286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57167</xdr:rowOff>
    </xdr:from>
    <xdr:ext cx="762000" cy="259045"/>
    <xdr:sp macro="" textlink="">
      <xdr:nvSpPr>
        <xdr:cNvPr id="139" name="テキスト ボックス 138"/>
        <xdr:cNvSpPr txBox="1"/>
      </xdr:nvSpPr>
      <xdr:spPr>
        <a:xfrm>
          <a:off x="1955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0" name="フローチャート: 判断 139"/>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41" name="テキスト ボックス 140"/>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147955</xdr:rowOff>
    </xdr:from>
    <xdr:to>
      <xdr:col>23</xdr:col>
      <xdr:colOff>184150</xdr:colOff>
      <xdr:row>64</xdr:row>
      <xdr:rowOff>78105</xdr:rowOff>
    </xdr:to>
    <xdr:sp macro="" textlink="">
      <xdr:nvSpPr>
        <xdr:cNvPr id="147" name="楕円 146"/>
        <xdr:cNvSpPr/>
      </xdr:nvSpPr>
      <xdr:spPr>
        <a:xfrm>
          <a:off x="49022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120032</xdr:rowOff>
    </xdr:from>
    <xdr:ext cx="762000" cy="259045"/>
    <xdr:sp macro="" textlink="">
      <xdr:nvSpPr>
        <xdr:cNvPr id="148" name="財政構造の弾力性該当値テキスト"/>
        <xdr:cNvSpPr txBox="1"/>
      </xdr:nvSpPr>
      <xdr:spPr>
        <a:xfrm>
          <a:off x="5041900" y="1092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54928</xdr:rowOff>
    </xdr:from>
    <xdr:to>
      <xdr:col>19</xdr:col>
      <xdr:colOff>184150</xdr:colOff>
      <xdr:row>64</xdr:row>
      <xdr:rowOff>156528</xdr:rowOff>
    </xdr:to>
    <xdr:sp macro="" textlink="">
      <xdr:nvSpPr>
        <xdr:cNvPr id="149" name="楕円 148"/>
        <xdr:cNvSpPr/>
      </xdr:nvSpPr>
      <xdr:spPr>
        <a:xfrm>
          <a:off x="4064000" y="110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141305</xdr:rowOff>
    </xdr:from>
    <xdr:ext cx="736600" cy="259045"/>
    <xdr:sp macro="" textlink="">
      <xdr:nvSpPr>
        <xdr:cNvPr id="150" name="テキスト ボックス 149"/>
        <xdr:cNvSpPr txBox="1"/>
      </xdr:nvSpPr>
      <xdr:spPr>
        <a:xfrm>
          <a:off x="3733800" y="1111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81597</xdr:rowOff>
    </xdr:from>
    <xdr:to>
      <xdr:col>15</xdr:col>
      <xdr:colOff>133350</xdr:colOff>
      <xdr:row>64</xdr:row>
      <xdr:rowOff>11747</xdr:rowOff>
    </xdr:to>
    <xdr:sp macro="" textlink="">
      <xdr:nvSpPr>
        <xdr:cNvPr id="151" name="楕円 150"/>
        <xdr:cNvSpPr/>
      </xdr:nvSpPr>
      <xdr:spPr>
        <a:xfrm>
          <a:off x="3175000" y="108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167974</xdr:rowOff>
    </xdr:from>
    <xdr:ext cx="762000" cy="259045"/>
    <xdr:sp macro="" textlink="">
      <xdr:nvSpPr>
        <xdr:cNvPr id="152" name="テキスト ボックス 151"/>
        <xdr:cNvSpPr txBox="1"/>
      </xdr:nvSpPr>
      <xdr:spPr>
        <a:xfrm>
          <a:off x="2844800" y="1096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47943</xdr:rowOff>
    </xdr:from>
    <xdr:to>
      <xdr:col>11</xdr:col>
      <xdr:colOff>82550</xdr:colOff>
      <xdr:row>62</xdr:row>
      <xdr:rowOff>149543</xdr:rowOff>
    </xdr:to>
    <xdr:sp macro="" textlink="">
      <xdr:nvSpPr>
        <xdr:cNvPr id="153" name="楕円 152"/>
        <xdr:cNvSpPr/>
      </xdr:nvSpPr>
      <xdr:spPr>
        <a:xfrm>
          <a:off x="2286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134320</xdr:rowOff>
    </xdr:from>
    <xdr:ext cx="762000" cy="259045"/>
    <xdr:sp macro="" textlink="">
      <xdr:nvSpPr>
        <xdr:cNvPr id="154" name="テキスト ボックス 153"/>
        <xdr:cNvSpPr txBox="1"/>
      </xdr:nvSpPr>
      <xdr:spPr>
        <a:xfrm>
          <a:off x="1955800" y="107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117793</xdr:rowOff>
    </xdr:from>
    <xdr:to>
      <xdr:col>7</xdr:col>
      <xdr:colOff>31750</xdr:colOff>
      <xdr:row>64</xdr:row>
      <xdr:rowOff>47943</xdr:rowOff>
    </xdr:to>
    <xdr:sp macro="" textlink="">
      <xdr:nvSpPr>
        <xdr:cNvPr id="155" name="楕円 154"/>
        <xdr:cNvSpPr/>
      </xdr:nvSpPr>
      <xdr:spPr>
        <a:xfrm>
          <a:off x="1397000" y="1091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32720</xdr:rowOff>
    </xdr:from>
    <xdr:ext cx="762000" cy="259045"/>
    <xdr:sp macro="" textlink="">
      <xdr:nvSpPr>
        <xdr:cNvPr id="156" name="テキスト ボックス 155"/>
        <xdr:cNvSpPr txBox="1"/>
      </xdr:nvSpPr>
      <xdr:spPr>
        <a:xfrm>
          <a:off x="1066800" y="1100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人当たり人件費・物件費等の決算額は類似団体平均を大きく下回っている。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これは、継続して行財政改革に取り組み、職員数の削減などに努めてきたことにより、人件費を低く抑えられていることが要因である。今後も引き続き抑制に努める。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121589</xdr:rowOff>
    </xdr:from>
    <xdr:to>
      <xdr:col>23</xdr:col>
      <xdr:colOff>133350</xdr:colOff>
      <xdr:row>89</xdr:row>
      <xdr:rowOff>19084</xdr:rowOff>
    </xdr:to>
    <xdr:cxnSp macro="">
      <xdr:nvCxnSpPr>
        <xdr:cNvPr id="188" name="直線コネクタ 187"/>
        <xdr:cNvCxnSpPr/>
      </xdr:nvCxnSpPr>
      <xdr:spPr>
        <a:xfrm flipV="1">
          <a:off x="4953000" y="13666139"/>
          <a:ext cx="0" cy="1611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162611</xdr:rowOff>
    </xdr:from>
    <xdr:ext cx="762000" cy="259045"/>
    <xdr:sp macro="" textlink="">
      <xdr:nvSpPr>
        <xdr:cNvPr id="189" name="人件費・物件費等の状況最小値テキスト"/>
        <xdr:cNvSpPr txBox="1"/>
      </xdr:nvSpPr>
      <xdr:spPr>
        <a:xfrm>
          <a:off x="5041900" y="1525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19084</xdr:rowOff>
    </xdr:from>
    <xdr:to>
      <xdr:col>24</xdr:col>
      <xdr:colOff>12700</xdr:colOff>
      <xdr:row>89</xdr:row>
      <xdr:rowOff>19084</xdr:rowOff>
    </xdr:to>
    <xdr:cxnSp macro="">
      <xdr:nvCxnSpPr>
        <xdr:cNvPr id="190" name="直線コネクタ 189"/>
        <xdr:cNvCxnSpPr/>
      </xdr:nvCxnSpPr>
      <xdr:spPr>
        <a:xfrm>
          <a:off x="4864100" y="152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36516</xdr:rowOff>
    </xdr:from>
    <xdr:ext cx="762000" cy="259045"/>
    <xdr:sp macro="" textlink="">
      <xdr:nvSpPr>
        <xdr:cNvPr id="191" name="人件費・物件費等の状況最大値テキスト"/>
        <xdr:cNvSpPr txBox="1"/>
      </xdr:nvSpPr>
      <xdr:spPr>
        <a:xfrm>
          <a:off x="5041900" y="134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121589</xdr:rowOff>
    </xdr:from>
    <xdr:to>
      <xdr:col>24</xdr:col>
      <xdr:colOff>12700</xdr:colOff>
      <xdr:row>79</xdr:row>
      <xdr:rowOff>121589</xdr:rowOff>
    </xdr:to>
    <xdr:cxnSp macro="">
      <xdr:nvCxnSpPr>
        <xdr:cNvPr id="192" name="直線コネクタ 191"/>
        <xdr:cNvCxnSpPr/>
      </xdr:nvCxnSpPr>
      <xdr:spPr>
        <a:xfrm>
          <a:off x="4864100" y="1366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79</xdr:row>
      <xdr:rowOff>158232</xdr:rowOff>
    </xdr:from>
    <xdr:to>
      <xdr:col>23</xdr:col>
      <xdr:colOff>133350</xdr:colOff>
      <xdr:row>79</xdr:row>
      <xdr:rowOff>161207</xdr:rowOff>
    </xdr:to>
    <xdr:cxnSp macro="">
      <xdr:nvCxnSpPr>
        <xdr:cNvPr id="193" name="直線コネクタ 192"/>
        <xdr:cNvCxnSpPr/>
      </xdr:nvCxnSpPr>
      <xdr:spPr>
        <a:xfrm flipV="1">
          <a:off x="4114800" y="13702782"/>
          <a:ext cx="838200" cy="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10371</xdr:rowOff>
    </xdr:from>
    <xdr:ext cx="762000" cy="259045"/>
    <xdr:sp macro="" textlink="">
      <xdr:nvSpPr>
        <xdr:cNvPr id="194" name="人件費・物件費等の状況平均値テキスト"/>
        <xdr:cNvSpPr txBox="1"/>
      </xdr:nvSpPr>
      <xdr:spPr>
        <a:xfrm>
          <a:off x="5041900" y="13726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38294</xdr:rowOff>
    </xdr:from>
    <xdr:to>
      <xdr:col>23</xdr:col>
      <xdr:colOff>184150</xdr:colOff>
      <xdr:row>80</xdr:row>
      <xdr:rowOff>139894</xdr:rowOff>
    </xdr:to>
    <xdr:sp macro="" textlink="">
      <xdr:nvSpPr>
        <xdr:cNvPr id="195" name="フローチャート: 判断 194"/>
        <xdr:cNvSpPr/>
      </xdr:nvSpPr>
      <xdr:spPr>
        <a:xfrm>
          <a:off x="4902200" y="1375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79</xdr:row>
      <xdr:rowOff>160908</xdr:rowOff>
    </xdr:from>
    <xdr:to>
      <xdr:col>19</xdr:col>
      <xdr:colOff>133350</xdr:colOff>
      <xdr:row>79</xdr:row>
      <xdr:rowOff>161207</xdr:rowOff>
    </xdr:to>
    <xdr:cxnSp macro="">
      <xdr:nvCxnSpPr>
        <xdr:cNvPr id="196" name="直線コネクタ 195"/>
        <xdr:cNvCxnSpPr/>
      </xdr:nvCxnSpPr>
      <xdr:spPr>
        <a:xfrm>
          <a:off x="3225800" y="13705458"/>
          <a:ext cx="889000" cy="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24692</xdr:rowOff>
    </xdr:from>
    <xdr:to>
      <xdr:col>19</xdr:col>
      <xdr:colOff>184150</xdr:colOff>
      <xdr:row>80</xdr:row>
      <xdr:rowOff>126292</xdr:rowOff>
    </xdr:to>
    <xdr:sp macro="" textlink="">
      <xdr:nvSpPr>
        <xdr:cNvPr id="197" name="フローチャート: 判断 196"/>
        <xdr:cNvSpPr/>
      </xdr:nvSpPr>
      <xdr:spPr>
        <a:xfrm>
          <a:off x="4064000" y="1374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111069</xdr:rowOff>
    </xdr:from>
    <xdr:ext cx="736600" cy="259045"/>
    <xdr:sp macro="" textlink="">
      <xdr:nvSpPr>
        <xdr:cNvPr id="198" name="テキスト ボックス 197"/>
        <xdr:cNvSpPr txBox="1"/>
      </xdr:nvSpPr>
      <xdr:spPr>
        <a:xfrm>
          <a:off x="3733800" y="1382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159829</xdr:rowOff>
    </xdr:from>
    <xdr:to>
      <xdr:col>15</xdr:col>
      <xdr:colOff>82550</xdr:colOff>
      <xdr:row>79</xdr:row>
      <xdr:rowOff>160908</xdr:rowOff>
    </xdr:to>
    <xdr:cxnSp macro="">
      <xdr:nvCxnSpPr>
        <xdr:cNvPr id="199" name="直線コネクタ 198"/>
        <xdr:cNvCxnSpPr/>
      </xdr:nvCxnSpPr>
      <xdr:spPr>
        <a:xfrm>
          <a:off x="2336800" y="13704379"/>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23340</xdr:rowOff>
    </xdr:from>
    <xdr:to>
      <xdr:col>15</xdr:col>
      <xdr:colOff>133350</xdr:colOff>
      <xdr:row>80</xdr:row>
      <xdr:rowOff>124940</xdr:rowOff>
    </xdr:to>
    <xdr:sp macro="" textlink="">
      <xdr:nvSpPr>
        <xdr:cNvPr id="200" name="フローチャート: 判断 199"/>
        <xdr:cNvSpPr/>
      </xdr:nvSpPr>
      <xdr:spPr>
        <a:xfrm>
          <a:off x="3175000" y="13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109717</xdr:rowOff>
    </xdr:from>
    <xdr:ext cx="762000" cy="259045"/>
    <xdr:sp macro="" textlink="">
      <xdr:nvSpPr>
        <xdr:cNvPr id="201" name="テキスト ボックス 200"/>
        <xdr:cNvSpPr txBox="1"/>
      </xdr:nvSpPr>
      <xdr:spPr>
        <a:xfrm>
          <a:off x="2844800" y="1382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158150</xdr:rowOff>
    </xdr:from>
    <xdr:to>
      <xdr:col>11</xdr:col>
      <xdr:colOff>31750</xdr:colOff>
      <xdr:row>79</xdr:row>
      <xdr:rowOff>159829</xdr:rowOff>
    </xdr:to>
    <xdr:cxnSp macro="">
      <xdr:nvCxnSpPr>
        <xdr:cNvPr id="202" name="直線コネクタ 201"/>
        <xdr:cNvCxnSpPr/>
      </xdr:nvCxnSpPr>
      <xdr:spPr>
        <a:xfrm>
          <a:off x="1447800" y="13702700"/>
          <a:ext cx="889000" cy="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5959</xdr:rowOff>
    </xdr:from>
    <xdr:to>
      <xdr:col>11</xdr:col>
      <xdr:colOff>82550</xdr:colOff>
      <xdr:row>80</xdr:row>
      <xdr:rowOff>107559</xdr:rowOff>
    </xdr:to>
    <xdr:sp macro="" textlink="">
      <xdr:nvSpPr>
        <xdr:cNvPr id="203" name="フローチャート: 判断 202"/>
        <xdr:cNvSpPr/>
      </xdr:nvSpPr>
      <xdr:spPr>
        <a:xfrm>
          <a:off x="2286000" y="1372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92336</xdr:rowOff>
    </xdr:from>
    <xdr:ext cx="762000" cy="259045"/>
    <xdr:sp macro="" textlink="">
      <xdr:nvSpPr>
        <xdr:cNvPr id="204" name="テキスト ボックス 203"/>
        <xdr:cNvSpPr txBox="1"/>
      </xdr:nvSpPr>
      <xdr:spPr>
        <a:xfrm>
          <a:off x="1955800" y="1380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21337</xdr:rowOff>
    </xdr:from>
    <xdr:to>
      <xdr:col>7</xdr:col>
      <xdr:colOff>31750</xdr:colOff>
      <xdr:row>80</xdr:row>
      <xdr:rowOff>122937</xdr:rowOff>
    </xdr:to>
    <xdr:sp macro="" textlink="">
      <xdr:nvSpPr>
        <xdr:cNvPr id="205" name="フローチャート: 判断 204"/>
        <xdr:cNvSpPr/>
      </xdr:nvSpPr>
      <xdr:spPr>
        <a:xfrm>
          <a:off x="1397000" y="1373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107714</xdr:rowOff>
    </xdr:from>
    <xdr:ext cx="762000" cy="259045"/>
    <xdr:sp macro="" textlink="">
      <xdr:nvSpPr>
        <xdr:cNvPr id="206" name="テキスト ボックス 205"/>
        <xdr:cNvSpPr txBox="1"/>
      </xdr:nvSpPr>
      <xdr:spPr>
        <a:xfrm>
          <a:off x="1066800" y="138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79</xdr:row>
      <xdr:rowOff>107432</xdr:rowOff>
    </xdr:from>
    <xdr:to>
      <xdr:col>23</xdr:col>
      <xdr:colOff>184150</xdr:colOff>
      <xdr:row>80</xdr:row>
      <xdr:rowOff>37582</xdr:rowOff>
    </xdr:to>
    <xdr:sp macro="" textlink="">
      <xdr:nvSpPr>
        <xdr:cNvPr id="212" name="楕円 211"/>
        <xdr:cNvSpPr/>
      </xdr:nvSpPr>
      <xdr:spPr>
        <a:xfrm>
          <a:off x="4902200" y="1365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28709</xdr:rowOff>
    </xdr:from>
    <xdr:ext cx="762000" cy="259045"/>
    <xdr:sp macro="" textlink="">
      <xdr:nvSpPr>
        <xdr:cNvPr id="213" name="人件費・物件費等の状況該当値テキスト"/>
        <xdr:cNvSpPr txBox="1"/>
      </xdr:nvSpPr>
      <xdr:spPr>
        <a:xfrm>
          <a:off x="5041900" y="13573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110407</xdr:rowOff>
    </xdr:from>
    <xdr:to>
      <xdr:col>19</xdr:col>
      <xdr:colOff>184150</xdr:colOff>
      <xdr:row>80</xdr:row>
      <xdr:rowOff>40557</xdr:rowOff>
    </xdr:to>
    <xdr:sp macro="" textlink="">
      <xdr:nvSpPr>
        <xdr:cNvPr id="214" name="楕円 213"/>
        <xdr:cNvSpPr/>
      </xdr:nvSpPr>
      <xdr:spPr>
        <a:xfrm>
          <a:off x="4064000" y="1365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50734</xdr:rowOff>
    </xdr:from>
    <xdr:ext cx="736600" cy="259045"/>
    <xdr:sp macro="" textlink="">
      <xdr:nvSpPr>
        <xdr:cNvPr id="215" name="テキスト ボックス 214"/>
        <xdr:cNvSpPr txBox="1"/>
      </xdr:nvSpPr>
      <xdr:spPr>
        <a:xfrm>
          <a:off x="3733800" y="13423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110108</xdr:rowOff>
    </xdr:from>
    <xdr:to>
      <xdr:col>15</xdr:col>
      <xdr:colOff>133350</xdr:colOff>
      <xdr:row>80</xdr:row>
      <xdr:rowOff>40258</xdr:rowOff>
    </xdr:to>
    <xdr:sp macro="" textlink="">
      <xdr:nvSpPr>
        <xdr:cNvPr id="216" name="楕円 215"/>
        <xdr:cNvSpPr/>
      </xdr:nvSpPr>
      <xdr:spPr>
        <a:xfrm>
          <a:off x="3175000" y="1365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50435</xdr:rowOff>
    </xdr:from>
    <xdr:ext cx="762000" cy="259045"/>
    <xdr:sp macro="" textlink="">
      <xdr:nvSpPr>
        <xdr:cNvPr id="217" name="テキスト ボックス 216"/>
        <xdr:cNvSpPr txBox="1"/>
      </xdr:nvSpPr>
      <xdr:spPr>
        <a:xfrm>
          <a:off x="2844800" y="13423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109029</xdr:rowOff>
    </xdr:from>
    <xdr:to>
      <xdr:col>11</xdr:col>
      <xdr:colOff>82550</xdr:colOff>
      <xdr:row>80</xdr:row>
      <xdr:rowOff>39179</xdr:rowOff>
    </xdr:to>
    <xdr:sp macro="" textlink="">
      <xdr:nvSpPr>
        <xdr:cNvPr id="218" name="楕円 217"/>
        <xdr:cNvSpPr/>
      </xdr:nvSpPr>
      <xdr:spPr>
        <a:xfrm>
          <a:off x="2286000" y="1365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49356</xdr:rowOff>
    </xdr:from>
    <xdr:ext cx="762000" cy="259045"/>
    <xdr:sp macro="" textlink="">
      <xdr:nvSpPr>
        <xdr:cNvPr id="219" name="テキスト ボックス 218"/>
        <xdr:cNvSpPr txBox="1"/>
      </xdr:nvSpPr>
      <xdr:spPr>
        <a:xfrm>
          <a:off x="1955800" y="1342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107350</xdr:rowOff>
    </xdr:from>
    <xdr:to>
      <xdr:col>7</xdr:col>
      <xdr:colOff>31750</xdr:colOff>
      <xdr:row>80</xdr:row>
      <xdr:rowOff>37500</xdr:rowOff>
    </xdr:to>
    <xdr:sp macro="" textlink="">
      <xdr:nvSpPr>
        <xdr:cNvPr id="220" name="楕円 219"/>
        <xdr:cNvSpPr/>
      </xdr:nvSpPr>
      <xdr:spPr>
        <a:xfrm>
          <a:off x="1397000" y="1365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47677</xdr:rowOff>
    </xdr:from>
    <xdr:ext cx="762000" cy="259045"/>
    <xdr:sp macro="" textlink="">
      <xdr:nvSpPr>
        <xdr:cNvPr id="221" name="テキスト ボックス 220"/>
        <xdr:cNvSpPr txBox="1"/>
      </xdr:nvSpPr>
      <xdr:spPr>
        <a:xfrm>
          <a:off x="1066800" y="1342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98.3</a:t>
          </a:r>
          <a:r>
            <a:rPr kumimoji="1" lang="ja-JP" altLang="en-US" sz="1300">
              <a:latin typeface="ＭＳ Ｐゴシック" panose="020B0600070205080204" pitchFamily="50" charset="-128"/>
              <a:ea typeface="ＭＳ Ｐゴシック" panose="020B0600070205080204" pitchFamily="50" charset="-128"/>
            </a:rPr>
            <a:t>となっているが、類似団体平均を上回っている。しかし、職員数や人件費は類似団体よりも低く抑えられており、ラスパイレス指数は国の給与水準を下回っているため、今後も同水準を保てるよう努める。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90</xdr:row>
      <xdr:rowOff>32455</xdr:rowOff>
    </xdr:to>
    <xdr:cxnSp macro="">
      <xdr:nvCxnSpPr>
        <xdr:cNvPr id="250" name="直線コネクタ 249"/>
        <xdr:cNvCxnSpPr/>
      </xdr:nvCxnSpPr>
      <xdr:spPr>
        <a:xfrm flipV="1">
          <a:off x="17018000" y="13948128"/>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1" name="給与水準   （国との比較）最小値テキスト"/>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2" name="直線コネクタ 251"/>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3" name="給与水準   （国との比較）最大値テキスト"/>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4" name="直線コネクタ 253"/>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168628</xdr:rowOff>
    </xdr:from>
    <xdr:to>
      <xdr:col>81</xdr:col>
      <xdr:colOff>44450</xdr:colOff>
      <xdr:row>87</xdr:row>
      <xdr:rowOff>144639</xdr:rowOff>
    </xdr:to>
    <xdr:cxnSp macro="">
      <xdr:nvCxnSpPr>
        <xdr:cNvPr id="255" name="直線コネクタ 254"/>
        <xdr:cNvCxnSpPr/>
      </xdr:nvCxnSpPr>
      <xdr:spPr>
        <a:xfrm flipV="1">
          <a:off x="16179800" y="14913328"/>
          <a:ext cx="8382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6" name="給与水準   （国との比較）平均値テキスト"/>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7" name="フローチャート: 判断 256"/>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10584</xdr:rowOff>
    </xdr:from>
    <xdr:to>
      <xdr:col>77</xdr:col>
      <xdr:colOff>44450</xdr:colOff>
      <xdr:row>87</xdr:row>
      <xdr:rowOff>144639</xdr:rowOff>
    </xdr:to>
    <xdr:cxnSp macro="">
      <xdr:nvCxnSpPr>
        <xdr:cNvPr id="258" name="直線コネクタ 257"/>
        <xdr:cNvCxnSpPr/>
      </xdr:nvCxnSpPr>
      <xdr:spPr>
        <a:xfrm>
          <a:off x="15290800" y="14926734"/>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59" name="フローチャート: 判断 258"/>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0" name="テキスト ボックス 259"/>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165805</xdr:rowOff>
    </xdr:from>
    <xdr:to>
      <xdr:col>72</xdr:col>
      <xdr:colOff>203200</xdr:colOff>
      <xdr:row>87</xdr:row>
      <xdr:rowOff>10584</xdr:rowOff>
    </xdr:to>
    <xdr:cxnSp macro="">
      <xdr:nvCxnSpPr>
        <xdr:cNvPr id="261" name="直線コネクタ 260"/>
        <xdr:cNvCxnSpPr/>
      </xdr:nvCxnSpPr>
      <xdr:spPr>
        <a:xfrm>
          <a:off x="14401800" y="14739055"/>
          <a:ext cx="889000" cy="18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2" name="フローチャート: 判断 261"/>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3" name="テキスト ボックス 262"/>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165805</xdr:rowOff>
    </xdr:from>
    <xdr:to>
      <xdr:col>68</xdr:col>
      <xdr:colOff>152400</xdr:colOff>
      <xdr:row>88</xdr:row>
      <xdr:rowOff>67028</xdr:rowOff>
    </xdr:to>
    <xdr:cxnSp macro="">
      <xdr:nvCxnSpPr>
        <xdr:cNvPr id="264" name="直線コネクタ 263"/>
        <xdr:cNvCxnSpPr/>
      </xdr:nvCxnSpPr>
      <xdr:spPr>
        <a:xfrm flipV="1">
          <a:off x="13512800" y="14739055"/>
          <a:ext cx="889000" cy="41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5" name="フローチャート: 判断 264"/>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6" name="テキスト ボックス 265"/>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28522</xdr:rowOff>
    </xdr:from>
    <xdr:ext cx="762000" cy="259045"/>
    <xdr:sp macro="" textlink="">
      <xdr:nvSpPr>
        <xdr:cNvPr id="268" name="テキスト ボックス 267"/>
        <xdr:cNvSpPr txBox="1"/>
      </xdr:nvSpPr>
      <xdr:spPr>
        <a:xfrm>
          <a:off x="13131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117828</xdr:rowOff>
    </xdr:from>
    <xdr:to>
      <xdr:col>81</xdr:col>
      <xdr:colOff>95250</xdr:colOff>
      <xdr:row>87</xdr:row>
      <xdr:rowOff>47978</xdr:rowOff>
    </xdr:to>
    <xdr:sp macro="" textlink="">
      <xdr:nvSpPr>
        <xdr:cNvPr id="274" name="楕円 273"/>
        <xdr:cNvSpPr/>
      </xdr:nvSpPr>
      <xdr:spPr>
        <a:xfrm>
          <a:off x="169672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89905</xdr:rowOff>
    </xdr:from>
    <xdr:ext cx="762000" cy="259045"/>
    <xdr:sp macro="" textlink="">
      <xdr:nvSpPr>
        <xdr:cNvPr id="275" name="給与水準   （国との比較）該当値テキスト"/>
        <xdr:cNvSpPr txBox="1"/>
      </xdr:nvSpPr>
      <xdr:spPr>
        <a:xfrm>
          <a:off x="17106900" y="1483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93839</xdr:rowOff>
    </xdr:from>
    <xdr:to>
      <xdr:col>77</xdr:col>
      <xdr:colOff>95250</xdr:colOff>
      <xdr:row>88</xdr:row>
      <xdr:rowOff>23989</xdr:rowOff>
    </xdr:to>
    <xdr:sp macro="" textlink="">
      <xdr:nvSpPr>
        <xdr:cNvPr id="276" name="楕円 275"/>
        <xdr:cNvSpPr/>
      </xdr:nvSpPr>
      <xdr:spPr>
        <a:xfrm>
          <a:off x="16129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8766</xdr:rowOff>
    </xdr:from>
    <xdr:ext cx="736600" cy="259045"/>
    <xdr:sp macro="" textlink="">
      <xdr:nvSpPr>
        <xdr:cNvPr id="277" name="テキスト ボックス 276"/>
        <xdr:cNvSpPr txBox="1"/>
      </xdr:nvSpPr>
      <xdr:spPr>
        <a:xfrm>
          <a:off x="15798800" y="1509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131234</xdr:rowOff>
    </xdr:from>
    <xdr:to>
      <xdr:col>73</xdr:col>
      <xdr:colOff>44450</xdr:colOff>
      <xdr:row>87</xdr:row>
      <xdr:rowOff>61384</xdr:rowOff>
    </xdr:to>
    <xdr:sp macro="" textlink="">
      <xdr:nvSpPr>
        <xdr:cNvPr id="278" name="楕円 277"/>
        <xdr:cNvSpPr/>
      </xdr:nvSpPr>
      <xdr:spPr>
        <a:xfrm>
          <a:off x="15240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46161</xdr:rowOff>
    </xdr:from>
    <xdr:ext cx="762000" cy="259045"/>
    <xdr:sp macro="" textlink="">
      <xdr:nvSpPr>
        <xdr:cNvPr id="279" name="テキスト ボックス 278"/>
        <xdr:cNvSpPr txBox="1"/>
      </xdr:nvSpPr>
      <xdr:spPr>
        <a:xfrm>
          <a:off x="14909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115005</xdr:rowOff>
    </xdr:from>
    <xdr:to>
      <xdr:col>68</xdr:col>
      <xdr:colOff>203200</xdr:colOff>
      <xdr:row>86</xdr:row>
      <xdr:rowOff>45155</xdr:rowOff>
    </xdr:to>
    <xdr:sp macro="" textlink="">
      <xdr:nvSpPr>
        <xdr:cNvPr id="280" name="楕円 279"/>
        <xdr:cNvSpPr/>
      </xdr:nvSpPr>
      <xdr:spPr>
        <a:xfrm>
          <a:off x="14351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55332</xdr:rowOff>
    </xdr:from>
    <xdr:ext cx="762000" cy="259045"/>
    <xdr:sp macro="" textlink="">
      <xdr:nvSpPr>
        <xdr:cNvPr id="281" name="テキスト ボックス 280"/>
        <xdr:cNvSpPr txBox="1"/>
      </xdr:nvSpPr>
      <xdr:spPr>
        <a:xfrm>
          <a:off x="14020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16228</xdr:rowOff>
    </xdr:from>
    <xdr:to>
      <xdr:col>64</xdr:col>
      <xdr:colOff>152400</xdr:colOff>
      <xdr:row>88</xdr:row>
      <xdr:rowOff>117828</xdr:rowOff>
    </xdr:to>
    <xdr:sp macro="" textlink="">
      <xdr:nvSpPr>
        <xdr:cNvPr id="282" name="楕円 281"/>
        <xdr:cNvSpPr/>
      </xdr:nvSpPr>
      <xdr:spPr>
        <a:xfrm>
          <a:off x="13462000" y="15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102605</xdr:rowOff>
    </xdr:from>
    <xdr:ext cx="762000" cy="259045"/>
    <xdr:sp macro="" textlink="">
      <xdr:nvSpPr>
        <xdr:cNvPr id="283" name="テキスト ボックス 282"/>
        <xdr:cNvSpPr txBox="1"/>
      </xdr:nvSpPr>
      <xdr:spPr>
        <a:xfrm>
          <a:off x="13131800" y="1519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人当たり職員数は、前年度から</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人減少し</a:t>
          </a:r>
          <a:r>
            <a:rPr kumimoji="1" lang="en-US" altLang="ja-JP" sz="1300">
              <a:latin typeface="ＭＳ Ｐゴシック" panose="020B0600070205080204" pitchFamily="50" charset="-128"/>
              <a:ea typeface="ＭＳ Ｐゴシック" panose="020B0600070205080204" pitchFamily="50" charset="-128"/>
            </a:rPr>
            <a:t>4.94</a:t>
          </a:r>
          <a:r>
            <a:rPr kumimoji="1" lang="ja-JP" altLang="en-US" sz="1300">
              <a:latin typeface="ＭＳ Ｐゴシック" panose="020B0600070205080204" pitchFamily="50" charset="-128"/>
              <a:ea typeface="ＭＳ Ｐゴシック" panose="020B0600070205080204" pitchFamily="50" charset="-128"/>
            </a:rPr>
            <a:t>人となっており、類似団体を大きく下回っている。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これは、継続して行財政改革に取り組み、職員数の削減などに努めてきた成果であり、今後も引き続き抑制に努める。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164465</xdr:rowOff>
    </xdr:to>
    <xdr:cxnSp macro="">
      <xdr:nvCxnSpPr>
        <xdr:cNvPr id="315" name="直線コネクタ 314"/>
        <xdr:cNvCxnSpPr/>
      </xdr:nvCxnSpPr>
      <xdr:spPr>
        <a:xfrm flipV="1">
          <a:off x="17018000" y="9947003"/>
          <a:ext cx="0" cy="170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6" name="定員管理の状況最小値テキスト"/>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7" name="直線コネクタ 316"/>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151130</xdr:rowOff>
    </xdr:from>
    <xdr:to>
      <xdr:col>81</xdr:col>
      <xdr:colOff>44450</xdr:colOff>
      <xdr:row>58</xdr:row>
      <xdr:rowOff>161472</xdr:rowOff>
    </xdr:to>
    <xdr:cxnSp macro="">
      <xdr:nvCxnSpPr>
        <xdr:cNvPr id="320" name="直線コネクタ 319"/>
        <xdr:cNvCxnSpPr/>
      </xdr:nvCxnSpPr>
      <xdr:spPr>
        <a:xfrm flipV="1">
          <a:off x="16179800" y="10095230"/>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108</xdr:rowOff>
    </xdr:from>
    <xdr:ext cx="762000" cy="259045"/>
    <xdr:sp macro="" textlink="">
      <xdr:nvSpPr>
        <xdr:cNvPr id="321" name="定員管理の状況平均値テキスト"/>
        <xdr:cNvSpPr txBox="1"/>
      </xdr:nvSpPr>
      <xdr:spPr>
        <a:xfrm>
          <a:off x="17106900" y="10287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28031</xdr:rowOff>
    </xdr:from>
    <xdr:to>
      <xdr:col>81</xdr:col>
      <xdr:colOff>95250</xdr:colOff>
      <xdr:row>60</xdr:row>
      <xdr:rowOff>129631</xdr:rowOff>
    </xdr:to>
    <xdr:sp macro="" textlink="">
      <xdr:nvSpPr>
        <xdr:cNvPr id="322" name="フローチャート: 判断 321"/>
        <xdr:cNvSpPr/>
      </xdr:nvSpPr>
      <xdr:spPr>
        <a:xfrm>
          <a:off x="169672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152853</xdr:rowOff>
    </xdr:from>
    <xdr:to>
      <xdr:col>77</xdr:col>
      <xdr:colOff>44450</xdr:colOff>
      <xdr:row>58</xdr:row>
      <xdr:rowOff>161472</xdr:rowOff>
    </xdr:to>
    <xdr:cxnSp macro="">
      <xdr:nvCxnSpPr>
        <xdr:cNvPr id="323" name="直線コネクタ 322"/>
        <xdr:cNvCxnSpPr/>
      </xdr:nvCxnSpPr>
      <xdr:spPr>
        <a:xfrm>
          <a:off x="15290800" y="10096953"/>
          <a:ext cx="889000" cy="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17690</xdr:rowOff>
    </xdr:from>
    <xdr:to>
      <xdr:col>77</xdr:col>
      <xdr:colOff>95250</xdr:colOff>
      <xdr:row>60</xdr:row>
      <xdr:rowOff>119290</xdr:rowOff>
    </xdr:to>
    <xdr:sp macro="" textlink="">
      <xdr:nvSpPr>
        <xdr:cNvPr id="324" name="フローチャート: 判断 323"/>
        <xdr:cNvSpPr/>
      </xdr:nvSpPr>
      <xdr:spPr>
        <a:xfrm>
          <a:off x="16129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104067</xdr:rowOff>
    </xdr:from>
    <xdr:ext cx="736600" cy="259045"/>
    <xdr:sp macro="" textlink="">
      <xdr:nvSpPr>
        <xdr:cNvPr id="325" name="テキスト ボックス 324"/>
        <xdr:cNvSpPr txBox="1"/>
      </xdr:nvSpPr>
      <xdr:spPr>
        <a:xfrm>
          <a:off x="15798800" y="1039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152853</xdr:rowOff>
    </xdr:from>
    <xdr:to>
      <xdr:col>72</xdr:col>
      <xdr:colOff>203200</xdr:colOff>
      <xdr:row>58</xdr:row>
      <xdr:rowOff>158024</xdr:rowOff>
    </xdr:to>
    <xdr:cxnSp macro="">
      <xdr:nvCxnSpPr>
        <xdr:cNvPr id="326" name="直線コネクタ 325"/>
        <xdr:cNvCxnSpPr/>
      </xdr:nvCxnSpPr>
      <xdr:spPr>
        <a:xfrm flipV="1">
          <a:off x="14401800" y="10096953"/>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12519</xdr:rowOff>
    </xdr:from>
    <xdr:to>
      <xdr:col>73</xdr:col>
      <xdr:colOff>44450</xdr:colOff>
      <xdr:row>60</xdr:row>
      <xdr:rowOff>114119</xdr:rowOff>
    </xdr:to>
    <xdr:sp macro="" textlink="">
      <xdr:nvSpPr>
        <xdr:cNvPr id="327" name="フローチャート: 判断 326"/>
        <xdr:cNvSpPr/>
      </xdr:nvSpPr>
      <xdr:spPr>
        <a:xfrm>
          <a:off x="15240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98896</xdr:rowOff>
    </xdr:from>
    <xdr:ext cx="762000" cy="259045"/>
    <xdr:sp macro="" textlink="">
      <xdr:nvSpPr>
        <xdr:cNvPr id="328" name="テキスト ボックス 327"/>
        <xdr:cNvSpPr txBox="1"/>
      </xdr:nvSpPr>
      <xdr:spPr>
        <a:xfrm>
          <a:off x="14909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80463</xdr:rowOff>
    </xdr:from>
    <xdr:to>
      <xdr:col>68</xdr:col>
      <xdr:colOff>152400</xdr:colOff>
      <xdr:row>58</xdr:row>
      <xdr:rowOff>158024</xdr:rowOff>
    </xdr:to>
    <xdr:cxnSp macro="">
      <xdr:nvCxnSpPr>
        <xdr:cNvPr id="329" name="直線コネクタ 328"/>
        <xdr:cNvCxnSpPr/>
      </xdr:nvCxnSpPr>
      <xdr:spPr>
        <a:xfrm>
          <a:off x="13512800" y="10024563"/>
          <a:ext cx="889000" cy="7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0" name="フローチャート: 判断 329"/>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73042</xdr:rowOff>
    </xdr:from>
    <xdr:ext cx="762000" cy="259045"/>
    <xdr:sp macro="" textlink="">
      <xdr:nvSpPr>
        <xdr:cNvPr id="331" name="テキスト ボックス 330"/>
        <xdr:cNvSpPr txBox="1"/>
      </xdr:nvSpPr>
      <xdr:spPr>
        <a:xfrm>
          <a:off x="14020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2" name="フローチャート: 判断 331"/>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152326</xdr:rowOff>
    </xdr:from>
    <xdr:ext cx="762000" cy="259045"/>
    <xdr:sp macro="" textlink="">
      <xdr:nvSpPr>
        <xdr:cNvPr id="333" name="テキスト ボックス 332"/>
        <xdr:cNvSpPr txBox="1"/>
      </xdr:nvSpPr>
      <xdr:spPr>
        <a:xfrm>
          <a:off x="13131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100330</xdr:rowOff>
    </xdr:from>
    <xdr:to>
      <xdr:col>81</xdr:col>
      <xdr:colOff>95250</xdr:colOff>
      <xdr:row>59</xdr:row>
      <xdr:rowOff>30480</xdr:rowOff>
    </xdr:to>
    <xdr:sp macro="" textlink="">
      <xdr:nvSpPr>
        <xdr:cNvPr id="339" name="楕円 338"/>
        <xdr:cNvSpPr/>
      </xdr:nvSpPr>
      <xdr:spPr>
        <a:xfrm>
          <a:off x="169672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116857</xdr:rowOff>
    </xdr:from>
    <xdr:ext cx="762000" cy="259045"/>
    <xdr:sp macro="" textlink="">
      <xdr:nvSpPr>
        <xdr:cNvPr id="340" name="定員管理の状況該当値テキスト"/>
        <xdr:cNvSpPr txBox="1"/>
      </xdr:nvSpPr>
      <xdr:spPr>
        <a:xfrm>
          <a:off x="17106900" y="988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110672</xdr:rowOff>
    </xdr:from>
    <xdr:to>
      <xdr:col>77</xdr:col>
      <xdr:colOff>95250</xdr:colOff>
      <xdr:row>59</xdr:row>
      <xdr:rowOff>40822</xdr:rowOff>
    </xdr:to>
    <xdr:sp macro="" textlink="">
      <xdr:nvSpPr>
        <xdr:cNvPr id="341" name="楕円 340"/>
        <xdr:cNvSpPr/>
      </xdr:nvSpPr>
      <xdr:spPr>
        <a:xfrm>
          <a:off x="16129000" y="1005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50999</xdr:rowOff>
    </xdr:from>
    <xdr:ext cx="736600" cy="259045"/>
    <xdr:sp macro="" textlink="">
      <xdr:nvSpPr>
        <xdr:cNvPr id="342" name="テキスト ボックス 341"/>
        <xdr:cNvSpPr txBox="1"/>
      </xdr:nvSpPr>
      <xdr:spPr>
        <a:xfrm>
          <a:off x="15798800" y="982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102053</xdr:rowOff>
    </xdr:from>
    <xdr:to>
      <xdr:col>73</xdr:col>
      <xdr:colOff>44450</xdr:colOff>
      <xdr:row>59</xdr:row>
      <xdr:rowOff>32203</xdr:rowOff>
    </xdr:to>
    <xdr:sp macro="" textlink="">
      <xdr:nvSpPr>
        <xdr:cNvPr id="343" name="楕円 342"/>
        <xdr:cNvSpPr/>
      </xdr:nvSpPr>
      <xdr:spPr>
        <a:xfrm>
          <a:off x="15240000" y="1004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42380</xdr:rowOff>
    </xdr:from>
    <xdr:ext cx="762000" cy="259045"/>
    <xdr:sp macro="" textlink="">
      <xdr:nvSpPr>
        <xdr:cNvPr id="344" name="テキスト ボックス 343"/>
        <xdr:cNvSpPr txBox="1"/>
      </xdr:nvSpPr>
      <xdr:spPr>
        <a:xfrm>
          <a:off x="14909800" y="981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107224</xdr:rowOff>
    </xdr:from>
    <xdr:to>
      <xdr:col>68</xdr:col>
      <xdr:colOff>203200</xdr:colOff>
      <xdr:row>59</xdr:row>
      <xdr:rowOff>37374</xdr:rowOff>
    </xdr:to>
    <xdr:sp macro="" textlink="">
      <xdr:nvSpPr>
        <xdr:cNvPr id="345" name="楕円 344"/>
        <xdr:cNvSpPr/>
      </xdr:nvSpPr>
      <xdr:spPr>
        <a:xfrm>
          <a:off x="14351000" y="1005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47551</xdr:rowOff>
    </xdr:from>
    <xdr:ext cx="762000" cy="259045"/>
    <xdr:sp macro="" textlink="">
      <xdr:nvSpPr>
        <xdr:cNvPr id="346" name="テキスト ボックス 345"/>
        <xdr:cNvSpPr txBox="1"/>
      </xdr:nvSpPr>
      <xdr:spPr>
        <a:xfrm>
          <a:off x="14020800" y="982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29663</xdr:rowOff>
    </xdr:from>
    <xdr:to>
      <xdr:col>64</xdr:col>
      <xdr:colOff>152400</xdr:colOff>
      <xdr:row>58</xdr:row>
      <xdr:rowOff>131263</xdr:rowOff>
    </xdr:to>
    <xdr:sp macro="" textlink="">
      <xdr:nvSpPr>
        <xdr:cNvPr id="347" name="楕円 346"/>
        <xdr:cNvSpPr/>
      </xdr:nvSpPr>
      <xdr:spPr>
        <a:xfrm>
          <a:off x="13462000" y="997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141440</xdr:rowOff>
    </xdr:from>
    <xdr:ext cx="762000" cy="259045"/>
    <xdr:sp macro="" textlink="">
      <xdr:nvSpPr>
        <xdr:cNvPr id="348" name="テキスト ボックス 347"/>
        <xdr:cNvSpPr txBox="1"/>
      </xdr:nvSpPr>
      <xdr:spPr>
        <a:xfrm>
          <a:off x="13131800" y="974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％となっているが、類似団体平均と比較しても良好な数値となっている。</a:t>
          </a:r>
        </a:p>
        <a:p>
          <a:r>
            <a:rPr kumimoji="1" lang="ja-JP" altLang="en-US" sz="1300">
              <a:latin typeface="ＭＳ Ｐゴシック" panose="020B0600070205080204" pitchFamily="50" charset="-128"/>
              <a:ea typeface="ＭＳ Ｐゴシック" panose="020B0600070205080204" pitchFamily="50" charset="-128"/>
            </a:rPr>
            <a:t>　これは、過去から起債による財源確保を可能な限り抑制してきたことが主な要因である。しかし、公債費の増加が今後見込まれるため、公債費比率の上昇が見込まれる。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78232</xdr:rowOff>
    </xdr:to>
    <xdr:cxnSp macro="">
      <xdr:nvCxnSpPr>
        <xdr:cNvPr id="375" name="直線コネクタ 374"/>
        <xdr:cNvCxnSpPr/>
      </xdr:nvCxnSpPr>
      <xdr:spPr>
        <a:xfrm flipV="1">
          <a:off x="17018000" y="6116320"/>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50309</xdr:rowOff>
    </xdr:from>
    <xdr:ext cx="762000" cy="259045"/>
    <xdr:sp macro="" textlink="">
      <xdr:nvSpPr>
        <xdr:cNvPr id="376" name="公債費負担の状況最小値テキスト"/>
        <xdr:cNvSpPr txBox="1"/>
      </xdr:nvSpPr>
      <xdr:spPr>
        <a:xfrm>
          <a:off x="17106900" y="759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78232</xdr:rowOff>
    </xdr:from>
    <xdr:to>
      <xdr:col>81</xdr:col>
      <xdr:colOff>133350</xdr:colOff>
      <xdr:row>44</xdr:row>
      <xdr:rowOff>78232</xdr:rowOff>
    </xdr:to>
    <xdr:cxnSp macro="">
      <xdr:nvCxnSpPr>
        <xdr:cNvPr id="377" name="直線コネクタ 376"/>
        <xdr:cNvCxnSpPr/>
      </xdr:nvCxnSpPr>
      <xdr:spPr>
        <a:xfrm>
          <a:off x="16929100" y="762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112776</xdr:rowOff>
    </xdr:from>
    <xdr:to>
      <xdr:col>81</xdr:col>
      <xdr:colOff>44450</xdr:colOff>
      <xdr:row>38</xdr:row>
      <xdr:rowOff>122428</xdr:rowOff>
    </xdr:to>
    <xdr:cxnSp macro="">
      <xdr:nvCxnSpPr>
        <xdr:cNvPr id="380" name="直線コネクタ 379"/>
        <xdr:cNvCxnSpPr/>
      </xdr:nvCxnSpPr>
      <xdr:spPr>
        <a:xfrm>
          <a:off x="16179800" y="662787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152163</xdr:rowOff>
    </xdr:from>
    <xdr:ext cx="762000" cy="259045"/>
    <xdr:sp macro="" textlink="">
      <xdr:nvSpPr>
        <xdr:cNvPr id="381"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83820</xdr:rowOff>
    </xdr:from>
    <xdr:to>
      <xdr:col>77</xdr:col>
      <xdr:colOff>44450</xdr:colOff>
      <xdr:row>38</xdr:row>
      <xdr:rowOff>112776</xdr:rowOff>
    </xdr:to>
    <xdr:cxnSp macro="">
      <xdr:nvCxnSpPr>
        <xdr:cNvPr id="383" name="直線コネクタ 382"/>
        <xdr:cNvCxnSpPr/>
      </xdr:nvCxnSpPr>
      <xdr:spPr>
        <a:xfrm>
          <a:off x="15290800" y="659892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95013</xdr:rowOff>
    </xdr:from>
    <xdr:ext cx="736600" cy="259045"/>
    <xdr:sp macro="" textlink="">
      <xdr:nvSpPr>
        <xdr:cNvPr id="385" name="テキスト ボックス 384"/>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83820</xdr:rowOff>
    </xdr:from>
    <xdr:to>
      <xdr:col>72</xdr:col>
      <xdr:colOff>203200</xdr:colOff>
      <xdr:row>38</xdr:row>
      <xdr:rowOff>151384</xdr:rowOff>
    </xdr:to>
    <xdr:cxnSp macro="">
      <xdr:nvCxnSpPr>
        <xdr:cNvPr id="386" name="直線コネクタ 385"/>
        <xdr:cNvCxnSpPr/>
      </xdr:nvCxnSpPr>
      <xdr:spPr>
        <a:xfrm flipV="1">
          <a:off x="14401800" y="659892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95013</xdr:rowOff>
    </xdr:from>
    <xdr:ext cx="762000" cy="259045"/>
    <xdr:sp macro="" textlink="">
      <xdr:nvSpPr>
        <xdr:cNvPr id="388" name="テキスト ボックス 387"/>
        <xdr:cNvSpPr txBox="1"/>
      </xdr:nvSpPr>
      <xdr:spPr>
        <a:xfrm>
          <a:off x="14909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151384</xdr:rowOff>
    </xdr:from>
    <xdr:to>
      <xdr:col>68</xdr:col>
      <xdr:colOff>152400</xdr:colOff>
      <xdr:row>38</xdr:row>
      <xdr:rowOff>161036</xdr:rowOff>
    </xdr:to>
    <xdr:cxnSp macro="">
      <xdr:nvCxnSpPr>
        <xdr:cNvPr id="389" name="直線コネクタ 388"/>
        <xdr:cNvCxnSpPr/>
      </xdr:nvCxnSpPr>
      <xdr:spPr>
        <a:xfrm flipV="1">
          <a:off x="13512800" y="66664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8636</xdr:rowOff>
    </xdr:from>
    <xdr:to>
      <xdr:col>68</xdr:col>
      <xdr:colOff>203200</xdr:colOff>
      <xdr:row>40</xdr:row>
      <xdr:rowOff>110236</xdr:rowOff>
    </xdr:to>
    <xdr:sp macro="" textlink="">
      <xdr:nvSpPr>
        <xdr:cNvPr id="390" name="フローチャート: 判断 389"/>
        <xdr:cNvSpPr/>
      </xdr:nvSpPr>
      <xdr:spPr>
        <a:xfrm>
          <a:off x="14351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95013</xdr:rowOff>
    </xdr:from>
    <xdr:ext cx="762000" cy="259045"/>
    <xdr:sp macro="" textlink="">
      <xdr:nvSpPr>
        <xdr:cNvPr id="391" name="テキスト ボックス 390"/>
        <xdr:cNvSpPr txBox="1"/>
      </xdr:nvSpPr>
      <xdr:spPr>
        <a:xfrm>
          <a:off x="14020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10431</xdr:rowOff>
    </xdr:from>
    <xdr:ext cx="762000" cy="259045"/>
    <xdr:sp macro="" textlink="">
      <xdr:nvSpPr>
        <xdr:cNvPr id="393" name="テキスト ボックス 392"/>
        <xdr:cNvSpPr txBox="1"/>
      </xdr:nvSpPr>
      <xdr:spPr>
        <a:xfrm>
          <a:off x="13131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71628</xdr:rowOff>
    </xdr:from>
    <xdr:to>
      <xdr:col>81</xdr:col>
      <xdr:colOff>95250</xdr:colOff>
      <xdr:row>39</xdr:row>
      <xdr:rowOff>1778</xdr:rowOff>
    </xdr:to>
    <xdr:sp macro="" textlink="">
      <xdr:nvSpPr>
        <xdr:cNvPr id="399" name="楕円 398"/>
        <xdr:cNvSpPr/>
      </xdr:nvSpPr>
      <xdr:spPr>
        <a:xfrm>
          <a:off x="169672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88155</xdr:rowOff>
    </xdr:from>
    <xdr:ext cx="762000" cy="259045"/>
    <xdr:sp macro="" textlink="">
      <xdr:nvSpPr>
        <xdr:cNvPr id="400" name="公債費負担の状況該当値テキスト"/>
        <xdr:cNvSpPr txBox="1"/>
      </xdr:nvSpPr>
      <xdr:spPr>
        <a:xfrm>
          <a:off x="17106900" y="643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61976</xdr:rowOff>
    </xdr:from>
    <xdr:to>
      <xdr:col>77</xdr:col>
      <xdr:colOff>95250</xdr:colOff>
      <xdr:row>38</xdr:row>
      <xdr:rowOff>163576</xdr:rowOff>
    </xdr:to>
    <xdr:sp macro="" textlink="">
      <xdr:nvSpPr>
        <xdr:cNvPr id="401" name="楕円 400"/>
        <xdr:cNvSpPr/>
      </xdr:nvSpPr>
      <xdr:spPr>
        <a:xfrm>
          <a:off x="16129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2303</xdr:rowOff>
    </xdr:from>
    <xdr:ext cx="736600" cy="259045"/>
    <xdr:sp macro="" textlink="">
      <xdr:nvSpPr>
        <xdr:cNvPr id="402" name="テキスト ボックス 401"/>
        <xdr:cNvSpPr txBox="1"/>
      </xdr:nvSpPr>
      <xdr:spPr>
        <a:xfrm>
          <a:off x="15798800" y="6345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33020</xdr:rowOff>
    </xdr:from>
    <xdr:to>
      <xdr:col>73</xdr:col>
      <xdr:colOff>44450</xdr:colOff>
      <xdr:row>38</xdr:row>
      <xdr:rowOff>134620</xdr:rowOff>
    </xdr:to>
    <xdr:sp macro="" textlink="">
      <xdr:nvSpPr>
        <xdr:cNvPr id="403" name="楕円 402"/>
        <xdr:cNvSpPr/>
      </xdr:nvSpPr>
      <xdr:spPr>
        <a:xfrm>
          <a:off x="15240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144797</xdr:rowOff>
    </xdr:from>
    <xdr:ext cx="762000" cy="259045"/>
    <xdr:sp macro="" textlink="">
      <xdr:nvSpPr>
        <xdr:cNvPr id="404" name="テキスト ボックス 403"/>
        <xdr:cNvSpPr txBox="1"/>
      </xdr:nvSpPr>
      <xdr:spPr>
        <a:xfrm>
          <a:off x="14909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100584</xdr:rowOff>
    </xdr:from>
    <xdr:to>
      <xdr:col>68</xdr:col>
      <xdr:colOff>203200</xdr:colOff>
      <xdr:row>39</xdr:row>
      <xdr:rowOff>30734</xdr:rowOff>
    </xdr:to>
    <xdr:sp macro="" textlink="">
      <xdr:nvSpPr>
        <xdr:cNvPr id="405" name="楕円 404"/>
        <xdr:cNvSpPr/>
      </xdr:nvSpPr>
      <xdr:spPr>
        <a:xfrm>
          <a:off x="14351000" y="66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40911</xdr:rowOff>
    </xdr:from>
    <xdr:ext cx="762000" cy="259045"/>
    <xdr:sp macro="" textlink="">
      <xdr:nvSpPr>
        <xdr:cNvPr id="406" name="テキスト ボックス 405"/>
        <xdr:cNvSpPr txBox="1"/>
      </xdr:nvSpPr>
      <xdr:spPr>
        <a:xfrm>
          <a:off x="14020800" y="638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110236</xdr:rowOff>
    </xdr:from>
    <xdr:to>
      <xdr:col>64</xdr:col>
      <xdr:colOff>152400</xdr:colOff>
      <xdr:row>39</xdr:row>
      <xdr:rowOff>40386</xdr:rowOff>
    </xdr:to>
    <xdr:sp macro="" textlink="">
      <xdr:nvSpPr>
        <xdr:cNvPr id="407" name="楕円 406"/>
        <xdr:cNvSpPr/>
      </xdr:nvSpPr>
      <xdr:spPr>
        <a:xfrm>
          <a:off x="134620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50563</xdr:rowOff>
    </xdr:from>
    <xdr:ext cx="762000" cy="259045"/>
    <xdr:sp macro="" textlink="">
      <xdr:nvSpPr>
        <xdr:cNvPr id="408" name="テキスト ボックス 407"/>
        <xdr:cNvSpPr txBox="1"/>
      </xdr:nvSpPr>
      <xdr:spPr>
        <a:xfrm>
          <a:off x="1313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％（数値なし）」となっている。</a:t>
          </a:r>
        </a:p>
        <a:p>
          <a:r>
            <a:rPr kumimoji="1" lang="ja-JP" altLang="en-US" sz="1300">
              <a:latin typeface="ＭＳ Ｐゴシック" panose="020B0600070205080204" pitchFamily="50" charset="-128"/>
              <a:ea typeface="ＭＳ Ｐゴシック" panose="020B0600070205080204" pitchFamily="50" charset="-128"/>
            </a:rPr>
            <a:t>　財政基盤の弱い本町は、地方交付税等の依存財源に左右されやすい状況にあるため、将来の財源不足に備え、過去から一定の基金残高を保有している。また、地方債については交付税措置のあるものを優先的に起債している。これらのことから、充当可能財源等が将来負担額よりも多いため「</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％（数値なし）」となっている。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今後も、引き続き健全な財政運営に努める。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39" name="直線コネクタ 438"/>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0" name="将来負担の状況最小値テキスト"/>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1" name="直線コネクタ 440"/>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44467</xdr:rowOff>
    </xdr:from>
    <xdr:ext cx="762000" cy="259045"/>
    <xdr:sp macro="" textlink="">
      <xdr:nvSpPr>
        <xdr:cNvPr id="444" name="将来負担の状況平均値テキスト"/>
        <xdr:cNvSpPr txBox="1"/>
      </xdr:nvSpPr>
      <xdr:spPr>
        <a:xfrm>
          <a:off x="17106900" y="2444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45" name="フローチャート: 判断 444"/>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94222</xdr:rowOff>
    </xdr:from>
    <xdr:to>
      <xdr:col>77</xdr:col>
      <xdr:colOff>95250</xdr:colOff>
      <xdr:row>15</xdr:row>
      <xdr:rowOff>24372</xdr:rowOff>
    </xdr:to>
    <xdr:sp macro="" textlink="">
      <xdr:nvSpPr>
        <xdr:cNvPr id="446" name="フローチャート: 判断 445"/>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34549</xdr:rowOff>
    </xdr:from>
    <xdr:ext cx="736600" cy="259045"/>
    <xdr:sp macro="" textlink="">
      <xdr:nvSpPr>
        <xdr:cNvPr id="447" name="テキスト ボックス 446"/>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103414</xdr:rowOff>
    </xdr:from>
    <xdr:to>
      <xdr:col>73</xdr:col>
      <xdr:colOff>44450</xdr:colOff>
      <xdr:row>15</xdr:row>
      <xdr:rowOff>33564</xdr:rowOff>
    </xdr:to>
    <xdr:sp macro="" textlink="">
      <xdr:nvSpPr>
        <xdr:cNvPr id="448" name="フローチャート: 判断 447"/>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43741</xdr:rowOff>
    </xdr:from>
    <xdr:ext cx="762000" cy="259045"/>
    <xdr:sp macro="" textlink="">
      <xdr:nvSpPr>
        <xdr:cNvPr id="449" name="テキスト ボックス 448"/>
        <xdr:cNvSpPr txBox="1"/>
      </xdr:nvSpPr>
      <xdr:spPr>
        <a:xfrm>
          <a:off x="14909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11490</xdr:rowOff>
    </xdr:from>
    <xdr:to>
      <xdr:col>68</xdr:col>
      <xdr:colOff>203200</xdr:colOff>
      <xdr:row>14</xdr:row>
      <xdr:rowOff>113090</xdr:rowOff>
    </xdr:to>
    <xdr:sp macro="" textlink="">
      <xdr:nvSpPr>
        <xdr:cNvPr id="450" name="フローチャート: 判断 449"/>
        <xdr:cNvSpPr/>
      </xdr:nvSpPr>
      <xdr:spPr>
        <a:xfrm>
          <a:off x="14351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123267</xdr:rowOff>
    </xdr:from>
    <xdr:ext cx="762000" cy="259045"/>
    <xdr:sp macro="" textlink="">
      <xdr:nvSpPr>
        <xdr:cNvPr id="451" name="テキスト ボックス 450"/>
        <xdr:cNvSpPr txBox="1"/>
      </xdr:nvSpPr>
      <xdr:spPr>
        <a:xfrm>
          <a:off x="14020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2" name="フローチャート: 判断 451"/>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3" name="テキスト ボックス 452"/>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31,812
31,635
48.64
10,663,328
10,244,436
281,752
6,328,448
8,304,290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a:t>
          </a:r>
          <a:r>
            <a:rPr kumimoji="1" lang="en-US" altLang="ja-JP" sz="1300">
              <a:latin typeface="ＭＳ Ｐゴシック" panose="020B0600070205080204" pitchFamily="50" charset="-128"/>
              <a:ea typeface="ＭＳ Ｐゴシック" panose="020B0600070205080204" pitchFamily="50" charset="-128"/>
            </a:rPr>
            <a:t>19.1</a:t>
          </a:r>
          <a:r>
            <a:rPr kumimoji="1" lang="ja-JP" altLang="en-US" sz="1300">
              <a:latin typeface="ＭＳ Ｐゴシック" panose="020B0600070205080204" pitchFamily="50" charset="-128"/>
              <a:ea typeface="ＭＳ Ｐゴシック" panose="020B0600070205080204" pitchFamily="50" charset="-128"/>
            </a:rPr>
            <a:t>％で前年度に比べ</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ポイント減少している。類似団体平均と比較すると、職員数が少ないことなどの理由により低い数値となっている。今後も継続して、人件費の抑制に努める。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40</xdr:row>
      <xdr:rowOff>122428</xdr:rowOff>
    </xdr:to>
    <xdr:cxnSp macro="">
      <xdr:nvCxnSpPr>
        <xdr:cNvPr id="59" name="直線コネクタ 58"/>
        <xdr:cNvCxnSpPr/>
      </xdr:nvCxnSpPr>
      <xdr:spPr>
        <a:xfrm flipV="1">
          <a:off x="4826000" y="597458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143002</xdr:rowOff>
    </xdr:from>
    <xdr:to>
      <xdr:col>24</xdr:col>
      <xdr:colOff>25400</xdr:colOff>
      <xdr:row>36</xdr:row>
      <xdr:rowOff>35560</xdr:rowOff>
    </xdr:to>
    <xdr:cxnSp macro="">
      <xdr:nvCxnSpPr>
        <xdr:cNvPr id="64" name="直線コネクタ 63"/>
        <xdr:cNvCxnSpPr/>
      </xdr:nvCxnSpPr>
      <xdr:spPr>
        <a:xfrm flipV="1">
          <a:off x="3987800" y="614375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106426</xdr:rowOff>
    </xdr:from>
    <xdr:to>
      <xdr:col>19</xdr:col>
      <xdr:colOff>187325</xdr:colOff>
      <xdr:row>36</xdr:row>
      <xdr:rowOff>35560</xdr:rowOff>
    </xdr:to>
    <xdr:cxnSp macro="">
      <xdr:nvCxnSpPr>
        <xdr:cNvPr id="67" name="直線コネクタ 66"/>
        <xdr:cNvCxnSpPr/>
      </xdr:nvCxnSpPr>
      <xdr:spPr>
        <a:xfrm>
          <a:off x="3098800" y="610717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85344</xdr:rowOff>
    </xdr:from>
    <xdr:to>
      <xdr:col>20</xdr:col>
      <xdr:colOff>38100</xdr:colOff>
      <xdr:row>37</xdr:row>
      <xdr:rowOff>15494</xdr:rowOff>
    </xdr:to>
    <xdr:sp macro="" textlink="">
      <xdr:nvSpPr>
        <xdr:cNvPr id="68" name="フローチャート: 判断 67"/>
        <xdr:cNvSpPr/>
      </xdr:nvSpPr>
      <xdr:spPr>
        <a:xfrm>
          <a:off x="3937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271</xdr:rowOff>
    </xdr:from>
    <xdr:ext cx="736600" cy="259045"/>
    <xdr:sp macro="" textlink="">
      <xdr:nvSpPr>
        <xdr:cNvPr id="69" name="テキスト ボックス 68"/>
        <xdr:cNvSpPr txBox="1"/>
      </xdr:nvSpPr>
      <xdr:spPr>
        <a:xfrm>
          <a:off x="3606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106426</xdr:rowOff>
    </xdr:from>
    <xdr:to>
      <xdr:col>15</xdr:col>
      <xdr:colOff>98425</xdr:colOff>
      <xdr:row>35</xdr:row>
      <xdr:rowOff>138430</xdr:rowOff>
    </xdr:to>
    <xdr:cxnSp macro="">
      <xdr:nvCxnSpPr>
        <xdr:cNvPr id="70" name="直線コネクタ 69"/>
        <xdr:cNvCxnSpPr/>
      </xdr:nvCxnSpPr>
      <xdr:spPr>
        <a:xfrm flipV="1">
          <a:off x="2209800" y="61071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1" name="フローチャート: 判断 70"/>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2" name="テキスト ボックス 71"/>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35</xdr:row>
      <xdr:rowOff>138430</xdr:rowOff>
    </xdr:to>
    <xdr:cxnSp macro="">
      <xdr:nvCxnSpPr>
        <xdr:cNvPr id="73" name="直線コネクタ 72"/>
        <xdr:cNvCxnSpPr/>
      </xdr:nvCxnSpPr>
      <xdr:spPr>
        <a:xfrm>
          <a:off x="1320800" y="6116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4" name="フローチャート: 判断 73"/>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5" name="テキスト ボックス 74"/>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92202</xdr:rowOff>
    </xdr:from>
    <xdr:to>
      <xdr:col>24</xdr:col>
      <xdr:colOff>76200</xdr:colOff>
      <xdr:row>36</xdr:row>
      <xdr:rowOff>22352</xdr:rowOff>
    </xdr:to>
    <xdr:sp macro="" textlink="">
      <xdr:nvSpPr>
        <xdr:cNvPr id="83" name="楕円 82"/>
        <xdr:cNvSpPr/>
      </xdr:nvSpPr>
      <xdr:spPr>
        <a:xfrm>
          <a:off x="4775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108729</xdr:rowOff>
    </xdr:from>
    <xdr:ext cx="762000" cy="259045"/>
    <xdr:sp macro="" textlink="">
      <xdr:nvSpPr>
        <xdr:cNvPr id="84" name="人件費該当値テキスト"/>
        <xdr:cNvSpPr txBox="1"/>
      </xdr:nvSpPr>
      <xdr:spPr>
        <a:xfrm>
          <a:off x="4914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5" name="楕円 84"/>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86" name="テキスト ボックス 85"/>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55626</xdr:rowOff>
    </xdr:from>
    <xdr:to>
      <xdr:col>15</xdr:col>
      <xdr:colOff>149225</xdr:colOff>
      <xdr:row>35</xdr:row>
      <xdr:rowOff>157226</xdr:rowOff>
    </xdr:to>
    <xdr:sp macro="" textlink="">
      <xdr:nvSpPr>
        <xdr:cNvPr id="87" name="楕円 86"/>
        <xdr:cNvSpPr/>
      </xdr:nvSpPr>
      <xdr:spPr>
        <a:xfrm>
          <a:off x="3048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167403</xdr:rowOff>
    </xdr:from>
    <xdr:ext cx="762000" cy="259045"/>
    <xdr:sp macro="" textlink="">
      <xdr:nvSpPr>
        <xdr:cNvPr id="88" name="テキスト ボックス 87"/>
        <xdr:cNvSpPr txBox="1"/>
      </xdr:nvSpPr>
      <xdr:spPr>
        <a:xfrm>
          <a:off x="2717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87630</xdr:rowOff>
    </xdr:from>
    <xdr:to>
      <xdr:col>11</xdr:col>
      <xdr:colOff>60325</xdr:colOff>
      <xdr:row>36</xdr:row>
      <xdr:rowOff>17780</xdr:rowOff>
    </xdr:to>
    <xdr:sp macro="" textlink="">
      <xdr:nvSpPr>
        <xdr:cNvPr id="89" name="楕円 88"/>
        <xdr:cNvSpPr/>
      </xdr:nvSpPr>
      <xdr:spPr>
        <a:xfrm>
          <a:off x="2159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90" name="テキスト ボックス 89"/>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91" name="楕円 90"/>
        <xdr:cNvSpPr/>
      </xdr:nvSpPr>
      <xdr:spPr>
        <a:xfrm>
          <a:off x="1270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5097</xdr:rowOff>
    </xdr:from>
    <xdr:ext cx="762000" cy="259045"/>
    <xdr:sp macro="" textlink="">
      <xdr:nvSpPr>
        <xdr:cNvPr id="92" name="テキスト ボックス 91"/>
        <xdr:cNvSpPr txBox="1"/>
      </xdr:nvSpPr>
      <xdr:spPr>
        <a:xfrm>
          <a:off x="939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a:t>
          </a:r>
          <a:r>
            <a:rPr kumimoji="1" lang="en-US" altLang="ja-JP" sz="1300">
              <a:latin typeface="ＭＳ Ｐゴシック" panose="020B0600070205080204" pitchFamily="50" charset="-128"/>
              <a:ea typeface="ＭＳ Ｐゴシック" panose="020B0600070205080204" pitchFamily="50" charset="-128"/>
            </a:rPr>
            <a:t>17.1</a:t>
          </a:r>
          <a:r>
            <a:rPr kumimoji="1" lang="ja-JP" altLang="en-US" sz="1300">
              <a:latin typeface="ＭＳ Ｐゴシック" panose="020B0600070205080204" pitchFamily="50" charset="-128"/>
              <a:ea typeface="ＭＳ Ｐゴシック" panose="020B0600070205080204" pitchFamily="50" charset="-128"/>
            </a:rPr>
            <a:t>％で前年度から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ポイント減少しており、類似団体平均と同水準である。今後は、平成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年度に策定した行政改革推進計画を着実に実行し、経常経費の圧縮に努める。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127000</xdr:rowOff>
    </xdr:to>
    <xdr:cxnSp macro="">
      <xdr:nvCxnSpPr>
        <xdr:cNvPr id="120" name="直線コネクタ 119"/>
        <xdr:cNvCxnSpPr/>
      </xdr:nvCxnSpPr>
      <xdr:spPr>
        <a:xfrm flipV="1">
          <a:off x="16510000" y="2146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1"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2" name="直線コネクタ 121"/>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20320</xdr:rowOff>
    </xdr:from>
    <xdr:to>
      <xdr:col>82</xdr:col>
      <xdr:colOff>107950</xdr:colOff>
      <xdr:row>16</xdr:row>
      <xdr:rowOff>43180</xdr:rowOff>
    </xdr:to>
    <xdr:cxnSp macro="">
      <xdr:nvCxnSpPr>
        <xdr:cNvPr id="125" name="直線コネクタ 124"/>
        <xdr:cNvCxnSpPr/>
      </xdr:nvCxnSpPr>
      <xdr:spPr>
        <a:xfrm flipV="1">
          <a:off x="15671800" y="27635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120667</xdr:rowOff>
    </xdr:from>
    <xdr:ext cx="762000" cy="259045"/>
    <xdr:sp macro="" textlink="">
      <xdr:nvSpPr>
        <xdr:cNvPr id="126" name="物件費平均値テキスト"/>
        <xdr:cNvSpPr txBox="1"/>
      </xdr:nvSpPr>
      <xdr:spPr>
        <a:xfrm>
          <a:off x="16598900" y="269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7" name="フローチャート: 判断 126"/>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43180</xdr:rowOff>
    </xdr:from>
    <xdr:to>
      <xdr:col>78</xdr:col>
      <xdr:colOff>69850</xdr:colOff>
      <xdr:row>16</xdr:row>
      <xdr:rowOff>43180</xdr:rowOff>
    </xdr:to>
    <xdr:cxnSp macro="">
      <xdr:nvCxnSpPr>
        <xdr:cNvPr id="128" name="直線コネクタ 127"/>
        <xdr:cNvCxnSpPr/>
      </xdr:nvCxnSpPr>
      <xdr:spPr>
        <a:xfrm>
          <a:off x="14782800" y="2786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9" name="フローチャート: 判断 128"/>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30" name="テキスト ボックス 129"/>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130810</xdr:rowOff>
    </xdr:from>
    <xdr:to>
      <xdr:col>73</xdr:col>
      <xdr:colOff>180975</xdr:colOff>
      <xdr:row>16</xdr:row>
      <xdr:rowOff>43180</xdr:rowOff>
    </xdr:to>
    <xdr:cxnSp macro="">
      <xdr:nvCxnSpPr>
        <xdr:cNvPr id="131" name="直線コネクタ 130"/>
        <xdr:cNvCxnSpPr/>
      </xdr:nvCxnSpPr>
      <xdr:spPr>
        <a:xfrm>
          <a:off x="13893800" y="27025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118110</xdr:rowOff>
    </xdr:from>
    <xdr:to>
      <xdr:col>74</xdr:col>
      <xdr:colOff>31750</xdr:colOff>
      <xdr:row>16</xdr:row>
      <xdr:rowOff>48260</xdr:rowOff>
    </xdr:to>
    <xdr:sp macro="" textlink="">
      <xdr:nvSpPr>
        <xdr:cNvPr id="132" name="フローチャート: 判断 131"/>
        <xdr:cNvSpPr/>
      </xdr:nvSpPr>
      <xdr:spPr>
        <a:xfrm>
          <a:off x="14732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58437</xdr:rowOff>
    </xdr:from>
    <xdr:ext cx="762000" cy="259045"/>
    <xdr:sp macro="" textlink="">
      <xdr:nvSpPr>
        <xdr:cNvPr id="133" name="テキスト ボックス 132"/>
        <xdr:cNvSpPr txBox="1"/>
      </xdr:nvSpPr>
      <xdr:spPr>
        <a:xfrm>
          <a:off x="14401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130810</xdr:rowOff>
    </xdr:from>
    <xdr:to>
      <xdr:col>69</xdr:col>
      <xdr:colOff>92075</xdr:colOff>
      <xdr:row>16</xdr:row>
      <xdr:rowOff>104140</xdr:rowOff>
    </xdr:to>
    <xdr:cxnSp macro="">
      <xdr:nvCxnSpPr>
        <xdr:cNvPr id="134" name="直線コネクタ 133"/>
        <xdr:cNvCxnSpPr/>
      </xdr:nvCxnSpPr>
      <xdr:spPr>
        <a:xfrm flipV="1">
          <a:off x="13004800" y="27025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5" name="フローチャート: 判断 134"/>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12717</xdr:rowOff>
    </xdr:from>
    <xdr:ext cx="762000" cy="259045"/>
    <xdr:sp macro="" textlink="">
      <xdr:nvSpPr>
        <xdr:cNvPr id="136" name="テキスト ボックス 135"/>
        <xdr:cNvSpPr txBox="1"/>
      </xdr:nvSpPr>
      <xdr:spPr>
        <a:xfrm>
          <a:off x="13512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37" name="フローチャート: 判断 136"/>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161307</xdr:rowOff>
    </xdr:from>
    <xdr:ext cx="762000" cy="259045"/>
    <xdr:sp macro="" textlink="">
      <xdr:nvSpPr>
        <xdr:cNvPr id="138" name="テキスト ボックス 137"/>
        <xdr:cNvSpPr txBox="1"/>
      </xdr:nvSpPr>
      <xdr:spPr>
        <a:xfrm>
          <a:off x="12623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44" name="楕円 143"/>
        <xdr:cNvSpPr/>
      </xdr:nvSpPr>
      <xdr:spPr>
        <a:xfrm>
          <a:off x="164592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157497</xdr:rowOff>
    </xdr:from>
    <xdr:ext cx="762000" cy="259045"/>
    <xdr:sp macro="" textlink="">
      <xdr:nvSpPr>
        <xdr:cNvPr id="145" name="物件費該当値テキスト"/>
        <xdr:cNvSpPr txBox="1"/>
      </xdr:nvSpPr>
      <xdr:spPr>
        <a:xfrm>
          <a:off x="165989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163830</xdr:rowOff>
    </xdr:from>
    <xdr:to>
      <xdr:col>78</xdr:col>
      <xdr:colOff>120650</xdr:colOff>
      <xdr:row>16</xdr:row>
      <xdr:rowOff>93980</xdr:rowOff>
    </xdr:to>
    <xdr:sp macro="" textlink="">
      <xdr:nvSpPr>
        <xdr:cNvPr id="146" name="楕円 145"/>
        <xdr:cNvSpPr/>
      </xdr:nvSpPr>
      <xdr:spPr>
        <a:xfrm>
          <a:off x="15621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78757</xdr:rowOff>
    </xdr:from>
    <xdr:ext cx="736600" cy="259045"/>
    <xdr:sp macro="" textlink="">
      <xdr:nvSpPr>
        <xdr:cNvPr id="147" name="テキスト ボックス 146"/>
        <xdr:cNvSpPr txBox="1"/>
      </xdr:nvSpPr>
      <xdr:spPr>
        <a:xfrm>
          <a:off x="15290800" y="282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163830</xdr:rowOff>
    </xdr:from>
    <xdr:to>
      <xdr:col>74</xdr:col>
      <xdr:colOff>31750</xdr:colOff>
      <xdr:row>16</xdr:row>
      <xdr:rowOff>93980</xdr:rowOff>
    </xdr:to>
    <xdr:sp macro="" textlink="">
      <xdr:nvSpPr>
        <xdr:cNvPr id="148" name="楕円 147"/>
        <xdr:cNvSpPr/>
      </xdr:nvSpPr>
      <xdr:spPr>
        <a:xfrm>
          <a:off x="14732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78757</xdr:rowOff>
    </xdr:from>
    <xdr:ext cx="762000" cy="259045"/>
    <xdr:sp macro="" textlink="">
      <xdr:nvSpPr>
        <xdr:cNvPr id="149" name="テキスト ボックス 148"/>
        <xdr:cNvSpPr txBox="1"/>
      </xdr:nvSpPr>
      <xdr:spPr>
        <a:xfrm>
          <a:off x="14401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80010</xdr:rowOff>
    </xdr:from>
    <xdr:to>
      <xdr:col>69</xdr:col>
      <xdr:colOff>142875</xdr:colOff>
      <xdr:row>16</xdr:row>
      <xdr:rowOff>10160</xdr:rowOff>
    </xdr:to>
    <xdr:sp macro="" textlink="">
      <xdr:nvSpPr>
        <xdr:cNvPr id="150" name="楕円 149"/>
        <xdr:cNvSpPr/>
      </xdr:nvSpPr>
      <xdr:spPr>
        <a:xfrm>
          <a:off x="13843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51" name="テキスト ボックス 150"/>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52" name="楕円 151"/>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139717</xdr:rowOff>
    </xdr:from>
    <xdr:ext cx="762000" cy="259045"/>
    <xdr:sp macro="" textlink="">
      <xdr:nvSpPr>
        <xdr:cNvPr id="153" name="テキスト ボックス 152"/>
        <xdr:cNvSpPr txBox="1"/>
      </xdr:nvSpPr>
      <xdr:spPr>
        <a:xfrm>
          <a:off x="12623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％で、類似団体平均と比較すると、前年度からの伸びが大きかったため、同水準となっている。</a:t>
          </a:r>
        </a:p>
        <a:p>
          <a:r>
            <a:rPr kumimoji="1" lang="ja-JP" altLang="en-US" sz="1300">
              <a:latin typeface="ＭＳ Ｐゴシック" panose="020B0600070205080204" pitchFamily="50" charset="-128"/>
              <a:ea typeface="ＭＳ Ｐゴシック" panose="020B0600070205080204" pitchFamily="50" charset="-128"/>
            </a:rPr>
            <a:t>　近年、扶助費は増加傾向にあるため、第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次健康増進計画をはじめとする各種計画に基づく施策を実施し、引き続き経費の圧縮に努める。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62</xdr:row>
      <xdr:rowOff>25400</xdr:rowOff>
    </xdr:to>
    <xdr:cxnSp macro="">
      <xdr:nvCxnSpPr>
        <xdr:cNvPr id="181" name="直線コネクタ 180"/>
        <xdr:cNvCxnSpPr/>
      </xdr:nvCxnSpPr>
      <xdr:spPr>
        <a:xfrm flipV="1">
          <a:off x="4826000" y="9144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2"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3" name="直線コネクタ 182"/>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6350</xdr:rowOff>
    </xdr:from>
    <xdr:to>
      <xdr:col>24</xdr:col>
      <xdr:colOff>25400</xdr:colOff>
      <xdr:row>57</xdr:row>
      <xdr:rowOff>82550</xdr:rowOff>
    </xdr:to>
    <xdr:cxnSp macro="">
      <xdr:nvCxnSpPr>
        <xdr:cNvPr id="186" name="直線コネクタ 185"/>
        <xdr:cNvCxnSpPr/>
      </xdr:nvCxnSpPr>
      <xdr:spPr>
        <a:xfrm>
          <a:off x="3987800" y="9779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29227</xdr:rowOff>
    </xdr:from>
    <xdr:ext cx="762000" cy="259045"/>
    <xdr:sp macro="" textlink="">
      <xdr:nvSpPr>
        <xdr:cNvPr id="187" name="扶助費平均値テキスト"/>
        <xdr:cNvSpPr txBox="1"/>
      </xdr:nvSpPr>
      <xdr:spPr>
        <a:xfrm>
          <a:off x="4914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6350</xdr:rowOff>
    </xdr:from>
    <xdr:to>
      <xdr:col>19</xdr:col>
      <xdr:colOff>187325</xdr:colOff>
      <xdr:row>57</xdr:row>
      <xdr:rowOff>19050</xdr:rowOff>
    </xdr:to>
    <xdr:cxnSp macro="">
      <xdr:nvCxnSpPr>
        <xdr:cNvPr id="189" name="直線コネクタ 188"/>
        <xdr:cNvCxnSpPr/>
      </xdr:nvCxnSpPr>
      <xdr:spPr>
        <a:xfrm flipV="1">
          <a:off x="3098800" y="9779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0" name="フローチャート: 判断 189"/>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130827</xdr:rowOff>
    </xdr:from>
    <xdr:ext cx="736600" cy="259045"/>
    <xdr:sp macro="" textlink="">
      <xdr:nvSpPr>
        <xdr:cNvPr id="191" name="テキスト ボックス 190"/>
        <xdr:cNvSpPr txBox="1"/>
      </xdr:nvSpPr>
      <xdr:spPr>
        <a:xfrm>
          <a:off x="3606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19050</xdr:rowOff>
    </xdr:to>
    <xdr:cxnSp macro="">
      <xdr:nvCxnSpPr>
        <xdr:cNvPr id="192" name="直線コネクタ 191"/>
        <xdr:cNvCxnSpPr/>
      </xdr:nvCxnSpPr>
      <xdr:spPr>
        <a:xfrm>
          <a:off x="2209800" y="9728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3" name="フローチャート: 判断 192"/>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80027</xdr:rowOff>
    </xdr:from>
    <xdr:ext cx="762000" cy="259045"/>
    <xdr:sp macro="" textlink="">
      <xdr:nvSpPr>
        <xdr:cNvPr id="194" name="テキスト ボックス 193"/>
        <xdr:cNvSpPr txBox="1"/>
      </xdr:nvSpPr>
      <xdr:spPr>
        <a:xfrm>
          <a:off x="2717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56</xdr:row>
      <xdr:rowOff>165100</xdr:rowOff>
    </xdr:to>
    <xdr:cxnSp macro="">
      <xdr:nvCxnSpPr>
        <xdr:cNvPr id="195" name="直線コネクタ 194"/>
        <xdr:cNvCxnSpPr/>
      </xdr:nvCxnSpPr>
      <xdr:spPr>
        <a:xfrm flipV="1">
          <a:off x="1320800" y="9728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6" name="フローチャート: 判断 195"/>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3827</xdr:rowOff>
    </xdr:from>
    <xdr:ext cx="762000" cy="259045"/>
    <xdr:sp macro="" textlink="">
      <xdr:nvSpPr>
        <xdr:cNvPr id="197" name="テキスト ボックス 196"/>
        <xdr:cNvSpPr txBox="1"/>
      </xdr:nvSpPr>
      <xdr:spPr>
        <a:xfrm>
          <a:off x="1828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198" name="フローチャート: 判断 197"/>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86377</xdr:rowOff>
    </xdr:from>
    <xdr:ext cx="762000" cy="259045"/>
    <xdr:sp macro="" textlink="">
      <xdr:nvSpPr>
        <xdr:cNvPr id="199" name="テキスト ボックス 198"/>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31750</xdr:rowOff>
    </xdr:from>
    <xdr:to>
      <xdr:col>24</xdr:col>
      <xdr:colOff>76200</xdr:colOff>
      <xdr:row>57</xdr:row>
      <xdr:rowOff>133350</xdr:rowOff>
    </xdr:to>
    <xdr:sp macro="" textlink="">
      <xdr:nvSpPr>
        <xdr:cNvPr id="205" name="楕円 204"/>
        <xdr:cNvSpPr/>
      </xdr:nvSpPr>
      <xdr:spPr>
        <a:xfrm>
          <a:off x="47752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48277</xdr:rowOff>
    </xdr:from>
    <xdr:ext cx="762000" cy="259045"/>
    <xdr:sp macro="" textlink="">
      <xdr:nvSpPr>
        <xdr:cNvPr id="206" name="扶助費該当値テキスト"/>
        <xdr:cNvSpPr txBox="1"/>
      </xdr:nvSpPr>
      <xdr:spPr>
        <a:xfrm>
          <a:off x="4914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127000</xdr:rowOff>
    </xdr:from>
    <xdr:to>
      <xdr:col>20</xdr:col>
      <xdr:colOff>38100</xdr:colOff>
      <xdr:row>57</xdr:row>
      <xdr:rowOff>57150</xdr:rowOff>
    </xdr:to>
    <xdr:sp macro="" textlink="">
      <xdr:nvSpPr>
        <xdr:cNvPr id="207" name="楕円 206"/>
        <xdr:cNvSpPr/>
      </xdr:nvSpPr>
      <xdr:spPr>
        <a:xfrm>
          <a:off x="3937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208" name="テキスト ボックス 207"/>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139700</xdr:rowOff>
    </xdr:from>
    <xdr:to>
      <xdr:col>15</xdr:col>
      <xdr:colOff>149225</xdr:colOff>
      <xdr:row>57</xdr:row>
      <xdr:rowOff>69850</xdr:rowOff>
    </xdr:to>
    <xdr:sp macro="" textlink="">
      <xdr:nvSpPr>
        <xdr:cNvPr id="209" name="楕円 208"/>
        <xdr:cNvSpPr/>
      </xdr:nvSpPr>
      <xdr:spPr>
        <a:xfrm>
          <a:off x="3048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80027</xdr:rowOff>
    </xdr:from>
    <xdr:ext cx="762000" cy="259045"/>
    <xdr:sp macro="" textlink="">
      <xdr:nvSpPr>
        <xdr:cNvPr id="210" name="テキスト ボックス 209"/>
        <xdr:cNvSpPr txBox="1"/>
      </xdr:nvSpPr>
      <xdr:spPr>
        <a:xfrm>
          <a:off x="2717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1" name="楕円 210"/>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212" name="テキスト ボックス 211"/>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3" name="楕円 212"/>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4" name="テキスト ボックス 213"/>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その他経費に係る経常収支比率は</a:t>
          </a:r>
          <a:r>
            <a:rPr kumimoji="1" lang="en-US" altLang="ja-JP" sz="1300">
              <a:latin typeface="ＭＳ Ｐゴシック" panose="020B0600070205080204" pitchFamily="50" charset="-128"/>
              <a:ea typeface="ＭＳ Ｐゴシック" panose="020B0600070205080204" pitchFamily="50" charset="-128"/>
            </a:rPr>
            <a:t>15.7</a:t>
          </a:r>
          <a:r>
            <a:rPr kumimoji="1" lang="ja-JP" altLang="en-US" sz="1300">
              <a:latin typeface="ＭＳ Ｐゴシック" panose="020B0600070205080204" pitchFamily="50" charset="-128"/>
              <a:ea typeface="ＭＳ Ｐゴシック" panose="020B0600070205080204" pitchFamily="50" charset="-128"/>
            </a:rPr>
            <a:t>％となっている。主な経費は、国民健康保険事業、介護保険事業、後期高齢者医療事業に対する繰出金である。</a:t>
          </a:r>
        </a:p>
        <a:p>
          <a:r>
            <a:rPr kumimoji="1" lang="ja-JP" altLang="en-US" sz="1300">
              <a:latin typeface="ＭＳ Ｐゴシック" panose="020B0600070205080204" pitchFamily="50" charset="-128"/>
              <a:ea typeface="ＭＳ Ｐゴシック" panose="020B0600070205080204" pitchFamily="50" charset="-128"/>
            </a:rPr>
            <a:t>　高齢化率が上昇していることからも、今後この経費が増加していくことが見込まれる。このため、第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次健康増進計画等の各種計画に基づき、住民の健康づくりを支援する施策を実施し、医療・介護に係る経費の圧縮に努めることで繰出金を抑制していく。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117475</xdr:rowOff>
    </xdr:to>
    <xdr:cxnSp macro="">
      <xdr:nvCxnSpPr>
        <xdr:cNvPr id="246" name="直線コネクタ 245"/>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89552</xdr:rowOff>
    </xdr:from>
    <xdr:ext cx="762000" cy="259045"/>
    <xdr:sp macro="" textlink="">
      <xdr:nvSpPr>
        <xdr:cNvPr id="247" name="その他最小値テキスト"/>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117475</xdr:rowOff>
    </xdr:from>
    <xdr:to>
      <xdr:col>82</xdr:col>
      <xdr:colOff>196850</xdr:colOff>
      <xdr:row>61</xdr:row>
      <xdr:rowOff>117475</xdr:rowOff>
    </xdr:to>
    <xdr:cxnSp macro="">
      <xdr:nvCxnSpPr>
        <xdr:cNvPr id="248" name="直線コネクタ 247"/>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49"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0" name="直線コネクタ 249"/>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136525</xdr:rowOff>
    </xdr:from>
    <xdr:to>
      <xdr:col>82</xdr:col>
      <xdr:colOff>107950</xdr:colOff>
      <xdr:row>58</xdr:row>
      <xdr:rowOff>69850</xdr:rowOff>
    </xdr:to>
    <xdr:cxnSp macro="">
      <xdr:nvCxnSpPr>
        <xdr:cNvPr id="251" name="直線コネクタ 250"/>
        <xdr:cNvCxnSpPr/>
      </xdr:nvCxnSpPr>
      <xdr:spPr>
        <a:xfrm flipV="1">
          <a:off x="15671800" y="9909175"/>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159402</xdr:rowOff>
    </xdr:from>
    <xdr:ext cx="762000" cy="259045"/>
    <xdr:sp macro="" textlink="">
      <xdr:nvSpPr>
        <xdr:cNvPr id="252" name="その他平均値テキスト"/>
        <xdr:cNvSpPr txBox="1"/>
      </xdr:nvSpPr>
      <xdr:spPr>
        <a:xfrm>
          <a:off x="16598900" y="9589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142875</xdr:rowOff>
    </xdr:from>
    <xdr:to>
      <xdr:col>82</xdr:col>
      <xdr:colOff>158750</xdr:colOff>
      <xdr:row>57</xdr:row>
      <xdr:rowOff>73025</xdr:rowOff>
    </xdr:to>
    <xdr:sp macro="" textlink="">
      <xdr:nvSpPr>
        <xdr:cNvPr id="253" name="フローチャート: 判断 252"/>
        <xdr:cNvSpPr/>
      </xdr:nvSpPr>
      <xdr:spPr>
        <a:xfrm>
          <a:off x="164592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155575</xdr:rowOff>
    </xdr:from>
    <xdr:to>
      <xdr:col>78</xdr:col>
      <xdr:colOff>69850</xdr:colOff>
      <xdr:row>58</xdr:row>
      <xdr:rowOff>69850</xdr:rowOff>
    </xdr:to>
    <xdr:cxnSp macro="">
      <xdr:nvCxnSpPr>
        <xdr:cNvPr id="254" name="直線コネクタ 253"/>
        <xdr:cNvCxnSpPr/>
      </xdr:nvCxnSpPr>
      <xdr:spPr>
        <a:xfrm>
          <a:off x="14782800" y="99282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5" name="フローチャート: 判断 254"/>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111777</xdr:rowOff>
    </xdr:from>
    <xdr:ext cx="736600" cy="259045"/>
    <xdr:sp macro="" textlink="">
      <xdr:nvSpPr>
        <xdr:cNvPr id="256" name="テキスト ボックス 255"/>
        <xdr:cNvSpPr txBox="1"/>
      </xdr:nvSpPr>
      <xdr:spPr>
        <a:xfrm>
          <a:off x="15290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41275</xdr:rowOff>
    </xdr:from>
    <xdr:to>
      <xdr:col>73</xdr:col>
      <xdr:colOff>180975</xdr:colOff>
      <xdr:row>57</xdr:row>
      <xdr:rowOff>155575</xdr:rowOff>
    </xdr:to>
    <xdr:cxnSp macro="">
      <xdr:nvCxnSpPr>
        <xdr:cNvPr id="257" name="直線コネクタ 256"/>
        <xdr:cNvCxnSpPr/>
      </xdr:nvCxnSpPr>
      <xdr:spPr>
        <a:xfrm>
          <a:off x="13893800" y="98139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161925</xdr:rowOff>
    </xdr:from>
    <xdr:to>
      <xdr:col>74</xdr:col>
      <xdr:colOff>31750</xdr:colOff>
      <xdr:row>57</xdr:row>
      <xdr:rowOff>92075</xdr:rowOff>
    </xdr:to>
    <xdr:sp macro="" textlink="">
      <xdr:nvSpPr>
        <xdr:cNvPr id="258" name="フローチャート: 判断 257"/>
        <xdr:cNvSpPr/>
      </xdr:nvSpPr>
      <xdr:spPr>
        <a:xfrm>
          <a:off x="14732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102252</xdr:rowOff>
    </xdr:from>
    <xdr:ext cx="762000" cy="259045"/>
    <xdr:sp macro="" textlink="">
      <xdr:nvSpPr>
        <xdr:cNvPr id="259" name="テキスト ボックス 258"/>
        <xdr:cNvSpPr txBox="1"/>
      </xdr:nvSpPr>
      <xdr:spPr>
        <a:xfrm>
          <a:off x="14401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41275</xdr:rowOff>
    </xdr:from>
    <xdr:to>
      <xdr:col>69</xdr:col>
      <xdr:colOff>92075</xdr:colOff>
      <xdr:row>57</xdr:row>
      <xdr:rowOff>69850</xdr:rowOff>
    </xdr:to>
    <xdr:cxnSp macro="">
      <xdr:nvCxnSpPr>
        <xdr:cNvPr id="260" name="直線コネクタ 259"/>
        <xdr:cNvCxnSpPr/>
      </xdr:nvCxnSpPr>
      <xdr:spPr>
        <a:xfrm flipV="1">
          <a:off x="13004800" y="98139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123825</xdr:rowOff>
    </xdr:from>
    <xdr:to>
      <xdr:col>69</xdr:col>
      <xdr:colOff>142875</xdr:colOff>
      <xdr:row>57</xdr:row>
      <xdr:rowOff>53975</xdr:rowOff>
    </xdr:to>
    <xdr:sp macro="" textlink="">
      <xdr:nvSpPr>
        <xdr:cNvPr id="261" name="フローチャート: 判断 260"/>
        <xdr:cNvSpPr/>
      </xdr:nvSpPr>
      <xdr:spPr>
        <a:xfrm>
          <a:off x="13843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64152</xdr:rowOff>
    </xdr:from>
    <xdr:ext cx="762000" cy="259045"/>
    <xdr:sp macro="" textlink="">
      <xdr:nvSpPr>
        <xdr:cNvPr id="262" name="テキスト ボックス 261"/>
        <xdr:cNvSpPr txBox="1"/>
      </xdr:nvSpPr>
      <xdr:spPr>
        <a:xfrm>
          <a:off x="13512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3" name="フローチャート: 判断 262"/>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73677</xdr:rowOff>
    </xdr:from>
    <xdr:ext cx="762000" cy="259045"/>
    <xdr:sp macro="" textlink="">
      <xdr:nvSpPr>
        <xdr:cNvPr id="264" name="テキスト ボックス 263"/>
        <xdr:cNvSpPr txBox="1"/>
      </xdr:nvSpPr>
      <xdr:spPr>
        <a:xfrm>
          <a:off x="12623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85725</xdr:rowOff>
    </xdr:from>
    <xdr:to>
      <xdr:col>82</xdr:col>
      <xdr:colOff>158750</xdr:colOff>
      <xdr:row>58</xdr:row>
      <xdr:rowOff>15875</xdr:rowOff>
    </xdr:to>
    <xdr:sp macro="" textlink="">
      <xdr:nvSpPr>
        <xdr:cNvPr id="270" name="楕円 269"/>
        <xdr:cNvSpPr/>
      </xdr:nvSpPr>
      <xdr:spPr>
        <a:xfrm>
          <a:off x="16459200" y="985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57802</xdr:rowOff>
    </xdr:from>
    <xdr:ext cx="762000" cy="259045"/>
    <xdr:sp macro="" textlink="">
      <xdr:nvSpPr>
        <xdr:cNvPr id="271" name="その他該当値テキスト"/>
        <xdr:cNvSpPr txBox="1"/>
      </xdr:nvSpPr>
      <xdr:spPr>
        <a:xfrm>
          <a:off x="16598900" y="983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19050</xdr:rowOff>
    </xdr:from>
    <xdr:to>
      <xdr:col>78</xdr:col>
      <xdr:colOff>120650</xdr:colOff>
      <xdr:row>58</xdr:row>
      <xdr:rowOff>120650</xdr:rowOff>
    </xdr:to>
    <xdr:sp macro="" textlink="">
      <xdr:nvSpPr>
        <xdr:cNvPr id="272" name="楕円 271"/>
        <xdr:cNvSpPr/>
      </xdr:nvSpPr>
      <xdr:spPr>
        <a:xfrm>
          <a:off x="15621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105427</xdr:rowOff>
    </xdr:from>
    <xdr:ext cx="736600" cy="259045"/>
    <xdr:sp macro="" textlink="">
      <xdr:nvSpPr>
        <xdr:cNvPr id="273" name="テキスト ボックス 272"/>
        <xdr:cNvSpPr txBox="1"/>
      </xdr:nvSpPr>
      <xdr:spPr>
        <a:xfrm>
          <a:off x="15290800" y="1004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104775</xdr:rowOff>
    </xdr:from>
    <xdr:to>
      <xdr:col>74</xdr:col>
      <xdr:colOff>31750</xdr:colOff>
      <xdr:row>58</xdr:row>
      <xdr:rowOff>34925</xdr:rowOff>
    </xdr:to>
    <xdr:sp macro="" textlink="">
      <xdr:nvSpPr>
        <xdr:cNvPr id="274" name="楕円 273"/>
        <xdr:cNvSpPr/>
      </xdr:nvSpPr>
      <xdr:spPr>
        <a:xfrm>
          <a:off x="14732000" y="98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19702</xdr:rowOff>
    </xdr:from>
    <xdr:ext cx="762000" cy="259045"/>
    <xdr:sp macro="" textlink="">
      <xdr:nvSpPr>
        <xdr:cNvPr id="275" name="テキスト ボックス 274"/>
        <xdr:cNvSpPr txBox="1"/>
      </xdr:nvSpPr>
      <xdr:spPr>
        <a:xfrm>
          <a:off x="14401800" y="996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161925</xdr:rowOff>
    </xdr:from>
    <xdr:to>
      <xdr:col>69</xdr:col>
      <xdr:colOff>142875</xdr:colOff>
      <xdr:row>57</xdr:row>
      <xdr:rowOff>92075</xdr:rowOff>
    </xdr:to>
    <xdr:sp macro="" textlink="">
      <xdr:nvSpPr>
        <xdr:cNvPr id="276" name="楕円 275"/>
        <xdr:cNvSpPr/>
      </xdr:nvSpPr>
      <xdr:spPr>
        <a:xfrm>
          <a:off x="138430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76852</xdr:rowOff>
    </xdr:from>
    <xdr:ext cx="762000" cy="259045"/>
    <xdr:sp macro="" textlink="">
      <xdr:nvSpPr>
        <xdr:cNvPr id="277" name="テキスト ボックス 276"/>
        <xdr:cNvSpPr txBox="1"/>
      </xdr:nvSpPr>
      <xdr:spPr>
        <a:xfrm>
          <a:off x="13512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8" name="楕円 277"/>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79" name="テキスト ボックス 278"/>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a:t>
          </a:r>
          <a:r>
            <a:rPr kumimoji="1" lang="en-US" altLang="ja-JP" sz="1300">
              <a:latin typeface="ＭＳ Ｐゴシック" panose="020B0600070205080204" pitchFamily="50" charset="-128"/>
              <a:ea typeface="ＭＳ Ｐゴシック" panose="020B0600070205080204" pitchFamily="50" charset="-128"/>
            </a:rPr>
            <a:t>22.6</a:t>
          </a:r>
          <a:r>
            <a:rPr kumimoji="1" lang="ja-JP" altLang="en-US" sz="1300">
              <a:latin typeface="ＭＳ Ｐゴシック" panose="020B0600070205080204" pitchFamily="50" charset="-128"/>
              <a:ea typeface="ＭＳ Ｐゴシック" panose="020B0600070205080204" pitchFamily="50" charset="-128"/>
            </a:rPr>
            <a:t>％で類似団体平均と比較して非常に高い数値となっている。</a:t>
          </a:r>
        </a:p>
        <a:p>
          <a:r>
            <a:rPr kumimoji="1" lang="ja-JP" altLang="en-US" sz="1300">
              <a:latin typeface="ＭＳ Ｐゴシック" panose="020B0600070205080204" pitchFamily="50" charset="-128"/>
              <a:ea typeface="ＭＳ Ｐゴシック" panose="020B0600070205080204" pitchFamily="50" charset="-128"/>
            </a:rPr>
            <a:t>　これは、ごみ・し尿処理施設事業や消防事業などを一部事務組合で行っているため、その負担金が多く、また、公共下水道の整備に係る起債の償還ピークを迎えていることから、下水道事業（法適用）への負担金、補助金も多いことなどが要因であ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67564</xdr:rowOff>
    </xdr:to>
    <xdr:cxnSp macro="">
      <xdr:nvCxnSpPr>
        <xdr:cNvPr id="304" name="直線コネクタ 303"/>
        <xdr:cNvCxnSpPr/>
      </xdr:nvCxnSpPr>
      <xdr:spPr>
        <a:xfrm flipV="1">
          <a:off x="16510000" y="590143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305"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6" name="直線コネクタ 305"/>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7" name="補助費等最大値テキスト"/>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8" name="直線コネクタ 307"/>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74422</xdr:rowOff>
    </xdr:from>
    <xdr:to>
      <xdr:col>82</xdr:col>
      <xdr:colOff>107950</xdr:colOff>
      <xdr:row>39</xdr:row>
      <xdr:rowOff>83566</xdr:rowOff>
    </xdr:to>
    <xdr:cxnSp macro="">
      <xdr:nvCxnSpPr>
        <xdr:cNvPr id="309" name="直線コネクタ 308"/>
        <xdr:cNvCxnSpPr/>
      </xdr:nvCxnSpPr>
      <xdr:spPr>
        <a:xfrm flipV="1">
          <a:off x="15671800" y="67609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143019</xdr:rowOff>
    </xdr:from>
    <xdr:ext cx="762000" cy="259045"/>
    <xdr:sp macro="" textlink="">
      <xdr:nvSpPr>
        <xdr:cNvPr id="310" name="補助費等平均値テキスト"/>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11" name="フローチャート: 判断 310"/>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83566</xdr:rowOff>
    </xdr:from>
    <xdr:to>
      <xdr:col>78</xdr:col>
      <xdr:colOff>69850</xdr:colOff>
      <xdr:row>39</xdr:row>
      <xdr:rowOff>147574</xdr:rowOff>
    </xdr:to>
    <xdr:cxnSp macro="">
      <xdr:nvCxnSpPr>
        <xdr:cNvPr id="312" name="直線コネクタ 311"/>
        <xdr:cNvCxnSpPr/>
      </xdr:nvCxnSpPr>
      <xdr:spPr>
        <a:xfrm flipV="1">
          <a:off x="14782800" y="677011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14" name="テキスト ボックス 313"/>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115570</xdr:rowOff>
    </xdr:from>
    <xdr:to>
      <xdr:col>73</xdr:col>
      <xdr:colOff>180975</xdr:colOff>
      <xdr:row>39</xdr:row>
      <xdr:rowOff>147574</xdr:rowOff>
    </xdr:to>
    <xdr:cxnSp macro="">
      <xdr:nvCxnSpPr>
        <xdr:cNvPr id="315" name="直線コネクタ 314"/>
        <xdr:cNvCxnSpPr/>
      </xdr:nvCxnSpPr>
      <xdr:spPr>
        <a:xfrm>
          <a:off x="13893800" y="68021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7" name="テキスト ボックス 316"/>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115570</xdr:rowOff>
    </xdr:from>
    <xdr:to>
      <xdr:col>69</xdr:col>
      <xdr:colOff>92075</xdr:colOff>
      <xdr:row>39</xdr:row>
      <xdr:rowOff>165862</xdr:rowOff>
    </xdr:to>
    <xdr:cxnSp macro="">
      <xdr:nvCxnSpPr>
        <xdr:cNvPr id="318" name="直線コネクタ 317"/>
        <xdr:cNvCxnSpPr/>
      </xdr:nvCxnSpPr>
      <xdr:spPr>
        <a:xfrm flipV="1">
          <a:off x="13004800" y="680212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20" name="テキスト ボックス 319"/>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22" name="テキスト ボックス 321"/>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23622</xdr:rowOff>
    </xdr:from>
    <xdr:to>
      <xdr:col>82</xdr:col>
      <xdr:colOff>158750</xdr:colOff>
      <xdr:row>39</xdr:row>
      <xdr:rowOff>125222</xdr:rowOff>
    </xdr:to>
    <xdr:sp macro="" textlink="">
      <xdr:nvSpPr>
        <xdr:cNvPr id="328" name="楕円 327"/>
        <xdr:cNvSpPr/>
      </xdr:nvSpPr>
      <xdr:spPr>
        <a:xfrm>
          <a:off x="16459200" y="67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167149</xdr:rowOff>
    </xdr:from>
    <xdr:ext cx="762000" cy="259045"/>
    <xdr:sp macro="" textlink="">
      <xdr:nvSpPr>
        <xdr:cNvPr id="329" name="補助費等該当値テキスト"/>
        <xdr:cNvSpPr txBox="1"/>
      </xdr:nvSpPr>
      <xdr:spPr>
        <a:xfrm>
          <a:off x="165989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32766</xdr:rowOff>
    </xdr:from>
    <xdr:to>
      <xdr:col>78</xdr:col>
      <xdr:colOff>120650</xdr:colOff>
      <xdr:row>39</xdr:row>
      <xdr:rowOff>134366</xdr:rowOff>
    </xdr:to>
    <xdr:sp macro="" textlink="">
      <xdr:nvSpPr>
        <xdr:cNvPr id="330" name="楕円 329"/>
        <xdr:cNvSpPr/>
      </xdr:nvSpPr>
      <xdr:spPr>
        <a:xfrm>
          <a:off x="156210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119143</xdr:rowOff>
    </xdr:from>
    <xdr:ext cx="736600" cy="259045"/>
    <xdr:sp macro="" textlink="">
      <xdr:nvSpPr>
        <xdr:cNvPr id="331" name="テキスト ボックス 330"/>
        <xdr:cNvSpPr txBox="1"/>
      </xdr:nvSpPr>
      <xdr:spPr>
        <a:xfrm>
          <a:off x="15290800" y="6805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96774</xdr:rowOff>
    </xdr:from>
    <xdr:to>
      <xdr:col>74</xdr:col>
      <xdr:colOff>31750</xdr:colOff>
      <xdr:row>40</xdr:row>
      <xdr:rowOff>26924</xdr:rowOff>
    </xdr:to>
    <xdr:sp macro="" textlink="">
      <xdr:nvSpPr>
        <xdr:cNvPr id="332" name="楕円 331"/>
        <xdr:cNvSpPr/>
      </xdr:nvSpPr>
      <xdr:spPr>
        <a:xfrm>
          <a:off x="14732000" y="67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11701</xdr:rowOff>
    </xdr:from>
    <xdr:ext cx="762000" cy="259045"/>
    <xdr:sp macro="" textlink="">
      <xdr:nvSpPr>
        <xdr:cNvPr id="333" name="テキスト ボックス 332"/>
        <xdr:cNvSpPr txBox="1"/>
      </xdr:nvSpPr>
      <xdr:spPr>
        <a:xfrm>
          <a:off x="14401800" y="686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64770</xdr:rowOff>
    </xdr:from>
    <xdr:to>
      <xdr:col>69</xdr:col>
      <xdr:colOff>142875</xdr:colOff>
      <xdr:row>39</xdr:row>
      <xdr:rowOff>166370</xdr:rowOff>
    </xdr:to>
    <xdr:sp macro="" textlink="">
      <xdr:nvSpPr>
        <xdr:cNvPr id="334" name="楕円 333"/>
        <xdr:cNvSpPr/>
      </xdr:nvSpPr>
      <xdr:spPr>
        <a:xfrm>
          <a:off x="13843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151147</xdr:rowOff>
    </xdr:from>
    <xdr:ext cx="762000" cy="259045"/>
    <xdr:sp macro="" textlink="">
      <xdr:nvSpPr>
        <xdr:cNvPr id="335" name="テキスト ボックス 334"/>
        <xdr:cNvSpPr txBox="1"/>
      </xdr:nvSpPr>
      <xdr:spPr>
        <a:xfrm>
          <a:off x="13512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115062</xdr:rowOff>
    </xdr:from>
    <xdr:to>
      <xdr:col>65</xdr:col>
      <xdr:colOff>53975</xdr:colOff>
      <xdr:row>40</xdr:row>
      <xdr:rowOff>45212</xdr:rowOff>
    </xdr:to>
    <xdr:sp macro="" textlink="">
      <xdr:nvSpPr>
        <xdr:cNvPr id="336" name="楕円 335"/>
        <xdr:cNvSpPr/>
      </xdr:nvSpPr>
      <xdr:spPr>
        <a:xfrm>
          <a:off x="12954000" y="680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29989</xdr:rowOff>
    </xdr:from>
    <xdr:ext cx="762000" cy="259045"/>
    <xdr:sp macro="" textlink="">
      <xdr:nvSpPr>
        <xdr:cNvPr id="337" name="テキスト ボックス 336"/>
        <xdr:cNvSpPr txBox="1"/>
      </xdr:nvSpPr>
      <xdr:spPr>
        <a:xfrm>
          <a:off x="12623800" y="688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％で、類似団体平均を大きく下回っている。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臨時財政対策債をはじめとする公債費の負担が増加することが見込まれるため、新規の地方債発行を伴う事業の実施にあたっては、これまでと同様に後年度の負担を考慮し、事業の必要性・有効性を検討す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1270</xdr:rowOff>
    </xdr:to>
    <xdr:cxnSp macro="">
      <xdr:nvCxnSpPr>
        <xdr:cNvPr id="365" name="直線コネクタ 364"/>
        <xdr:cNvCxnSpPr/>
      </xdr:nvCxnSpPr>
      <xdr:spPr>
        <a:xfrm flipV="1">
          <a:off x="4826000" y="125399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6"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7" name="直線コネクタ 366"/>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8"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9" name="直線コネクタ 368"/>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104140</xdr:rowOff>
    </xdr:from>
    <xdr:to>
      <xdr:col>24</xdr:col>
      <xdr:colOff>25400</xdr:colOff>
      <xdr:row>75</xdr:row>
      <xdr:rowOff>16510</xdr:rowOff>
    </xdr:to>
    <xdr:cxnSp macro="">
      <xdr:nvCxnSpPr>
        <xdr:cNvPr id="370" name="直線コネクタ 369"/>
        <xdr:cNvCxnSpPr/>
      </xdr:nvCxnSpPr>
      <xdr:spPr>
        <a:xfrm>
          <a:off x="3987800" y="127914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63516</xdr:rowOff>
    </xdr:from>
    <xdr:ext cx="762000" cy="259045"/>
    <xdr:sp macro="" textlink="">
      <xdr:nvSpPr>
        <xdr:cNvPr id="371" name="公債費平均値テキスト"/>
        <xdr:cNvSpPr txBox="1"/>
      </xdr:nvSpPr>
      <xdr:spPr>
        <a:xfrm>
          <a:off x="4914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2" name="フローチャート: 判断 371"/>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43180</xdr:rowOff>
    </xdr:from>
    <xdr:to>
      <xdr:col>19</xdr:col>
      <xdr:colOff>187325</xdr:colOff>
      <xdr:row>74</xdr:row>
      <xdr:rowOff>104140</xdr:rowOff>
    </xdr:to>
    <xdr:cxnSp macro="">
      <xdr:nvCxnSpPr>
        <xdr:cNvPr id="373" name="直線コネクタ 372"/>
        <xdr:cNvCxnSpPr/>
      </xdr:nvCxnSpPr>
      <xdr:spPr>
        <a:xfrm>
          <a:off x="3098800" y="127304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4" name="フローチャート: 判断 373"/>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5" name="テキスト ボックス 374"/>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168910</xdr:rowOff>
    </xdr:from>
    <xdr:to>
      <xdr:col>15</xdr:col>
      <xdr:colOff>98425</xdr:colOff>
      <xdr:row>74</xdr:row>
      <xdr:rowOff>43180</xdr:rowOff>
    </xdr:to>
    <xdr:cxnSp macro="">
      <xdr:nvCxnSpPr>
        <xdr:cNvPr id="376" name="直線コネクタ 375"/>
        <xdr:cNvCxnSpPr/>
      </xdr:nvCxnSpPr>
      <xdr:spPr>
        <a:xfrm>
          <a:off x="2209800" y="12684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7" name="フローチャート: 判断 376"/>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8" name="テキスト ボックス 377"/>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168910</xdr:rowOff>
    </xdr:from>
    <xdr:to>
      <xdr:col>11</xdr:col>
      <xdr:colOff>9525</xdr:colOff>
      <xdr:row>74</xdr:row>
      <xdr:rowOff>66040</xdr:rowOff>
    </xdr:to>
    <xdr:cxnSp macro="">
      <xdr:nvCxnSpPr>
        <xdr:cNvPr id="379" name="直線コネクタ 378"/>
        <xdr:cNvCxnSpPr/>
      </xdr:nvCxnSpPr>
      <xdr:spPr>
        <a:xfrm flipV="1">
          <a:off x="1320800" y="12684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80" name="フローチャート: 判断 379"/>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116857</xdr:rowOff>
    </xdr:from>
    <xdr:ext cx="762000" cy="259045"/>
    <xdr:sp macro="" textlink="">
      <xdr:nvSpPr>
        <xdr:cNvPr id="381" name="テキスト ボックス 380"/>
        <xdr:cNvSpPr txBox="1"/>
      </xdr:nvSpPr>
      <xdr:spPr>
        <a:xfrm>
          <a:off x="1828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2" name="フローチャート: 判断 381"/>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83" name="テキスト ボックス 382"/>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89" name="楕円 388"/>
        <xdr:cNvSpPr/>
      </xdr:nvSpPr>
      <xdr:spPr>
        <a:xfrm>
          <a:off x="47752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153687</xdr:rowOff>
    </xdr:from>
    <xdr:ext cx="762000" cy="259045"/>
    <xdr:sp macro="" textlink="">
      <xdr:nvSpPr>
        <xdr:cNvPr id="390" name="公債費該当値テキスト"/>
        <xdr:cNvSpPr txBox="1"/>
      </xdr:nvSpPr>
      <xdr:spPr>
        <a:xfrm>
          <a:off x="49149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53340</xdr:rowOff>
    </xdr:from>
    <xdr:to>
      <xdr:col>20</xdr:col>
      <xdr:colOff>38100</xdr:colOff>
      <xdr:row>74</xdr:row>
      <xdr:rowOff>154940</xdr:rowOff>
    </xdr:to>
    <xdr:sp macro="" textlink="">
      <xdr:nvSpPr>
        <xdr:cNvPr id="391" name="楕円 390"/>
        <xdr:cNvSpPr/>
      </xdr:nvSpPr>
      <xdr:spPr>
        <a:xfrm>
          <a:off x="3937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165117</xdr:rowOff>
    </xdr:from>
    <xdr:ext cx="736600" cy="259045"/>
    <xdr:sp macro="" textlink="">
      <xdr:nvSpPr>
        <xdr:cNvPr id="392" name="テキスト ボックス 391"/>
        <xdr:cNvSpPr txBox="1"/>
      </xdr:nvSpPr>
      <xdr:spPr>
        <a:xfrm>
          <a:off x="3606800" y="1250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163830</xdr:rowOff>
    </xdr:from>
    <xdr:to>
      <xdr:col>15</xdr:col>
      <xdr:colOff>149225</xdr:colOff>
      <xdr:row>74</xdr:row>
      <xdr:rowOff>93980</xdr:rowOff>
    </xdr:to>
    <xdr:sp macro="" textlink="">
      <xdr:nvSpPr>
        <xdr:cNvPr id="393" name="楕円 392"/>
        <xdr:cNvSpPr/>
      </xdr:nvSpPr>
      <xdr:spPr>
        <a:xfrm>
          <a:off x="3048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104157</xdr:rowOff>
    </xdr:from>
    <xdr:ext cx="762000" cy="259045"/>
    <xdr:sp macro="" textlink="">
      <xdr:nvSpPr>
        <xdr:cNvPr id="394" name="テキスト ボックス 393"/>
        <xdr:cNvSpPr txBox="1"/>
      </xdr:nvSpPr>
      <xdr:spPr>
        <a:xfrm>
          <a:off x="2717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118110</xdr:rowOff>
    </xdr:from>
    <xdr:to>
      <xdr:col>11</xdr:col>
      <xdr:colOff>60325</xdr:colOff>
      <xdr:row>74</xdr:row>
      <xdr:rowOff>48260</xdr:rowOff>
    </xdr:to>
    <xdr:sp macro="" textlink="">
      <xdr:nvSpPr>
        <xdr:cNvPr id="395" name="楕円 394"/>
        <xdr:cNvSpPr/>
      </xdr:nvSpPr>
      <xdr:spPr>
        <a:xfrm>
          <a:off x="2159000" y="126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58437</xdr:rowOff>
    </xdr:from>
    <xdr:ext cx="762000" cy="259045"/>
    <xdr:sp macro="" textlink="">
      <xdr:nvSpPr>
        <xdr:cNvPr id="396" name="テキスト ボックス 395"/>
        <xdr:cNvSpPr txBox="1"/>
      </xdr:nvSpPr>
      <xdr:spPr>
        <a:xfrm>
          <a:off x="1828800" y="1240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15240</xdr:rowOff>
    </xdr:from>
    <xdr:to>
      <xdr:col>6</xdr:col>
      <xdr:colOff>171450</xdr:colOff>
      <xdr:row>74</xdr:row>
      <xdr:rowOff>116840</xdr:rowOff>
    </xdr:to>
    <xdr:sp macro="" textlink="">
      <xdr:nvSpPr>
        <xdr:cNvPr id="397" name="楕円 396"/>
        <xdr:cNvSpPr/>
      </xdr:nvSpPr>
      <xdr:spPr>
        <a:xfrm>
          <a:off x="1270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127017</xdr:rowOff>
    </xdr:from>
    <xdr:ext cx="762000" cy="259045"/>
    <xdr:sp macro="" textlink="">
      <xdr:nvSpPr>
        <xdr:cNvPr id="398" name="テキスト ボックス 397"/>
        <xdr:cNvSpPr txBox="1"/>
      </xdr:nvSpPr>
      <xdr:spPr>
        <a:xfrm>
          <a:off x="9398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a:t>
          </a:r>
          <a:r>
            <a:rPr kumimoji="1" lang="en-US" altLang="ja-JP" sz="1300">
              <a:latin typeface="ＭＳ Ｐゴシック" panose="020B0600070205080204" pitchFamily="50" charset="-128"/>
              <a:ea typeface="ＭＳ Ｐゴシック" panose="020B0600070205080204" pitchFamily="50" charset="-128"/>
            </a:rPr>
            <a:t>83.6</a:t>
          </a:r>
          <a:r>
            <a:rPr kumimoji="1" lang="ja-JP" altLang="en-US" sz="1300">
              <a:latin typeface="ＭＳ Ｐゴシック" panose="020B0600070205080204" pitchFamily="50" charset="-128"/>
              <a:ea typeface="ＭＳ Ｐゴシック" panose="020B0600070205080204" pitchFamily="50" charset="-128"/>
            </a:rPr>
            <a:t>％で類似団体平均を大きく上回っている。これは、類似団体と比較して公債費の経常収支率が低く、補助費等の経常収支率が非常に高いことが要因である。今後も社会保障関連の経費の増加が見込まれるため、その要因分析と対策を検討し、数値の改善を図る。</a:t>
          </a:r>
        </a:p>
        <a:p>
          <a:r>
            <a:rPr kumimoji="1" lang="ja-JP" altLang="en-US" sz="1300">
              <a:latin typeface="ＭＳ Ｐゴシック" panose="020B0600070205080204" pitchFamily="50" charset="-128"/>
              <a:ea typeface="ＭＳ Ｐゴシック" panose="020B0600070205080204" pitchFamily="50" charset="-128"/>
            </a:rPr>
            <a:t>　また、歳入面においても町税をはじめとする経常一般財源の確保に努める。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10413</xdr:rowOff>
    </xdr:to>
    <xdr:cxnSp macro="">
      <xdr:nvCxnSpPr>
        <xdr:cNvPr id="424" name="直線コネクタ 423"/>
        <xdr:cNvCxnSpPr/>
      </xdr:nvCxnSpPr>
      <xdr:spPr>
        <a:xfrm flipV="1">
          <a:off x="16510000" y="12517120"/>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5"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6" name="直線コネクタ 425"/>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7"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8" name="直線コネクタ 427"/>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120142</xdr:rowOff>
    </xdr:from>
    <xdr:to>
      <xdr:col>82</xdr:col>
      <xdr:colOff>107950</xdr:colOff>
      <xdr:row>80</xdr:row>
      <xdr:rowOff>58420</xdr:rowOff>
    </xdr:to>
    <xdr:cxnSp macro="">
      <xdr:nvCxnSpPr>
        <xdr:cNvPr id="429" name="直線コネクタ 428"/>
        <xdr:cNvCxnSpPr/>
      </xdr:nvCxnSpPr>
      <xdr:spPr>
        <a:xfrm flipV="1">
          <a:off x="15671800" y="13664692"/>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145305</xdr:rowOff>
    </xdr:from>
    <xdr:ext cx="762000" cy="259045"/>
    <xdr:sp macro="" textlink="">
      <xdr:nvSpPr>
        <xdr:cNvPr id="430" name="公債費以外平均値テキスト"/>
        <xdr:cNvSpPr txBox="1"/>
      </xdr:nvSpPr>
      <xdr:spPr>
        <a:xfrm>
          <a:off x="16598900" y="1317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31" name="フローチャート: 判断 430"/>
        <xdr:cNvSpPr/>
      </xdr:nvSpPr>
      <xdr:spPr>
        <a:xfrm>
          <a:off x="16459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156718</xdr:rowOff>
    </xdr:from>
    <xdr:to>
      <xdr:col>78</xdr:col>
      <xdr:colOff>69850</xdr:colOff>
      <xdr:row>80</xdr:row>
      <xdr:rowOff>58420</xdr:rowOff>
    </xdr:to>
    <xdr:cxnSp macro="">
      <xdr:nvCxnSpPr>
        <xdr:cNvPr id="432" name="直線コネクタ 431"/>
        <xdr:cNvCxnSpPr/>
      </xdr:nvCxnSpPr>
      <xdr:spPr>
        <a:xfrm>
          <a:off x="14782800" y="137012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3" name="フローチャート: 判断 432"/>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4" name="テキスト ボックス 433"/>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28702</xdr:rowOff>
    </xdr:from>
    <xdr:to>
      <xdr:col>73</xdr:col>
      <xdr:colOff>180975</xdr:colOff>
      <xdr:row>79</xdr:row>
      <xdr:rowOff>156718</xdr:rowOff>
    </xdr:to>
    <xdr:cxnSp macro="">
      <xdr:nvCxnSpPr>
        <xdr:cNvPr id="435" name="直線コネクタ 434"/>
        <xdr:cNvCxnSpPr/>
      </xdr:nvCxnSpPr>
      <xdr:spPr>
        <a:xfrm>
          <a:off x="13893800" y="1357325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105918</xdr:rowOff>
    </xdr:from>
    <xdr:to>
      <xdr:col>74</xdr:col>
      <xdr:colOff>31750</xdr:colOff>
      <xdr:row>78</xdr:row>
      <xdr:rowOff>36068</xdr:rowOff>
    </xdr:to>
    <xdr:sp macro="" textlink="">
      <xdr:nvSpPr>
        <xdr:cNvPr id="436" name="フローチャート: 判断 435"/>
        <xdr:cNvSpPr/>
      </xdr:nvSpPr>
      <xdr:spPr>
        <a:xfrm>
          <a:off x="14732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46245</xdr:rowOff>
    </xdr:from>
    <xdr:ext cx="762000" cy="259045"/>
    <xdr:sp macro="" textlink="">
      <xdr:nvSpPr>
        <xdr:cNvPr id="437" name="テキスト ボックス 436"/>
        <xdr:cNvSpPr txBox="1"/>
      </xdr:nvSpPr>
      <xdr:spPr>
        <a:xfrm>
          <a:off x="14401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28702</xdr:rowOff>
    </xdr:from>
    <xdr:to>
      <xdr:col>69</xdr:col>
      <xdr:colOff>92075</xdr:colOff>
      <xdr:row>79</xdr:row>
      <xdr:rowOff>170435</xdr:rowOff>
    </xdr:to>
    <xdr:cxnSp macro="">
      <xdr:nvCxnSpPr>
        <xdr:cNvPr id="438" name="直線コネクタ 437"/>
        <xdr:cNvCxnSpPr/>
      </xdr:nvCxnSpPr>
      <xdr:spPr>
        <a:xfrm flipV="1">
          <a:off x="13004800" y="13573252"/>
          <a:ext cx="8890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158496</xdr:rowOff>
    </xdr:from>
    <xdr:to>
      <xdr:col>69</xdr:col>
      <xdr:colOff>142875</xdr:colOff>
      <xdr:row>77</xdr:row>
      <xdr:rowOff>88646</xdr:rowOff>
    </xdr:to>
    <xdr:sp macro="" textlink="">
      <xdr:nvSpPr>
        <xdr:cNvPr id="439" name="フローチャート: 判断 438"/>
        <xdr:cNvSpPr/>
      </xdr:nvSpPr>
      <xdr:spPr>
        <a:xfrm>
          <a:off x="13843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98823</xdr:rowOff>
    </xdr:from>
    <xdr:ext cx="762000" cy="259045"/>
    <xdr:sp macro="" textlink="">
      <xdr:nvSpPr>
        <xdr:cNvPr id="440" name="テキスト ボックス 439"/>
        <xdr:cNvSpPr txBox="1"/>
      </xdr:nvSpPr>
      <xdr:spPr>
        <a:xfrm>
          <a:off x="13512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1" name="フローチャート: 判断 440"/>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2" name="テキスト ボックス 441"/>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69342</xdr:rowOff>
    </xdr:from>
    <xdr:to>
      <xdr:col>82</xdr:col>
      <xdr:colOff>158750</xdr:colOff>
      <xdr:row>79</xdr:row>
      <xdr:rowOff>170942</xdr:rowOff>
    </xdr:to>
    <xdr:sp macro="" textlink="">
      <xdr:nvSpPr>
        <xdr:cNvPr id="448" name="楕円 447"/>
        <xdr:cNvSpPr/>
      </xdr:nvSpPr>
      <xdr:spPr>
        <a:xfrm>
          <a:off x="164592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41419</xdr:rowOff>
    </xdr:from>
    <xdr:ext cx="762000" cy="259045"/>
    <xdr:sp macro="" textlink="">
      <xdr:nvSpPr>
        <xdr:cNvPr id="449" name="公債費以外該当値テキスト"/>
        <xdr:cNvSpPr txBox="1"/>
      </xdr:nvSpPr>
      <xdr:spPr>
        <a:xfrm>
          <a:off x="165989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7620</xdr:rowOff>
    </xdr:from>
    <xdr:to>
      <xdr:col>78</xdr:col>
      <xdr:colOff>120650</xdr:colOff>
      <xdr:row>80</xdr:row>
      <xdr:rowOff>109220</xdr:rowOff>
    </xdr:to>
    <xdr:sp macro="" textlink="">
      <xdr:nvSpPr>
        <xdr:cNvPr id="450" name="楕円 449"/>
        <xdr:cNvSpPr/>
      </xdr:nvSpPr>
      <xdr:spPr>
        <a:xfrm>
          <a:off x="15621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93997</xdr:rowOff>
    </xdr:from>
    <xdr:ext cx="736600" cy="259045"/>
    <xdr:sp macro="" textlink="">
      <xdr:nvSpPr>
        <xdr:cNvPr id="451" name="テキスト ボックス 450"/>
        <xdr:cNvSpPr txBox="1"/>
      </xdr:nvSpPr>
      <xdr:spPr>
        <a:xfrm>
          <a:off x="15290800" y="138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105918</xdr:rowOff>
    </xdr:from>
    <xdr:to>
      <xdr:col>74</xdr:col>
      <xdr:colOff>31750</xdr:colOff>
      <xdr:row>80</xdr:row>
      <xdr:rowOff>36068</xdr:rowOff>
    </xdr:to>
    <xdr:sp macro="" textlink="">
      <xdr:nvSpPr>
        <xdr:cNvPr id="452" name="楕円 451"/>
        <xdr:cNvSpPr/>
      </xdr:nvSpPr>
      <xdr:spPr>
        <a:xfrm>
          <a:off x="14732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20845</xdr:rowOff>
    </xdr:from>
    <xdr:ext cx="762000" cy="259045"/>
    <xdr:sp macro="" textlink="">
      <xdr:nvSpPr>
        <xdr:cNvPr id="453" name="テキスト ボックス 452"/>
        <xdr:cNvSpPr txBox="1"/>
      </xdr:nvSpPr>
      <xdr:spPr>
        <a:xfrm>
          <a:off x="14401800" y="1373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149352</xdr:rowOff>
    </xdr:from>
    <xdr:to>
      <xdr:col>69</xdr:col>
      <xdr:colOff>142875</xdr:colOff>
      <xdr:row>79</xdr:row>
      <xdr:rowOff>79502</xdr:rowOff>
    </xdr:to>
    <xdr:sp macro="" textlink="">
      <xdr:nvSpPr>
        <xdr:cNvPr id="454" name="楕円 453"/>
        <xdr:cNvSpPr/>
      </xdr:nvSpPr>
      <xdr:spPr>
        <a:xfrm>
          <a:off x="13843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64279</xdr:rowOff>
    </xdr:from>
    <xdr:ext cx="762000" cy="259045"/>
    <xdr:sp macro="" textlink="">
      <xdr:nvSpPr>
        <xdr:cNvPr id="455" name="テキスト ボックス 454"/>
        <xdr:cNvSpPr txBox="1"/>
      </xdr:nvSpPr>
      <xdr:spPr>
        <a:xfrm>
          <a:off x="13512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119635</xdr:rowOff>
    </xdr:from>
    <xdr:to>
      <xdr:col>65</xdr:col>
      <xdr:colOff>53975</xdr:colOff>
      <xdr:row>80</xdr:row>
      <xdr:rowOff>49785</xdr:rowOff>
    </xdr:to>
    <xdr:sp macro="" textlink="">
      <xdr:nvSpPr>
        <xdr:cNvPr id="456" name="楕円 455"/>
        <xdr:cNvSpPr/>
      </xdr:nvSpPr>
      <xdr:spPr>
        <a:xfrm>
          <a:off x="129540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34562</xdr:rowOff>
    </xdr:from>
    <xdr:ext cx="762000" cy="259045"/>
    <xdr:sp macro="" textlink="">
      <xdr:nvSpPr>
        <xdr:cNvPr id="457" name="テキスト ボックス 456"/>
        <xdr:cNvSpPr txBox="1"/>
      </xdr:nvSpPr>
      <xdr:spPr>
        <a:xfrm>
          <a:off x="12623800" y="137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61386</xdr:rowOff>
    </xdr:from>
    <xdr:to>
      <xdr:col>29</xdr:col>
      <xdr:colOff>127000</xdr:colOff>
      <xdr:row>20</xdr:row>
      <xdr:rowOff>96199</xdr:rowOff>
    </xdr:to>
    <xdr:cxnSp macro="">
      <xdr:nvCxnSpPr>
        <xdr:cNvPr id="47" name="直線コネクタ 46"/>
        <xdr:cNvCxnSpPr/>
      </xdr:nvCxnSpPr>
      <xdr:spPr bwMode="auto">
        <a:xfrm flipV="1">
          <a:off x="5651500" y="1994961"/>
          <a:ext cx="0" cy="15778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68276</xdr:rowOff>
    </xdr:from>
    <xdr:ext cx="762000" cy="259045"/>
    <xdr:sp macro="" textlink="">
      <xdr:nvSpPr>
        <xdr:cNvPr id="48" name="人口1人当たり決算額の推移最小値テキスト130"/>
        <xdr:cNvSpPr txBox="1"/>
      </xdr:nvSpPr>
      <xdr:spPr>
        <a:xfrm>
          <a:off x="5740400" y="354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96199</xdr:rowOff>
    </xdr:from>
    <xdr:to>
      <xdr:col>30</xdr:col>
      <xdr:colOff>25400</xdr:colOff>
      <xdr:row>20</xdr:row>
      <xdr:rowOff>96199</xdr:rowOff>
    </xdr:to>
    <xdr:cxnSp macro="">
      <xdr:nvCxnSpPr>
        <xdr:cNvPr id="49" name="直線コネクタ 48"/>
        <xdr:cNvCxnSpPr/>
      </xdr:nvCxnSpPr>
      <xdr:spPr bwMode="auto">
        <a:xfrm>
          <a:off x="5562600" y="35728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147763</xdr:rowOff>
    </xdr:from>
    <xdr:ext cx="762000" cy="259045"/>
    <xdr:sp macro="" textlink="">
      <xdr:nvSpPr>
        <xdr:cNvPr id="50" name="人口1人当たり決算額の推移最大値テキスト130"/>
        <xdr:cNvSpPr txBox="1"/>
      </xdr:nvSpPr>
      <xdr:spPr>
        <a:xfrm>
          <a:off x="5740400" y="173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61386</xdr:rowOff>
    </xdr:from>
    <xdr:to>
      <xdr:col>30</xdr:col>
      <xdr:colOff>25400</xdr:colOff>
      <xdr:row>11</xdr:row>
      <xdr:rowOff>61386</xdr:rowOff>
    </xdr:to>
    <xdr:cxnSp macro="">
      <xdr:nvCxnSpPr>
        <xdr:cNvPr id="51" name="直線コネクタ 50"/>
        <xdr:cNvCxnSpPr/>
      </xdr:nvCxnSpPr>
      <xdr:spPr bwMode="auto">
        <a:xfrm>
          <a:off x="5562600" y="1994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48340</xdr:rowOff>
    </xdr:from>
    <xdr:to>
      <xdr:col>29</xdr:col>
      <xdr:colOff>127000</xdr:colOff>
      <xdr:row>19</xdr:row>
      <xdr:rowOff>62301</xdr:rowOff>
    </xdr:to>
    <xdr:cxnSp macro="">
      <xdr:nvCxnSpPr>
        <xdr:cNvPr id="52" name="直線コネクタ 51"/>
        <xdr:cNvCxnSpPr/>
      </xdr:nvCxnSpPr>
      <xdr:spPr bwMode="auto">
        <a:xfrm>
          <a:off x="5003800" y="3353515"/>
          <a:ext cx="647700" cy="13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124072</xdr:rowOff>
    </xdr:from>
    <xdr:ext cx="762000" cy="259045"/>
    <xdr:sp macro="" textlink="">
      <xdr:nvSpPr>
        <xdr:cNvPr id="53" name="人口1人当たり決算額の推移平均値テキスト130"/>
        <xdr:cNvSpPr txBox="1"/>
      </xdr:nvSpPr>
      <xdr:spPr>
        <a:xfrm>
          <a:off x="5740400" y="291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107545</xdr:rowOff>
    </xdr:from>
    <xdr:to>
      <xdr:col>29</xdr:col>
      <xdr:colOff>177800</xdr:colOff>
      <xdr:row>18</xdr:row>
      <xdr:rowOff>37695</xdr:rowOff>
    </xdr:to>
    <xdr:sp macro="" textlink="">
      <xdr:nvSpPr>
        <xdr:cNvPr id="54" name="フローチャート: 判断 53"/>
        <xdr:cNvSpPr/>
      </xdr:nvSpPr>
      <xdr:spPr bwMode="auto">
        <a:xfrm>
          <a:off x="56007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48340</xdr:rowOff>
    </xdr:from>
    <xdr:to>
      <xdr:col>26</xdr:col>
      <xdr:colOff>50800</xdr:colOff>
      <xdr:row>19</xdr:row>
      <xdr:rowOff>65550</xdr:rowOff>
    </xdr:to>
    <xdr:cxnSp macro="">
      <xdr:nvCxnSpPr>
        <xdr:cNvPr id="55" name="直線コネクタ 54"/>
        <xdr:cNvCxnSpPr/>
      </xdr:nvCxnSpPr>
      <xdr:spPr bwMode="auto">
        <a:xfrm flipV="1">
          <a:off x="4305300" y="3353515"/>
          <a:ext cx="698500" cy="17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119873</xdr:rowOff>
    </xdr:from>
    <xdr:to>
      <xdr:col>26</xdr:col>
      <xdr:colOff>101600</xdr:colOff>
      <xdr:row>18</xdr:row>
      <xdr:rowOff>50023</xdr:rowOff>
    </xdr:to>
    <xdr:sp macro="" textlink="">
      <xdr:nvSpPr>
        <xdr:cNvPr id="56" name="フローチャート: 判断 55"/>
        <xdr:cNvSpPr/>
      </xdr:nvSpPr>
      <xdr:spPr bwMode="auto">
        <a:xfrm>
          <a:off x="4953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60200</xdr:rowOff>
    </xdr:from>
    <xdr:ext cx="736600" cy="259045"/>
    <xdr:sp macro="" textlink="">
      <xdr:nvSpPr>
        <xdr:cNvPr id="57" name="テキスト ボックス 56"/>
        <xdr:cNvSpPr txBox="1"/>
      </xdr:nvSpPr>
      <xdr:spPr>
        <a:xfrm>
          <a:off x="4622800" y="2851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62040</xdr:rowOff>
    </xdr:from>
    <xdr:to>
      <xdr:col>22</xdr:col>
      <xdr:colOff>114300</xdr:colOff>
      <xdr:row>19</xdr:row>
      <xdr:rowOff>65550</xdr:rowOff>
    </xdr:to>
    <xdr:cxnSp macro="">
      <xdr:nvCxnSpPr>
        <xdr:cNvPr id="58" name="直線コネクタ 57"/>
        <xdr:cNvCxnSpPr/>
      </xdr:nvCxnSpPr>
      <xdr:spPr bwMode="auto">
        <a:xfrm>
          <a:off x="3606800" y="3367215"/>
          <a:ext cx="698500" cy="35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130585</xdr:rowOff>
    </xdr:from>
    <xdr:to>
      <xdr:col>22</xdr:col>
      <xdr:colOff>165100</xdr:colOff>
      <xdr:row>18</xdr:row>
      <xdr:rowOff>60735</xdr:rowOff>
    </xdr:to>
    <xdr:sp macro="" textlink="">
      <xdr:nvSpPr>
        <xdr:cNvPr id="59" name="フローチャート: 判断 58"/>
        <xdr:cNvSpPr/>
      </xdr:nvSpPr>
      <xdr:spPr bwMode="auto">
        <a:xfrm>
          <a:off x="4254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70912</xdr:rowOff>
    </xdr:from>
    <xdr:ext cx="762000" cy="259045"/>
    <xdr:sp macro="" textlink="">
      <xdr:nvSpPr>
        <xdr:cNvPr id="60" name="テキスト ボックス 59"/>
        <xdr:cNvSpPr txBox="1"/>
      </xdr:nvSpPr>
      <xdr:spPr>
        <a:xfrm>
          <a:off x="39243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62040</xdr:rowOff>
    </xdr:from>
    <xdr:to>
      <xdr:col>18</xdr:col>
      <xdr:colOff>177800</xdr:colOff>
      <xdr:row>19</xdr:row>
      <xdr:rowOff>64293</xdr:rowOff>
    </xdr:to>
    <xdr:cxnSp macro="">
      <xdr:nvCxnSpPr>
        <xdr:cNvPr id="61" name="直線コネクタ 60"/>
        <xdr:cNvCxnSpPr/>
      </xdr:nvCxnSpPr>
      <xdr:spPr bwMode="auto">
        <a:xfrm flipV="1">
          <a:off x="2908300" y="3367215"/>
          <a:ext cx="698500" cy="2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151502</xdr:rowOff>
    </xdr:from>
    <xdr:to>
      <xdr:col>19</xdr:col>
      <xdr:colOff>38100</xdr:colOff>
      <xdr:row>18</xdr:row>
      <xdr:rowOff>81652</xdr:rowOff>
    </xdr:to>
    <xdr:sp macro="" textlink="">
      <xdr:nvSpPr>
        <xdr:cNvPr id="62" name="フローチャート: 判断 61"/>
        <xdr:cNvSpPr/>
      </xdr:nvSpPr>
      <xdr:spPr bwMode="auto">
        <a:xfrm>
          <a:off x="3556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91829</xdr:rowOff>
    </xdr:from>
    <xdr:ext cx="762000" cy="259045"/>
    <xdr:sp macro="" textlink="">
      <xdr:nvSpPr>
        <xdr:cNvPr id="63" name="テキスト ボックス 62"/>
        <xdr:cNvSpPr txBox="1"/>
      </xdr:nvSpPr>
      <xdr:spPr>
        <a:xfrm>
          <a:off x="32258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36393</xdr:rowOff>
    </xdr:from>
    <xdr:ext cx="762000" cy="259045"/>
    <xdr:sp macro="" textlink="">
      <xdr:nvSpPr>
        <xdr:cNvPr id="65" name="テキスト ボックス 64"/>
        <xdr:cNvSpPr txBox="1"/>
      </xdr:nvSpPr>
      <xdr:spPr>
        <a:xfrm>
          <a:off x="2527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11501</xdr:rowOff>
    </xdr:from>
    <xdr:to>
      <xdr:col>29</xdr:col>
      <xdr:colOff>177800</xdr:colOff>
      <xdr:row>19</xdr:row>
      <xdr:rowOff>113101</xdr:rowOff>
    </xdr:to>
    <xdr:sp macro="" textlink="">
      <xdr:nvSpPr>
        <xdr:cNvPr id="71" name="楕円 70"/>
        <xdr:cNvSpPr/>
      </xdr:nvSpPr>
      <xdr:spPr bwMode="auto">
        <a:xfrm>
          <a:off x="5600700" y="3316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155028</xdr:rowOff>
    </xdr:from>
    <xdr:ext cx="762000" cy="259045"/>
    <xdr:sp macro="" textlink="">
      <xdr:nvSpPr>
        <xdr:cNvPr id="72" name="人口1人当たり決算額の推移該当値テキスト130"/>
        <xdr:cNvSpPr txBox="1"/>
      </xdr:nvSpPr>
      <xdr:spPr>
        <a:xfrm>
          <a:off x="5740400" y="32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168990</xdr:rowOff>
    </xdr:from>
    <xdr:to>
      <xdr:col>26</xdr:col>
      <xdr:colOff>101600</xdr:colOff>
      <xdr:row>19</xdr:row>
      <xdr:rowOff>99140</xdr:rowOff>
    </xdr:to>
    <xdr:sp macro="" textlink="">
      <xdr:nvSpPr>
        <xdr:cNvPr id="73" name="楕円 72"/>
        <xdr:cNvSpPr/>
      </xdr:nvSpPr>
      <xdr:spPr bwMode="auto">
        <a:xfrm>
          <a:off x="4953000" y="3302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83917</xdr:rowOff>
    </xdr:from>
    <xdr:ext cx="736600" cy="259045"/>
    <xdr:sp macro="" textlink="">
      <xdr:nvSpPr>
        <xdr:cNvPr id="74" name="テキスト ボックス 73"/>
        <xdr:cNvSpPr txBox="1"/>
      </xdr:nvSpPr>
      <xdr:spPr>
        <a:xfrm>
          <a:off x="4622800" y="338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14750</xdr:rowOff>
    </xdr:from>
    <xdr:to>
      <xdr:col>22</xdr:col>
      <xdr:colOff>165100</xdr:colOff>
      <xdr:row>19</xdr:row>
      <xdr:rowOff>116350</xdr:rowOff>
    </xdr:to>
    <xdr:sp macro="" textlink="">
      <xdr:nvSpPr>
        <xdr:cNvPr id="75" name="楕円 74"/>
        <xdr:cNvSpPr/>
      </xdr:nvSpPr>
      <xdr:spPr bwMode="auto">
        <a:xfrm>
          <a:off x="4254500" y="3319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101127</xdr:rowOff>
    </xdr:from>
    <xdr:ext cx="762000" cy="259045"/>
    <xdr:sp macro="" textlink="">
      <xdr:nvSpPr>
        <xdr:cNvPr id="76" name="テキスト ボックス 75"/>
        <xdr:cNvSpPr txBox="1"/>
      </xdr:nvSpPr>
      <xdr:spPr>
        <a:xfrm>
          <a:off x="3924300" y="340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11240</xdr:rowOff>
    </xdr:from>
    <xdr:to>
      <xdr:col>19</xdr:col>
      <xdr:colOff>38100</xdr:colOff>
      <xdr:row>19</xdr:row>
      <xdr:rowOff>112840</xdr:rowOff>
    </xdr:to>
    <xdr:sp macro="" textlink="">
      <xdr:nvSpPr>
        <xdr:cNvPr id="77" name="楕円 76"/>
        <xdr:cNvSpPr/>
      </xdr:nvSpPr>
      <xdr:spPr bwMode="auto">
        <a:xfrm>
          <a:off x="3556000" y="3316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97617</xdr:rowOff>
    </xdr:from>
    <xdr:ext cx="762000" cy="259045"/>
    <xdr:sp macro="" textlink="">
      <xdr:nvSpPr>
        <xdr:cNvPr id="78" name="テキスト ボックス 77"/>
        <xdr:cNvSpPr txBox="1"/>
      </xdr:nvSpPr>
      <xdr:spPr>
        <a:xfrm>
          <a:off x="3225800" y="340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13493</xdr:rowOff>
    </xdr:from>
    <xdr:to>
      <xdr:col>15</xdr:col>
      <xdr:colOff>101600</xdr:colOff>
      <xdr:row>19</xdr:row>
      <xdr:rowOff>115093</xdr:rowOff>
    </xdr:to>
    <xdr:sp macro="" textlink="">
      <xdr:nvSpPr>
        <xdr:cNvPr id="79" name="楕円 78"/>
        <xdr:cNvSpPr/>
      </xdr:nvSpPr>
      <xdr:spPr bwMode="auto">
        <a:xfrm>
          <a:off x="2857500" y="3318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99870</xdr:rowOff>
    </xdr:from>
    <xdr:ext cx="762000" cy="259045"/>
    <xdr:sp macro="" textlink="">
      <xdr:nvSpPr>
        <xdr:cNvPr id="80" name="テキスト ボックス 79"/>
        <xdr:cNvSpPr txBox="1"/>
      </xdr:nvSpPr>
      <xdr:spPr>
        <a:xfrm>
          <a:off x="2527300" y="3405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85917</xdr:rowOff>
    </xdr:from>
    <xdr:to>
      <xdr:col>29</xdr:col>
      <xdr:colOff>127000</xdr:colOff>
      <xdr:row>37</xdr:row>
      <xdr:rowOff>330258</xdr:rowOff>
    </xdr:to>
    <xdr:cxnSp macro="">
      <xdr:nvCxnSpPr>
        <xdr:cNvPr id="110" name="直線コネクタ 109"/>
        <xdr:cNvCxnSpPr/>
      </xdr:nvCxnSpPr>
      <xdr:spPr bwMode="auto">
        <a:xfrm flipV="1">
          <a:off x="5651500" y="6010467"/>
          <a:ext cx="0" cy="144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302335</xdr:rowOff>
    </xdr:from>
    <xdr:ext cx="762000" cy="259045"/>
    <xdr:sp macro="" textlink="">
      <xdr:nvSpPr>
        <xdr:cNvPr id="111" name="人口1人当たり決算額の推移最小値テキスト445"/>
        <xdr:cNvSpPr txBox="1"/>
      </xdr:nvSpPr>
      <xdr:spPr>
        <a:xfrm>
          <a:off x="5740400" y="74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330258</xdr:rowOff>
    </xdr:from>
    <xdr:to>
      <xdr:col>30</xdr:col>
      <xdr:colOff>25400</xdr:colOff>
      <xdr:row>37</xdr:row>
      <xdr:rowOff>330258</xdr:rowOff>
    </xdr:to>
    <xdr:cxnSp macro="">
      <xdr:nvCxnSpPr>
        <xdr:cNvPr id="112" name="直線コネクタ 111"/>
        <xdr:cNvCxnSpPr/>
      </xdr:nvCxnSpPr>
      <xdr:spPr bwMode="auto">
        <a:xfrm>
          <a:off x="5562600" y="74549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844</xdr:rowOff>
    </xdr:from>
    <xdr:ext cx="762000" cy="259045"/>
    <xdr:sp macro="" textlink="">
      <xdr:nvSpPr>
        <xdr:cNvPr id="113" name="人口1人当たり決算額の推移最大値テキスト445"/>
        <xdr:cNvSpPr txBox="1"/>
      </xdr:nvSpPr>
      <xdr:spPr>
        <a:xfrm>
          <a:off x="5740400" y="575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85917</xdr:rowOff>
    </xdr:from>
    <xdr:to>
      <xdr:col>30</xdr:col>
      <xdr:colOff>25400</xdr:colOff>
      <xdr:row>33</xdr:row>
      <xdr:rowOff>85917</xdr:rowOff>
    </xdr:to>
    <xdr:cxnSp macro="">
      <xdr:nvCxnSpPr>
        <xdr:cNvPr id="114" name="直線コネクタ 113"/>
        <xdr:cNvCxnSpPr/>
      </xdr:nvCxnSpPr>
      <xdr:spPr bwMode="auto">
        <a:xfrm>
          <a:off x="5562600" y="6010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57930</xdr:rowOff>
    </xdr:from>
    <xdr:to>
      <xdr:col>29</xdr:col>
      <xdr:colOff>127000</xdr:colOff>
      <xdr:row>36</xdr:row>
      <xdr:rowOff>150056</xdr:rowOff>
    </xdr:to>
    <xdr:cxnSp macro="">
      <xdr:nvCxnSpPr>
        <xdr:cNvPr id="115" name="直線コネクタ 114"/>
        <xdr:cNvCxnSpPr/>
      </xdr:nvCxnSpPr>
      <xdr:spPr bwMode="auto">
        <a:xfrm flipV="1">
          <a:off x="5003800" y="7011180"/>
          <a:ext cx="647700" cy="92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46190</xdr:rowOff>
    </xdr:from>
    <xdr:ext cx="762000" cy="259045"/>
    <xdr:sp macro="" textlink="">
      <xdr:nvSpPr>
        <xdr:cNvPr id="116" name="人口1人当たり決算額の推移平均値テキスト445"/>
        <xdr:cNvSpPr txBox="1"/>
      </xdr:nvSpPr>
      <xdr:spPr>
        <a:xfrm>
          <a:off x="5740400" y="6656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201113</xdr:rowOff>
    </xdr:from>
    <xdr:to>
      <xdr:col>29</xdr:col>
      <xdr:colOff>177800</xdr:colOff>
      <xdr:row>35</xdr:row>
      <xdr:rowOff>302713</xdr:rowOff>
    </xdr:to>
    <xdr:sp macro="" textlink="">
      <xdr:nvSpPr>
        <xdr:cNvPr id="117" name="フローチャート: 判断 116"/>
        <xdr:cNvSpPr/>
      </xdr:nvSpPr>
      <xdr:spPr bwMode="auto">
        <a:xfrm>
          <a:off x="56007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123375</xdr:rowOff>
    </xdr:from>
    <xdr:to>
      <xdr:col>26</xdr:col>
      <xdr:colOff>50800</xdr:colOff>
      <xdr:row>36</xdr:row>
      <xdr:rowOff>150056</xdr:rowOff>
    </xdr:to>
    <xdr:cxnSp macro="">
      <xdr:nvCxnSpPr>
        <xdr:cNvPr id="118" name="直線コネクタ 117"/>
        <xdr:cNvCxnSpPr/>
      </xdr:nvCxnSpPr>
      <xdr:spPr bwMode="auto">
        <a:xfrm>
          <a:off x="4305300" y="7076625"/>
          <a:ext cx="698500" cy="26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200297</xdr:rowOff>
    </xdr:from>
    <xdr:to>
      <xdr:col>26</xdr:col>
      <xdr:colOff>101600</xdr:colOff>
      <xdr:row>35</xdr:row>
      <xdr:rowOff>301897</xdr:rowOff>
    </xdr:to>
    <xdr:sp macro="" textlink="">
      <xdr:nvSpPr>
        <xdr:cNvPr id="119" name="フローチャート: 判断 118"/>
        <xdr:cNvSpPr/>
      </xdr:nvSpPr>
      <xdr:spPr bwMode="auto">
        <a:xfrm>
          <a:off x="4953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312074</xdr:rowOff>
    </xdr:from>
    <xdr:ext cx="736600" cy="259045"/>
    <xdr:sp macro="" textlink="">
      <xdr:nvSpPr>
        <xdr:cNvPr id="120" name="テキスト ボックス 119"/>
        <xdr:cNvSpPr txBox="1"/>
      </xdr:nvSpPr>
      <xdr:spPr>
        <a:xfrm>
          <a:off x="4622800" y="6579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89770</xdr:rowOff>
    </xdr:from>
    <xdr:to>
      <xdr:col>22</xdr:col>
      <xdr:colOff>114300</xdr:colOff>
      <xdr:row>36</xdr:row>
      <xdr:rowOff>123375</xdr:rowOff>
    </xdr:to>
    <xdr:cxnSp macro="">
      <xdr:nvCxnSpPr>
        <xdr:cNvPr id="121" name="直線コネクタ 120"/>
        <xdr:cNvCxnSpPr/>
      </xdr:nvCxnSpPr>
      <xdr:spPr bwMode="auto">
        <a:xfrm>
          <a:off x="3606800" y="7043020"/>
          <a:ext cx="698500" cy="33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202093</xdr:rowOff>
    </xdr:from>
    <xdr:to>
      <xdr:col>22</xdr:col>
      <xdr:colOff>165100</xdr:colOff>
      <xdr:row>35</xdr:row>
      <xdr:rowOff>303693</xdr:rowOff>
    </xdr:to>
    <xdr:sp macro="" textlink="">
      <xdr:nvSpPr>
        <xdr:cNvPr id="122" name="フローチャート: 判断 121"/>
        <xdr:cNvSpPr/>
      </xdr:nvSpPr>
      <xdr:spPr bwMode="auto">
        <a:xfrm>
          <a:off x="4254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313870</xdr:rowOff>
    </xdr:from>
    <xdr:ext cx="762000" cy="259045"/>
    <xdr:sp macro="" textlink="">
      <xdr:nvSpPr>
        <xdr:cNvPr id="123" name="テキスト ボックス 122"/>
        <xdr:cNvSpPr txBox="1"/>
      </xdr:nvSpPr>
      <xdr:spPr>
        <a:xfrm>
          <a:off x="39243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89770</xdr:rowOff>
    </xdr:from>
    <xdr:to>
      <xdr:col>18</xdr:col>
      <xdr:colOff>177800</xdr:colOff>
      <xdr:row>37</xdr:row>
      <xdr:rowOff>18644</xdr:rowOff>
    </xdr:to>
    <xdr:cxnSp macro="">
      <xdr:nvCxnSpPr>
        <xdr:cNvPr id="124" name="直線コネクタ 123"/>
        <xdr:cNvCxnSpPr/>
      </xdr:nvCxnSpPr>
      <xdr:spPr bwMode="auto">
        <a:xfrm flipV="1">
          <a:off x="2908300" y="7043020"/>
          <a:ext cx="698500" cy="100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236612</xdr:rowOff>
    </xdr:from>
    <xdr:to>
      <xdr:col>19</xdr:col>
      <xdr:colOff>38100</xdr:colOff>
      <xdr:row>35</xdr:row>
      <xdr:rowOff>338212</xdr:rowOff>
    </xdr:to>
    <xdr:sp macro="" textlink="">
      <xdr:nvSpPr>
        <xdr:cNvPr id="125" name="フローチャート: 判断 124"/>
        <xdr:cNvSpPr/>
      </xdr:nvSpPr>
      <xdr:spPr bwMode="auto">
        <a:xfrm>
          <a:off x="35560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5489</xdr:rowOff>
    </xdr:from>
    <xdr:ext cx="762000" cy="259045"/>
    <xdr:sp macro="" textlink="">
      <xdr:nvSpPr>
        <xdr:cNvPr id="126" name="テキスト ボックス 125"/>
        <xdr:cNvSpPr txBox="1"/>
      </xdr:nvSpPr>
      <xdr:spPr>
        <a:xfrm>
          <a:off x="32258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191806</xdr:rowOff>
    </xdr:from>
    <xdr:to>
      <xdr:col>15</xdr:col>
      <xdr:colOff>101600</xdr:colOff>
      <xdr:row>35</xdr:row>
      <xdr:rowOff>293406</xdr:rowOff>
    </xdr:to>
    <xdr:sp macro="" textlink="">
      <xdr:nvSpPr>
        <xdr:cNvPr id="127" name="フローチャート: 判断 126"/>
        <xdr:cNvSpPr/>
      </xdr:nvSpPr>
      <xdr:spPr bwMode="auto">
        <a:xfrm>
          <a:off x="28575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303583</xdr:rowOff>
    </xdr:from>
    <xdr:ext cx="762000" cy="259045"/>
    <xdr:sp macro="" textlink="">
      <xdr:nvSpPr>
        <xdr:cNvPr id="128" name="テキスト ボックス 127"/>
        <xdr:cNvSpPr txBox="1"/>
      </xdr:nvSpPr>
      <xdr:spPr>
        <a:xfrm>
          <a:off x="25273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7130</xdr:rowOff>
    </xdr:from>
    <xdr:to>
      <xdr:col>29</xdr:col>
      <xdr:colOff>177800</xdr:colOff>
      <xdr:row>36</xdr:row>
      <xdr:rowOff>108730</xdr:rowOff>
    </xdr:to>
    <xdr:sp macro="" textlink="">
      <xdr:nvSpPr>
        <xdr:cNvPr id="134" name="楕円 133"/>
        <xdr:cNvSpPr/>
      </xdr:nvSpPr>
      <xdr:spPr bwMode="auto">
        <a:xfrm>
          <a:off x="5600700" y="6960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322107</xdr:rowOff>
    </xdr:from>
    <xdr:ext cx="762000" cy="259045"/>
    <xdr:sp macro="" textlink="">
      <xdr:nvSpPr>
        <xdr:cNvPr id="135" name="人口1人当たり決算額の推移該当値テキスト445"/>
        <xdr:cNvSpPr txBox="1"/>
      </xdr:nvSpPr>
      <xdr:spPr>
        <a:xfrm>
          <a:off x="5740400" y="693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99256</xdr:rowOff>
    </xdr:from>
    <xdr:to>
      <xdr:col>26</xdr:col>
      <xdr:colOff>101600</xdr:colOff>
      <xdr:row>37</xdr:row>
      <xdr:rowOff>29406</xdr:rowOff>
    </xdr:to>
    <xdr:sp macro="" textlink="">
      <xdr:nvSpPr>
        <xdr:cNvPr id="136" name="楕円 135"/>
        <xdr:cNvSpPr/>
      </xdr:nvSpPr>
      <xdr:spPr bwMode="auto">
        <a:xfrm>
          <a:off x="4953000" y="7052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14183</xdr:rowOff>
    </xdr:from>
    <xdr:ext cx="736600" cy="259045"/>
    <xdr:sp macro="" textlink="">
      <xdr:nvSpPr>
        <xdr:cNvPr id="137" name="テキスト ボックス 136"/>
        <xdr:cNvSpPr txBox="1"/>
      </xdr:nvSpPr>
      <xdr:spPr>
        <a:xfrm>
          <a:off x="4622800" y="7138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72575</xdr:rowOff>
    </xdr:from>
    <xdr:to>
      <xdr:col>22</xdr:col>
      <xdr:colOff>165100</xdr:colOff>
      <xdr:row>37</xdr:row>
      <xdr:rowOff>2725</xdr:rowOff>
    </xdr:to>
    <xdr:sp macro="" textlink="">
      <xdr:nvSpPr>
        <xdr:cNvPr id="138" name="楕円 137"/>
        <xdr:cNvSpPr/>
      </xdr:nvSpPr>
      <xdr:spPr bwMode="auto">
        <a:xfrm>
          <a:off x="4254500" y="7025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158952</xdr:rowOff>
    </xdr:from>
    <xdr:ext cx="762000" cy="259045"/>
    <xdr:sp macro="" textlink="">
      <xdr:nvSpPr>
        <xdr:cNvPr id="139" name="テキスト ボックス 138"/>
        <xdr:cNvSpPr txBox="1"/>
      </xdr:nvSpPr>
      <xdr:spPr>
        <a:xfrm>
          <a:off x="3924300" y="711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38970</xdr:rowOff>
    </xdr:from>
    <xdr:to>
      <xdr:col>19</xdr:col>
      <xdr:colOff>38100</xdr:colOff>
      <xdr:row>36</xdr:row>
      <xdr:rowOff>140570</xdr:rowOff>
    </xdr:to>
    <xdr:sp macro="" textlink="">
      <xdr:nvSpPr>
        <xdr:cNvPr id="140" name="楕円 139"/>
        <xdr:cNvSpPr/>
      </xdr:nvSpPr>
      <xdr:spPr bwMode="auto">
        <a:xfrm>
          <a:off x="3556000" y="6992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125347</xdr:rowOff>
    </xdr:from>
    <xdr:ext cx="762000" cy="259045"/>
    <xdr:sp macro="" textlink="">
      <xdr:nvSpPr>
        <xdr:cNvPr id="141" name="テキスト ボックス 140"/>
        <xdr:cNvSpPr txBox="1"/>
      </xdr:nvSpPr>
      <xdr:spPr>
        <a:xfrm>
          <a:off x="3225800" y="707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139294</xdr:rowOff>
    </xdr:from>
    <xdr:to>
      <xdr:col>15</xdr:col>
      <xdr:colOff>101600</xdr:colOff>
      <xdr:row>37</xdr:row>
      <xdr:rowOff>69444</xdr:rowOff>
    </xdr:to>
    <xdr:sp macro="" textlink="">
      <xdr:nvSpPr>
        <xdr:cNvPr id="142" name="楕円 141"/>
        <xdr:cNvSpPr/>
      </xdr:nvSpPr>
      <xdr:spPr bwMode="auto">
        <a:xfrm>
          <a:off x="2857500" y="7092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54221</xdr:rowOff>
    </xdr:from>
    <xdr:ext cx="762000" cy="259045"/>
    <xdr:sp macro="" textlink="">
      <xdr:nvSpPr>
        <xdr:cNvPr id="143" name="テキスト ボックス 142"/>
        <xdr:cNvSpPr txBox="1"/>
      </xdr:nvSpPr>
      <xdr:spPr>
        <a:xfrm>
          <a:off x="2527300" y="717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31,812
31,635
48.64
10,663,328
10,244,436
281,752
6,328,448
8,304,290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123976</xdr:rowOff>
    </xdr:from>
    <xdr:to>
      <xdr:col>24</xdr:col>
      <xdr:colOff>62865</xdr:colOff>
      <xdr:row>38</xdr:row>
      <xdr:rowOff>34707</xdr:rowOff>
    </xdr:to>
    <xdr:cxnSp macro="">
      <xdr:nvCxnSpPr>
        <xdr:cNvPr id="58" name="直線コネクタ 57"/>
        <xdr:cNvCxnSpPr/>
      </xdr:nvCxnSpPr>
      <xdr:spPr>
        <a:xfrm flipV="1">
          <a:off x="4633595" y="5267476"/>
          <a:ext cx="1270" cy="128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38534</xdr:rowOff>
    </xdr:from>
    <xdr:ext cx="534377" cy="259045"/>
    <xdr:sp macro="" textlink="">
      <xdr:nvSpPr>
        <xdr:cNvPr id="59" name="人件費最小値テキスト"/>
        <xdr:cNvSpPr txBox="1"/>
      </xdr:nvSpPr>
      <xdr:spPr>
        <a:xfrm>
          <a:off x="4686300" y="655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34707</xdr:rowOff>
    </xdr:from>
    <xdr:to>
      <xdr:col>24</xdr:col>
      <xdr:colOff>152400</xdr:colOff>
      <xdr:row>38</xdr:row>
      <xdr:rowOff>34707</xdr:rowOff>
    </xdr:to>
    <xdr:cxnSp macro="">
      <xdr:nvCxnSpPr>
        <xdr:cNvPr id="60" name="直線コネクタ 59"/>
        <xdr:cNvCxnSpPr/>
      </xdr:nvCxnSpPr>
      <xdr:spPr>
        <a:xfrm>
          <a:off x="4546600" y="65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70653</xdr:rowOff>
    </xdr:from>
    <xdr:ext cx="599010" cy="259045"/>
    <xdr:sp macro="" textlink="">
      <xdr:nvSpPr>
        <xdr:cNvPr id="61" name="人件費最大値テキスト"/>
        <xdr:cNvSpPr txBox="1"/>
      </xdr:nvSpPr>
      <xdr:spPr>
        <a:xfrm>
          <a:off x="4686300" y="504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123976</xdr:rowOff>
    </xdr:from>
    <xdr:to>
      <xdr:col>24</xdr:col>
      <xdr:colOff>152400</xdr:colOff>
      <xdr:row>30</xdr:row>
      <xdr:rowOff>123976</xdr:rowOff>
    </xdr:to>
    <xdr:cxnSp macro="">
      <xdr:nvCxnSpPr>
        <xdr:cNvPr id="62" name="直線コネクタ 61"/>
        <xdr:cNvCxnSpPr/>
      </xdr:nvCxnSpPr>
      <xdr:spPr>
        <a:xfrm>
          <a:off x="4546600" y="526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18346</xdr:rowOff>
    </xdr:from>
    <xdr:to>
      <xdr:col>24</xdr:col>
      <xdr:colOff>63500</xdr:colOff>
      <xdr:row>37</xdr:row>
      <xdr:rowOff>54726</xdr:rowOff>
    </xdr:to>
    <xdr:cxnSp macro="">
      <xdr:nvCxnSpPr>
        <xdr:cNvPr id="63" name="直線コネクタ 62"/>
        <xdr:cNvCxnSpPr/>
      </xdr:nvCxnSpPr>
      <xdr:spPr>
        <a:xfrm>
          <a:off x="3797300" y="6361996"/>
          <a:ext cx="838200" cy="3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160942</xdr:rowOff>
    </xdr:from>
    <xdr:ext cx="534377" cy="259045"/>
    <xdr:sp macro="" textlink="">
      <xdr:nvSpPr>
        <xdr:cNvPr id="64" name="人件費平均値テキスト"/>
        <xdr:cNvSpPr txBox="1"/>
      </xdr:nvSpPr>
      <xdr:spPr>
        <a:xfrm>
          <a:off x="4686300" y="5990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138065</xdr:rowOff>
    </xdr:from>
    <xdr:to>
      <xdr:col>24</xdr:col>
      <xdr:colOff>114300</xdr:colOff>
      <xdr:row>36</xdr:row>
      <xdr:rowOff>68215</xdr:rowOff>
    </xdr:to>
    <xdr:sp macro="" textlink="">
      <xdr:nvSpPr>
        <xdr:cNvPr id="65" name="フローチャート: 判断 64"/>
        <xdr:cNvSpPr/>
      </xdr:nvSpPr>
      <xdr:spPr>
        <a:xfrm>
          <a:off x="4584700" y="61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18346</xdr:rowOff>
    </xdr:from>
    <xdr:to>
      <xdr:col>19</xdr:col>
      <xdr:colOff>177800</xdr:colOff>
      <xdr:row>37</xdr:row>
      <xdr:rowOff>75708</xdr:rowOff>
    </xdr:to>
    <xdr:cxnSp macro="">
      <xdr:nvCxnSpPr>
        <xdr:cNvPr id="66" name="直線コネクタ 65"/>
        <xdr:cNvCxnSpPr/>
      </xdr:nvCxnSpPr>
      <xdr:spPr>
        <a:xfrm flipV="1">
          <a:off x="2908300" y="6361996"/>
          <a:ext cx="889000" cy="5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146132</xdr:rowOff>
    </xdr:from>
    <xdr:to>
      <xdr:col>20</xdr:col>
      <xdr:colOff>38100</xdr:colOff>
      <xdr:row>36</xdr:row>
      <xdr:rowOff>76282</xdr:rowOff>
    </xdr:to>
    <xdr:sp macro="" textlink="">
      <xdr:nvSpPr>
        <xdr:cNvPr id="67" name="フローチャート: 判断 66"/>
        <xdr:cNvSpPr/>
      </xdr:nvSpPr>
      <xdr:spPr>
        <a:xfrm>
          <a:off x="37465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92809</xdr:rowOff>
    </xdr:from>
    <xdr:ext cx="534377" cy="259045"/>
    <xdr:sp macro="" textlink="">
      <xdr:nvSpPr>
        <xdr:cNvPr id="68" name="テキスト ボックス 67"/>
        <xdr:cNvSpPr txBox="1"/>
      </xdr:nvSpPr>
      <xdr:spPr>
        <a:xfrm>
          <a:off x="3530111" y="592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60180</xdr:rowOff>
    </xdr:from>
    <xdr:to>
      <xdr:col>15</xdr:col>
      <xdr:colOff>50800</xdr:colOff>
      <xdr:row>37</xdr:row>
      <xdr:rowOff>75708</xdr:rowOff>
    </xdr:to>
    <xdr:cxnSp macro="">
      <xdr:nvCxnSpPr>
        <xdr:cNvPr id="69" name="直線コネクタ 68"/>
        <xdr:cNvCxnSpPr/>
      </xdr:nvCxnSpPr>
      <xdr:spPr>
        <a:xfrm>
          <a:off x="2019300" y="6403830"/>
          <a:ext cx="889000" cy="1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148581</xdr:rowOff>
    </xdr:from>
    <xdr:to>
      <xdr:col>15</xdr:col>
      <xdr:colOff>101600</xdr:colOff>
      <xdr:row>36</xdr:row>
      <xdr:rowOff>78731</xdr:rowOff>
    </xdr:to>
    <xdr:sp macro="" textlink="">
      <xdr:nvSpPr>
        <xdr:cNvPr id="70" name="フローチャート: 判断 69"/>
        <xdr:cNvSpPr/>
      </xdr:nvSpPr>
      <xdr:spPr>
        <a:xfrm>
          <a:off x="2857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95258</xdr:rowOff>
    </xdr:from>
    <xdr:ext cx="534377" cy="259045"/>
    <xdr:sp macro="" textlink="">
      <xdr:nvSpPr>
        <xdr:cNvPr id="71" name="テキスト ボックス 70"/>
        <xdr:cNvSpPr txBox="1"/>
      </xdr:nvSpPr>
      <xdr:spPr>
        <a:xfrm>
          <a:off x="2641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60180</xdr:rowOff>
    </xdr:from>
    <xdr:to>
      <xdr:col>10</xdr:col>
      <xdr:colOff>114300</xdr:colOff>
      <xdr:row>37</xdr:row>
      <xdr:rowOff>124171</xdr:rowOff>
    </xdr:to>
    <xdr:cxnSp macro="">
      <xdr:nvCxnSpPr>
        <xdr:cNvPr id="72" name="直線コネクタ 71"/>
        <xdr:cNvCxnSpPr/>
      </xdr:nvCxnSpPr>
      <xdr:spPr>
        <a:xfrm flipV="1">
          <a:off x="1130300" y="6403830"/>
          <a:ext cx="889000" cy="6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156713</xdr:rowOff>
    </xdr:from>
    <xdr:to>
      <xdr:col>10</xdr:col>
      <xdr:colOff>165100</xdr:colOff>
      <xdr:row>36</xdr:row>
      <xdr:rowOff>86863</xdr:rowOff>
    </xdr:to>
    <xdr:sp macro="" textlink="">
      <xdr:nvSpPr>
        <xdr:cNvPr id="73" name="フローチャート: 判断 72"/>
        <xdr:cNvSpPr/>
      </xdr:nvSpPr>
      <xdr:spPr>
        <a:xfrm>
          <a:off x="1968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103390</xdr:rowOff>
    </xdr:from>
    <xdr:ext cx="534377" cy="259045"/>
    <xdr:sp macro="" textlink="">
      <xdr:nvSpPr>
        <xdr:cNvPr id="74" name="テキスト ボックス 73"/>
        <xdr:cNvSpPr txBox="1"/>
      </xdr:nvSpPr>
      <xdr:spPr>
        <a:xfrm>
          <a:off x="1752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91953</xdr:rowOff>
    </xdr:from>
    <xdr:to>
      <xdr:col>6</xdr:col>
      <xdr:colOff>38100</xdr:colOff>
      <xdr:row>36</xdr:row>
      <xdr:rowOff>22103</xdr:rowOff>
    </xdr:to>
    <xdr:sp macro="" textlink="">
      <xdr:nvSpPr>
        <xdr:cNvPr id="75" name="フローチャート: 判断 74"/>
        <xdr:cNvSpPr/>
      </xdr:nvSpPr>
      <xdr:spPr>
        <a:xfrm>
          <a:off x="1079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38630</xdr:rowOff>
    </xdr:from>
    <xdr:ext cx="534377" cy="259045"/>
    <xdr:sp macro="" textlink="">
      <xdr:nvSpPr>
        <xdr:cNvPr id="76" name="テキスト ボックス 75"/>
        <xdr:cNvSpPr txBox="1"/>
      </xdr:nvSpPr>
      <xdr:spPr>
        <a:xfrm>
          <a:off x="863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3926</xdr:rowOff>
    </xdr:from>
    <xdr:to>
      <xdr:col>24</xdr:col>
      <xdr:colOff>114300</xdr:colOff>
      <xdr:row>37</xdr:row>
      <xdr:rowOff>105526</xdr:rowOff>
    </xdr:to>
    <xdr:sp macro="" textlink="">
      <xdr:nvSpPr>
        <xdr:cNvPr id="82" name="楕円 81"/>
        <xdr:cNvSpPr/>
      </xdr:nvSpPr>
      <xdr:spPr>
        <a:xfrm>
          <a:off x="4584700" y="634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153803</xdr:rowOff>
    </xdr:from>
    <xdr:ext cx="534377" cy="259045"/>
    <xdr:sp macro="" textlink="">
      <xdr:nvSpPr>
        <xdr:cNvPr id="83" name="人件費該当値テキスト"/>
        <xdr:cNvSpPr txBox="1"/>
      </xdr:nvSpPr>
      <xdr:spPr>
        <a:xfrm>
          <a:off x="4686300" y="632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138996</xdr:rowOff>
    </xdr:from>
    <xdr:to>
      <xdr:col>20</xdr:col>
      <xdr:colOff>38100</xdr:colOff>
      <xdr:row>37</xdr:row>
      <xdr:rowOff>69146</xdr:rowOff>
    </xdr:to>
    <xdr:sp macro="" textlink="">
      <xdr:nvSpPr>
        <xdr:cNvPr id="84" name="楕円 83"/>
        <xdr:cNvSpPr/>
      </xdr:nvSpPr>
      <xdr:spPr>
        <a:xfrm>
          <a:off x="3746500" y="631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60273</xdr:rowOff>
    </xdr:from>
    <xdr:ext cx="534377" cy="259045"/>
    <xdr:sp macro="" textlink="">
      <xdr:nvSpPr>
        <xdr:cNvPr id="85" name="テキスト ボックス 84"/>
        <xdr:cNvSpPr txBox="1"/>
      </xdr:nvSpPr>
      <xdr:spPr>
        <a:xfrm>
          <a:off x="3530111" y="640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24908</xdr:rowOff>
    </xdr:from>
    <xdr:to>
      <xdr:col>15</xdr:col>
      <xdr:colOff>101600</xdr:colOff>
      <xdr:row>37</xdr:row>
      <xdr:rowOff>126508</xdr:rowOff>
    </xdr:to>
    <xdr:sp macro="" textlink="">
      <xdr:nvSpPr>
        <xdr:cNvPr id="86" name="楕円 85"/>
        <xdr:cNvSpPr/>
      </xdr:nvSpPr>
      <xdr:spPr>
        <a:xfrm>
          <a:off x="2857500" y="636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117635</xdr:rowOff>
    </xdr:from>
    <xdr:ext cx="534377" cy="259045"/>
    <xdr:sp macro="" textlink="">
      <xdr:nvSpPr>
        <xdr:cNvPr id="87" name="テキスト ボックス 86"/>
        <xdr:cNvSpPr txBox="1"/>
      </xdr:nvSpPr>
      <xdr:spPr>
        <a:xfrm>
          <a:off x="2641111" y="646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9380</xdr:rowOff>
    </xdr:from>
    <xdr:to>
      <xdr:col>10</xdr:col>
      <xdr:colOff>165100</xdr:colOff>
      <xdr:row>37</xdr:row>
      <xdr:rowOff>110980</xdr:rowOff>
    </xdr:to>
    <xdr:sp macro="" textlink="">
      <xdr:nvSpPr>
        <xdr:cNvPr id="88" name="楕円 87"/>
        <xdr:cNvSpPr/>
      </xdr:nvSpPr>
      <xdr:spPr>
        <a:xfrm>
          <a:off x="1968500" y="635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102107</xdr:rowOff>
    </xdr:from>
    <xdr:ext cx="534377" cy="259045"/>
    <xdr:sp macro="" textlink="">
      <xdr:nvSpPr>
        <xdr:cNvPr id="89" name="テキスト ボックス 88"/>
        <xdr:cNvSpPr txBox="1"/>
      </xdr:nvSpPr>
      <xdr:spPr>
        <a:xfrm>
          <a:off x="1752111" y="644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73371</xdr:rowOff>
    </xdr:from>
    <xdr:to>
      <xdr:col>6</xdr:col>
      <xdr:colOff>38100</xdr:colOff>
      <xdr:row>38</xdr:row>
      <xdr:rowOff>3521</xdr:rowOff>
    </xdr:to>
    <xdr:sp macro="" textlink="">
      <xdr:nvSpPr>
        <xdr:cNvPr id="90" name="楕円 89"/>
        <xdr:cNvSpPr/>
      </xdr:nvSpPr>
      <xdr:spPr>
        <a:xfrm>
          <a:off x="1079500" y="641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166098</xdr:rowOff>
    </xdr:from>
    <xdr:ext cx="534377" cy="259045"/>
    <xdr:sp macro="" textlink="">
      <xdr:nvSpPr>
        <xdr:cNvPr id="91" name="テキスト ボックス 90"/>
        <xdr:cNvSpPr txBox="1"/>
      </xdr:nvSpPr>
      <xdr:spPr>
        <a:xfrm>
          <a:off x="863111" y="650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110570</xdr:rowOff>
    </xdr:from>
    <xdr:to>
      <xdr:col>24</xdr:col>
      <xdr:colOff>62865</xdr:colOff>
      <xdr:row>58</xdr:row>
      <xdr:rowOff>161502</xdr:rowOff>
    </xdr:to>
    <xdr:cxnSp macro="">
      <xdr:nvCxnSpPr>
        <xdr:cNvPr id="117" name="直線コネクタ 116"/>
        <xdr:cNvCxnSpPr/>
      </xdr:nvCxnSpPr>
      <xdr:spPr>
        <a:xfrm flipV="1">
          <a:off x="4633595" y="8683070"/>
          <a:ext cx="1270" cy="142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165329</xdr:rowOff>
    </xdr:from>
    <xdr:ext cx="534377" cy="259045"/>
    <xdr:sp macro="" textlink="">
      <xdr:nvSpPr>
        <xdr:cNvPr id="118" name="物件費最小値テキスト"/>
        <xdr:cNvSpPr txBox="1"/>
      </xdr:nvSpPr>
      <xdr:spPr>
        <a:xfrm>
          <a:off x="4686300" y="101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161502</xdr:rowOff>
    </xdr:from>
    <xdr:to>
      <xdr:col>24</xdr:col>
      <xdr:colOff>152400</xdr:colOff>
      <xdr:row>58</xdr:row>
      <xdr:rowOff>161502</xdr:rowOff>
    </xdr:to>
    <xdr:cxnSp macro="">
      <xdr:nvCxnSpPr>
        <xdr:cNvPr id="119" name="直線コネクタ 118"/>
        <xdr:cNvCxnSpPr/>
      </xdr:nvCxnSpPr>
      <xdr:spPr>
        <a:xfrm>
          <a:off x="4546600" y="101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57247</xdr:rowOff>
    </xdr:from>
    <xdr:ext cx="599010" cy="259045"/>
    <xdr:sp macro="" textlink="">
      <xdr:nvSpPr>
        <xdr:cNvPr id="120" name="物件費最大値テキスト"/>
        <xdr:cNvSpPr txBox="1"/>
      </xdr:nvSpPr>
      <xdr:spPr>
        <a:xfrm>
          <a:off x="4686300" y="845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110570</xdr:rowOff>
    </xdr:from>
    <xdr:to>
      <xdr:col>24</xdr:col>
      <xdr:colOff>152400</xdr:colOff>
      <xdr:row>50</xdr:row>
      <xdr:rowOff>110570</xdr:rowOff>
    </xdr:to>
    <xdr:cxnSp macro="">
      <xdr:nvCxnSpPr>
        <xdr:cNvPr id="121" name="直線コネクタ 120"/>
        <xdr:cNvCxnSpPr/>
      </xdr:nvCxnSpPr>
      <xdr:spPr>
        <a:xfrm>
          <a:off x="4546600" y="8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117202</xdr:rowOff>
    </xdr:from>
    <xdr:to>
      <xdr:col>24</xdr:col>
      <xdr:colOff>63500</xdr:colOff>
      <xdr:row>58</xdr:row>
      <xdr:rowOff>119711</xdr:rowOff>
    </xdr:to>
    <xdr:cxnSp macro="">
      <xdr:nvCxnSpPr>
        <xdr:cNvPr id="122" name="直線コネクタ 121"/>
        <xdr:cNvCxnSpPr/>
      </xdr:nvCxnSpPr>
      <xdr:spPr>
        <a:xfrm flipV="1">
          <a:off x="3797300" y="10061302"/>
          <a:ext cx="838200" cy="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41989</xdr:rowOff>
    </xdr:from>
    <xdr:ext cx="534377" cy="259045"/>
    <xdr:sp macro="" textlink="">
      <xdr:nvSpPr>
        <xdr:cNvPr id="123" name="物件費平均値テキスト"/>
        <xdr:cNvSpPr txBox="1"/>
      </xdr:nvSpPr>
      <xdr:spPr>
        <a:xfrm>
          <a:off x="4686300" y="98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19112</xdr:rowOff>
    </xdr:from>
    <xdr:to>
      <xdr:col>24</xdr:col>
      <xdr:colOff>114300</xdr:colOff>
      <xdr:row>58</xdr:row>
      <xdr:rowOff>120712</xdr:rowOff>
    </xdr:to>
    <xdr:sp macro="" textlink="">
      <xdr:nvSpPr>
        <xdr:cNvPr id="124" name="フローチャート: 判断 123"/>
        <xdr:cNvSpPr/>
      </xdr:nvSpPr>
      <xdr:spPr>
        <a:xfrm>
          <a:off x="4584700" y="99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116539</xdr:rowOff>
    </xdr:from>
    <xdr:to>
      <xdr:col>19</xdr:col>
      <xdr:colOff>177800</xdr:colOff>
      <xdr:row>58</xdr:row>
      <xdr:rowOff>119711</xdr:rowOff>
    </xdr:to>
    <xdr:cxnSp macro="">
      <xdr:nvCxnSpPr>
        <xdr:cNvPr id="125" name="直線コネクタ 124"/>
        <xdr:cNvCxnSpPr/>
      </xdr:nvCxnSpPr>
      <xdr:spPr>
        <a:xfrm>
          <a:off x="2908300" y="10060639"/>
          <a:ext cx="889000" cy="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29976</xdr:rowOff>
    </xdr:from>
    <xdr:to>
      <xdr:col>20</xdr:col>
      <xdr:colOff>38100</xdr:colOff>
      <xdr:row>58</xdr:row>
      <xdr:rowOff>131576</xdr:rowOff>
    </xdr:to>
    <xdr:sp macro="" textlink="">
      <xdr:nvSpPr>
        <xdr:cNvPr id="126" name="フローチャート: 判断 125"/>
        <xdr:cNvSpPr/>
      </xdr:nvSpPr>
      <xdr:spPr>
        <a:xfrm>
          <a:off x="3746500" y="99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148103</xdr:rowOff>
    </xdr:from>
    <xdr:ext cx="534377" cy="259045"/>
    <xdr:sp macro="" textlink="">
      <xdr:nvSpPr>
        <xdr:cNvPr id="127" name="テキスト ボックス 126"/>
        <xdr:cNvSpPr txBox="1"/>
      </xdr:nvSpPr>
      <xdr:spPr>
        <a:xfrm>
          <a:off x="3530111" y="974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116539</xdr:rowOff>
    </xdr:from>
    <xdr:to>
      <xdr:col>15</xdr:col>
      <xdr:colOff>50800</xdr:colOff>
      <xdr:row>58</xdr:row>
      <xdr:rowOff>117947</xdr:rowOff>
    </xdr:to>
    <xdr:cxnSp macro="">
      <xdr:nvCxnSpPr>
        <xdr:cNvPr id="128" name="直線コネクタ 127"/>
        <xdr:cNvCxnSpPr/>
      </xdr:nvCxnSpPr>
      <xdr:spPr>
        <a:xfrm flipV="1">
          <a:off x="2019300" y="10060639"/>
          <a:ext cx="889000" cy="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29042</xdr:rowOff>
    </xdr:from>
    <xdr:to>
      <xdr:col>15</xdr:col>
      <xdr:colOff>101600</xdr:colOff>
      <xdr:row>58</xdr:row>
      <xdr:rowOff>130642</xdr:rowOff>
    </xdr:to>
    <xdr:sp macro="" textlink="">
      <xdr:nvSpPr>
        <xdr:cNvPr id="129" name="フローチャート: 判断 128"/>
        <xdr:cNvSpPr/>
      </xdr:nvSpPr>
      <xdr:spPr>
        <a:xfrm>
          <a:off x="2857500" y="997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147169</xdr:rowOff>
    </xdr:from>
    <xdr:ext cx="534377" cy="259045"/>
    <xdr:sp macro="" textlink="">
      <xdr:nvSpPr>
        <xdr:cNvPr id="130" name="テキスト ボックス 129"/>
        <xdr:cNvSpPr txBox="1"/>
      </xdr:nvSpPr>
      <xdr:spPr>
        <a:xfrm>
          <a:off x="2641111" y="974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106680</xdr:rowOff>
    </xdr:from>
    <xdr:to>
      <xdr:col>10</xdr:col>
      <xdr:colOff>114300</xdr:colOff>
      <xdr:row>58</xdr:row>
      <xdr:rowOff>117947</xdr:rowOff>
    </xdr:to>
    <xdr:cxnSp macro="">
      <xdr:nvCxnSpPr>
        <xdr:cNvPr id="131" name="直線コネクタ 130"/>
        <xdr:cNvCxnSpPr/>
      </xdr:nvCxnSpPr>
      <xdr:spPr>
        <a:xfrm>
          <a:off x="1130300" y="10050780"/>
          <a:ext cx="889000" cy="1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44131</xdr:rowOff>
    </xdr:from>
    <xdr:to>
      <xdr:col>10</xdr:col>
      <xdr:colOff>165100</xdr:colOff>
      <xdr:row>58</xdr:row>
      <xdr:rowOff>145731</xdr:rowOff>
    </xdr:to>
    <xdr:sp macro="" textlink="">
      <xdr:nvSpPr>
        <xdr:cNvPr id="132" name="フローチャート: 判断 131"/>
        <xdr:cNvSpPr/>
      </xdr:nvSpPr>
      <xdr:spPr>
        <a:xfrm>
          <a:off x="1968500" y="998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162258</xdr:rowOff>
    </xdr:from>
    <xdr:ext cx="534377" cy="259045"/>
    <xdr:sp macro="" textlink="">
      <xdr:nvSpPr>
        <xdr:cNvPr id="133" name="テキスト ボックス 132"/>
        <xdr:cNvSpPr txBox="1"/>
      </xdr:nvSpPr>
      <xdr:spPr>
        <a:xfrm>
          <a:off x="1752111" y="976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41002</xdr:rowOff>
    </xdr:from>
    <xdr:to>
      <xdr:col>6</xdr:col>
      <xdr:colOff>38100</xdr:colOff>
      <xdr:row>58</xdr:row>
      <xdr:rowOff>142602</xdr:rowOff>
    </xdr:to>
    <xdr:sp macro="" textlink="">
      <xdr:nvSpPr>
        <xdr:cNvPr id="134" name="フローチャート: 判断 133"/>
        <xdr:cNvSpPr/>
      </xdr:nvSpPr>
      <xdr:spPr>
        <a:xfrm>
          <a:off x="1079500" y="99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159129</xdr:rowOff>
    </xdr:from>
    <xdr:ext cx="534377" cy="259045"/>
    <xdr:sp macro="" textlink="">
      <xdr:nvSpPr>
        <xdr:cNvPr id="135" name="テキスト ボックス 134"/>
        <xdr:cNvSpPr txBox="1"/>
      </xdr:nvSpPr>
      <xdr:spPr>
        <a:xfrm>
          <a:off x="863111" y="976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66402</xdr:rowOff>
    </xdr:from>
    <xdr:to>
      <xdr:col>24</xdr:col>
      <xdr:colOff>114300</xdr:colOff>
      <xdr:row>58</xdr:row>
      <xdr:rowOff>168002</xdr:rowOff>
    </xdr:to>
    <xdr:sp macro="" textlink="">
      <xdr:nvSpPr>
        <xdr:cNvPr id="141" name="楕円 140"/>
        <xdr:cNvSpPr/>
      </xdr:nvSpPr>
      <xdr:spPr>
        <a:xfrm>
          <a:off x="4584700" y="1001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168988</xdr:rowOff>
    </xdr:from>
    <xdr:ext cx="534377" cy="259045"/>
    <xdr:sp macro="" textlink="">
      <xdr:nvSpPr>
        <xdr:cNvPr id="142" name="物件費該当値テキスト"/>
        <xdr:cNvSpPr txBox="1"/>
      </xdr:nvSpPr>
      <xdr:spPr>
        <a:xfrm>
          <a:off x="4686300" y="994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68911</xdr:rowOff>
    </xdr:from>
    <xdr:to>
      <xdr:col>20</xdr:col>
      <xdr:colOff>38100</xdr:colOff>
      <xdr:row>58</xdr:row>
      <xdr:rowOff>170511</xdr:rowOff>
    </xdr:to>
    <xdr:sp macro="" textlink="">
      <xdr:nvSpPr>
        <xdr:cNvPr id="143" name="楕円 142"/>
        <xdr:cNvSpPr/>
      </xdr:nvSpPr>
      <xdr:spPr>
        <a:xfrm>
          <a:off x="3746500" y="1001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161638</xdr:rowOff>
    </xdr:from>
    <xdr:ext cx="534377" cy="259045"/>
    <xdr:sp macro="" textlink="">
      <xdr:nvSpPr>
        <xdr:cNvPr id="144" name="テキスト ボックス 143"/>
        <xdr:cNvSpPr txBox="1"/>
      </xdr:nvSpPr>
      <xdr:spPr>
        <a:xfrm>
          <a:off x="3530111" y="1010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65739</xdr:rowOff>
    </xdr:from>
    <xdr:to>
      <xdr:col>15</xdr:col>
      <xdr:colOff>101600</xdr:colOff>
      <xdr:row>58</xdr:row>
      <xdr:rowOff>167339</xdr:rowOff>
    </xdr:to>
    <xdr:sp macro="" textlink="">
      <xdr:nvSpPr>
        <xdr:cNvPr id="145" name="楕円 144"/>
        <xdr:cNvSpPr/>
      </xdr:nvSpPr>
      <xdr:spPr>
        <a:xfrm>
          <a:off x="2857500" y="1000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158466</xdr:rowOff>
    </xdr:from>
    <xdr:ext cx="534377" cy="259045"/>
    <xdr:sp macro="" textlink="">
      <xdr:nvSpPr>
        <xdr:cNvPr id="146" name="テキスト ボックス 145"/>
        <xdr:cNvSpPr txBox="1"/>
      </xdr:nvSpPr>
      <xdr:spPr>
        <a:xfrm>
          <a:off x="2641111" y="1010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67147</xdr:rowOff>
    </xdr:from>
    <xdr:to>
      <xdr:col>10</xdr:col>
      <xdr:colOff>165100</xdr:colOff>
      <xdr:row>58</xdr:row>
      <xdr:rowOff>168747</xdr:rowOff>
    </xdr:to>
    <xdr:sp macro="" textlink="">
      <xdr:nvSpPr>
        <xdr:cNvPr id="147" name="楕円 146"/>
        <xdr:cNvSpPr/>
      </xdr:nvSpPr>
      <xdr:spPr>
        <a:xfrm>
          <a:off x="1968500" y="1001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159874</xdr:rowOff>
    </xdr:from>
    <xdr:ext cx="534377" cy="259045"/>
    <xdr:sp macro="" textlink="">
      <xdr:nvSpPr>
        <xdr:cNvPr id="148" name="テキスト ボックス 147"/>
        <xdr:cNvSpPr txBox="1"/>
      </xdr:nvSpPr>
      <xdr:spPr>
        <a:xfrm>
          <a:off x="1752111" y="1010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55880</xdr:rowOff>
    </xdr:from>
    <xdr:to>
      <xdr:col>6</xdr:col>
      <xdr:colOff>38100</xdr:colOff>
      <xdr:row>58</xdr:row>
      <xdr:rowOff>157480</xdr:rowOff>
    </xdr:to>
    <xdr:sp macro="" textlink="">
      <xdr:nvSpPr>
        <xdr:cNvPr id="149" name="楕円 148"/>
        <xdr:cNvSpPr/>
      </xdr:nvSpPr>
      <xdr:spPr>
        <a:xfrm>
          <a:off x="1079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148607</xdr:rowOff>
    </xdr:from>
    <xdr:ext cx="534377" cy="259045"/>
    <xdr:sp macro="" textlink="">
      <xdr:nvSpPr>
        <xdr:cNvPr id="150" name="テキスト ボックス 149"/>
        <xdr:cNvSpPr txBox="1"/>
      </xdr:nvSpPr>
      <xdr:spPr>
        <a:xfrm>
          <a:off x="863111" y="1009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4" name="テキスト ボックス 16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35534</xdr:rowOff>
    </xdr:from>
    <xdr:to>
      <xdr:col>24</xdr:col>
      <xdr:colOff>62865</xdr:colOff>
      <xdr:row>79</xdr:row>
      <xdr:rowOff>14884</xdr:rowOff>
    </xdr:to>
    <xdr:cxnSp macro="">
      <xdr:nvCxnSpPr>
        <xdr:cNvPr id="174" name="直線コネクタ 173"/>
        <xdr:cNvCxnSpPr/>
      </xdr:nvCxnSpPr>
      <xdr:spPr>
        <a:xfrm flipV="1">
          <a:off x="4633595" y="12208484"/>
          <a:ext cx="1270" cy="13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18711</xdr:rowOff>
    </xdr:from>
    <xdr:ext cx="378565" cy="259045"/>
    <xdr:sp macro="" textlink="">
      <xdr:nvSpPr>
        <xdr:cNvPr id="175" name="維持補修費最小値テキスト"/>
        <xdr:cNvSpPr txBox="1"/>
      </xdr:nvSpPr>
      <xdr:spPr>
        <a:xfrm>
          <a:off x="4686300" y="13563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14884</xdr:rowOff>
    </xdr:from>
    <xdr:to>
      <xdr:col>24</xdr:col>
      <xdr:colOff>152400</xdr:colOff>
      <xdr:row>79</xdr:row>
      <xdr:rowOff>14884</xdr:rowOff>
    </xdr:to>
    <xdr:cxnSp macro="">
      <xdr:nvCxnSpPr>
        <xdr:cNvPr id="176" name="直線コネクタ 175"/>
        <xdr:cNvCxnSpPr/>
      </xdr:nvCxnSpPr>
      <xdr:spPr>
        <a:xfrm>
          <a:off x="4546600" y="1355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153661</xdr:rowOff>
    </xdr:from>
    <xdr:ext cx="534377" cy="259045"/>
    <xdr:sp macro="" textlink="">
      <xdr:nvSpPr>
        <xdr:cNvPr id="177" name="維持補修費最大値テキスト"/>
        <xdr:cNvSpPr txBox="1"/>
      </xdr:nvSpPr>
      <xdr:spPr>
        <a:xfrm>
          <a:off x="4686300" y="119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35534</xdr:rowOff>
    </xdr:from>
    <xdr:to>
      <xdr:col>24</xdr:col>
      <xdr:colOff>152400</xdr:colOff>
      <xdr:row>71</xdr:row>
      <xdr:rowOff>35534</xdr:rowOff>
    </xdr:to>
    <xdr:cxnSp macro="">
      <xdr:nvCxnSpPr>
        <xdr:cNvPr id="178" name="直線コネクタ 177"/>
        <xdr:cNvCxnSpPr/>
      </xdr:nvCxnSpPr>
      <xdr:spPr>
        <a:xfrm>
          <a:off x="4546600" y="1220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99848</xdr:rowOff>
    </xdr:from>
    <xdr:to>
      <xdr:col>24</xdr:col>
      <xdr:colOff>63500</xdr:colOff>
      <xdr:row>78</xdr:row>
      <xdr:rowOff>117602</xdr:rowOff>
    </xdr:to>
    <xdr:cxnSp macro="">
      <xdr:nvCxnSpPr>
        <xdr:cNvPr id="179" name="直線コネクタ 178"/>
        <xdr:cNvCxnSpPr/>
      </xdr:nvCxnSpPr>
      <xdr:spPr>
        <a:xfrm>
          <a:off x="3797300" y="13472948"/>
          <a:ext cx="838200" cy="1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75886</xdr:rowOff>
    </xdr:from>
    <xdr:ext cx="469744" cy="259045"/>
    <xdr:sp macro="" textlink="">
      <xdr:nvSpPr>
        <xdr:cNvPr id="180" name="維持補修費平均値テキスト"/>
        <xdr:cNvSpPr txBox="1"/>
      </xdr:nvSpPr>
      <xdr:spPr>
        <a:xfrm>
          <a:off x="4686300" y="13106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53009</xdr:rowOff>
    </xdr:from>
    <xdr:to>
      <xdr:col>24</xdr:col>
      <xdr:colOff>114300</xdr:colOff>
      <xdr:row>77</xdr:row>
      <xdr:rowOff>154609</xdr:rowOff>
    </xdr:to>
    <xdr:sp macro="" textlink="">
      <xdr:nvSpPr>
        <xdr:cNvPr id="181" name="フローチャート: 判断 180"/>
        <xdr:cNvSpPr/>
      </xdr:nvSpPr>
      <xdr:spPr>
        <a:xfrm>
          <a:off x="4584700" y="1325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99848</xdr:rowOff>
    </xdr:from>
    <xdr:to>
      <xdr:col>19</xdr:col>
      <xdr:colOff>177800</xdr:colOff>
      <xdr:row>78</xdr:row>
      <xdr:rowOff>107544</xdr:rowOff>
    </xdr:to>
    <xdr:cxnSp macro="">
      <xdr:nvCxnSpPr>
        <xdr:cNvPr id="182" name="直線コネクタ 181"/>
        <xdr:cNvCxnSpPr/>
      </xdr:nvCxnSpPr>
      <xdr:spPr>
        <a:xfrm flipV="1">
          <a:off x="2908300" y="13472948"/>
          <a:ext cx="8890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46228</xdr:rowOff>
    </xdr:from>
    <xdr:to>
      <xdr:col>20</xdr:col>
      <xdr:colOff>38100</xdr:colOff>
      <xdr:row>77</xdr:row>
      <xdr:rowOff>147828</xdr:rowOff>
    </xdr:to>
    <xdr:sp macro="" textlink="">
      <xdr:nvSpPr>
        <xdr:cNvPr id="183" name="フローチャート: 判断 182"/>
        <xdr:cNvSpPr/>
      </xdr:nvSpPr>
      <xdr:spPr>
        <a:xfrm>
          <a:off x="37465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164355</xdr:rowOff>
    </xdr:from>
    <xdr:ext cx="469744" cy="259045"/>
    <xdr:sp macro="" textlink="">
      <xdr:nvSpPr>
        <xdr:cNvPr id="184" name="テキスト ボックス 183"/>
        <xdr:cNvSpPr txBox="1"/>
      </xdr:nvSpPr>
      <xdr:spPr>
        <a:xfrm>
          <a:off x="3562428" y="1302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107544</xdr:rowOff>
    </xdr:from>
    <xdr:to>
      <xdr:col>15</xdr:col>
      <xdr:colOff>50800</xdr:colOff>
      <xdr:row>78</xdr:row>
      <xdr:rowOff>119126</xdr:rowOff>
    </xdr:to>
    <xdr:cxnSp macro="">
      <xdr:nvCxnSpPr>
        <xdr:cNvPr id="185" name="直線コネクタ 184"/>
        <xdr:cNvCxnSpPr/>
      </xdr:nvCxnSpPr>
      <xdr:spPr>
        <a:xfrm flipV="1">
          <a:off x="2019300" y="13480644"/>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70307</xdr:rowOff>
    </xdr:from>
    <xdr:to>
      <xdr:col>15</xdr:col>
      <xdr:colOff>101600</xdr:colOff>
      <xdr:row>78</xdr:row>
      <xdr:rowOff>457</xdr:rowOff>
    </xdr:to>
    <xdr:sp macro="" textlink="">
      <xdr:nvSpPr>
        <xdr:cNvPr id="186" name="フローチャート: 判断 185"/>
        <xdr:cNvSpPr/>
      </xdr:nvSpPr>
      <xdr:spPr>
        <a:xfrm>
          <a:off x="2857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16984</xdr:rowOff>
    </xdr:from>
    <xdr:ext cx="469744" cy="259045"/>
    <xdr:sp macro="" textlink="">
      <xdr:nvSpPr>
        <xdr:cNvPr id="187" name="テキスト ボックス 186"/>
        <xdr:cNvSpPr txBox="1"/>
      </xdr:nvSpPr>
      <xdr:spPr>
        <a:xfrm>
          <a:off x="2673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114782</xdr:rowOff>
    </xdr:from>
    <xdr:to>
      <xdr:col>10</xdr:col>
      <xdr:colOff>114300</xdr:colOff>
      <xdr:row>78</xdr:row>
      <xdr:rowOff>119126</xdr:rowOff>
    </xdr:to>
    <xdr:cxnSp macro="">
      <xdr:nvCxnSpPr>
        <xdr:cNvPr id="188" name="直線コネクタ 187"/>
        <xdr:cNvCxnSpPr/>
      </xdr:nvCxnSpPr>
      <xdr:spPr>
        <a:xfrm>
          <a:off x="1130300" y="13487882"/>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69850</xdr:rowOff>
    </xdr:from>
    <xdr:to>
      <xdr:col>10</xdr:col>
      <xdr:colOff>165100</xdr:colOff>
      <xdr:row>78</xdr:row>
      <xdr:rowOff>0</xdr:rowOff>
    </xdr:to>
    <xdr:sp macro="" textlink="">
      <xdr:nvSpPr>
        <xdr:cNvPr id="189" name="フローチャート: 判断 188"/>
        <xdr:cNvSpPr/>
      </xdr:nvSpPr>
      <xdr:spPr>
        <a:xfrm>
          <a:off x="1968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16527</xdr:rowOff>
    </xdr:from>
    <xdr:ext cx="469744" cy="259045"/>
    <xdr:sp macro="" textlink="">
      <xdr:nvSpPr>
        <xdr:cNvPr id="190" name="テキスト ボックス 189"/>
        <xdr:cNvSpPr txBox="1"/>
      </xdr:nvSpPr>
      <xdr:spPr>
        <a:xfrm>
          <a:off x="1784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51563</xdr:rowOff>
    </xdr:from>
    <xdr:to>
      <xdr:col>6</xdr:col>
      <xdr:colOff>38100</xdr:colOff>
      <xdr:row>77</xdr:row>
      <xdr:rowOff>153163</xdr:rowOff>
    </xdr:to>
    <xdr:sp macro="" textlink="">
      <xdr:nvSpPr>
        <xdr:cNvPr id="191" name="フローチャート: 判断 190"/>
        <xdr:cNvSpPr/>
      </xdr:nvSpPr>
      <xdr:spPr>
        <a:xfrm>
          <a:off x="1079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169690</xdr:rowOff>
    </xdr:from>
    <xdr:ext cx="469744" cy="259045"/>
    <xdr:sp macro="" textlink="">
      <xdr:nvSpPr>
        <xdr:cNvPr id="192" name="テキスト ボックス 191"/>
        <xdr:cNvSpPr txBox="1"/>
      </xdr:nvSpPr>
      <xdr:spPr>
        <a:xfrm>
          <a:off x="895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66802</xdr:rowOff>
    </xdr:from>
    <xdr:to>
      <xdr:col>24</xdr:col>
      <xdr:colOff>114300</xdr:colOff>
      <xdr:row>78</xdr:row>
      <xdr:rowOff>168402</xdr:rowOff>
    </xdr:to>
    <xdr:sp macro="" textlink="">
      <xdr:nvSpPr>
        <xdr:cNvPr id="198" name="楕円 197"/>
        <xdr:cNvSpPr/>
      </xdr:nvSpPr>
      <xdr:spPr>
        <a:xfrm>
          <a:off x="4584700" y="1343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153179</xdr:rowOff>
    </xdr:from>
    <xdr:ext cx="469744" cy="259045"/>
    <xdr:sp macro="" textlink="">
      <xdr:nvSpPr>
        <xdr:cNvPr id="199" name="維持補修費該当値テキスト"/>
        <xdr:cNvSpPr txBox="1"/>
      </xdr:nvSpPr>
      <xdr:spPr>
        <a:xfrm>
          <a:off x="4686300" y="1335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49048</xdr:rowOff>
    </xdr:from>
    <xdr:to>
      <xdr:col>20</xdr:col>
      <xdr:colOff>38100</xdr:colOff>
      <xdr:row>78</xdr:row>
      <xdr:rowOff>150648</xdr:rowOff>
    </xdr:to>
    <xdr:sp macro="" textlink="">
      <xdr:nvSpPr>
        <xdr:cNvPr id="200" name="楕円 199"/>
        <xdr:cNvSpPr/>
      </xdr:nvSpPr>
      <xdr:spPr>
        <a:xfrm>
          <a:off x="3746500" y="1342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141775</xdr:rowOff>
    </xdr:from>
    <xdr:ext cx="469744" cy="259045"/>
    <xdr:sp macro="" textlink="">
      <xdr:nvSpPr>
        <xdr:cNvPr id="201" name="テキスト ボックス 200"/>
        <xdr:cNvSpPr txBox="1"/>
      </xdr:nvSpPr>
      <xdr:spPr>
        <a:xfrm>
          <a:off x="3562428" y="1351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56744</xdr:rowOff>
    </xdr:from>
    <xdr:to>
      <xdr:col>15</xdr:col>
      <xdr:colOff>101600</xdr:colOff>
      <xdr:row>78</xdr:row>
      <xdr:rowOff>158344</xdr:rowOff>
    </xdr:to>
    <xdr:sp macro="" textlink="">
      <xdr:nvSpPr>
        <xdr:cNvPr id="202" name="楕円 201"/>
        <xdr:cNvSpPr/>
      </xdr:nvSpPr>
      <xdr:spPr>
        <a:xfrm>
          <a:off x="2857500" y="134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149471</xdr:rowOff>
    </xdr:from>
    <xdr:ext cx="469744" cy="259045"/>
    <xdr:sp macro="" textlink="">
      <xdr:nvSpPr>
        <xdr:cNvPr id="203" name="テキスト ボックス 202"/>
        <xdr:cNvSpPr txBox="1"/>
      </xdr:nvSpPr>
      <xdr:spPr>
        <a:xfrm>
          <a:off x="2673428" y="13522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68326</xdr:rowOff>
    </xdr:from>
    <xdr:to>
      <xdr:col>10</xdr:col>
      <xdr:colOff>165100</xdr:colOff>
      <xdr:row>78</xdr:row>
      <xdr:rowOff>169926</xdr:rowOff>
    </xdr:to>
    <xdr:sp macro="" textlink="">
      <xdr:nvSpPr>
        <xdr:cNvPr id="204" name="楕円 203"/>
        <xdr:cNvSpPr/>
      </xdr:nvSpPr>
      <xdr:spPr>
        <a:xfrm>
          <a:off x="1968500" y="1344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161053</xdr:rowOff>
    </xdr:from>
    <xdr:ext cx="469744" cy="259045"/>
    <xdr:sp macro="" textlink="">
      <xdr:nvSpPr>
        <xdr:cNvPr id="205" name="テキスト ボックス 204"/>
        <xdr:cNvSpPr txBox="1"/>
      </xdr:nvSpPr>
      <xdr:spPr>
        <a:xfrm>
          <a:off x="1784428" y="1353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63982</xdr:rowOff>
    </xdr:from>
    <xdr:to>
      <xdr:col>6</xdr:col>
      <xdr:colOff>38100</xdr:colOff>
      <xdr:row>78</xdr:row>
      <xdr:rowOff>165582</xdr:rowOff>
    </xdr:to>
    <xdr:sp macro="" textlink="">
      <xdr:nvSpPr>
        <xdr:cNvPr id="206" name="楕円 205"/>
        <xdr:cNvSpPr/>
      </xdr:nvSpPr>
      <xdr:spPr>
        <a:xfrm>
          <a:off x="1079500" y="1343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156709</xdr:rowOff>
    </xdr:from>
    <xdr:ext cx="469744" cy="259045"/>
    <xdr:sp macro="" textlink="">
      <xdr:nvSpPr>
        <xdr:cNvPr id="207" name="テキスト ボックス 206"/>
        <xdr:cNvSpPr txBox="1"/>
      </xdr:nvSpPr>
      <xdr:spPr>
        <a:xfrm>
          <a:off x="895428" y="1352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121183</xdr:rowOff>
    </xdr:from>
    <xdr:to>
      <xdr:col>24</xdr:col>
      <xdr:colOff>62865</xdr:colOff>
      <xdr:row>99</xdr:row>
      <xdr:rowOff>92684</xdr:rowOff>
    </xdr:to>
    <xdr:cxnSp macro="">
      <xdr:nvCxnSpPr>
        <xdr:cNvPr id="232" name="直線コネクタ 231"/>
        <xdr:cNvCxnSpPr/>
      </xdr:nvCxnSpPr>
      <xdr:spPr>
        <a:xfrm flipV="1">
          <a:off x="4633595" y="15380233"/>
          <a:ext cx="1270" cy="1686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96511</xdr:rowOff>
    </xdr:from>
    <xdr:ext cx="534377" cy="259045"/>
    <xdr:sp macro="" textlink="">
      <xdr:nvSpPr>
        <xdr:cNvPr id="233" name="扶助費最小値テキスト"/>
        <xdr:cNvSpPr txBox="1"/>
      </xdr:nvSpPr>
      <xdr:spPr>
        <a:xfrm>
          <a:off x="4686300" y="170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92684</xdr:rowOff>
    </xdr:from>
    <xdr:to>
      <xdr:col>24</xdr:col>
      <xdr:colOff>152400</xdr:colOff>
      <xdr:row>99</xdr:row>
      <xdr:rowOff>92684</xdr:rowOff>
    </xdr:to>
    <xdr:cxnSp macro="">
      <xdr:nvCxnSpPr>
        <xdr:cNvPr id="234" name="直線コネクタ 233"/>
        <xdr:cNvCxnSpPr/>
      </xdr:nvCxnSpPr>
      <xdr:spPr>
        <a:xfrm>
          <a:off x="4546600" y="1706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67860</xdr:rowOff>
    </xdr:from>
    <xdr:ext cx="599010" cy="259045"/>
    <xdr:sp macro="" textlink="">
      <xdr:nvSpPr>
        <xdr:cNvPr id="235" name="扶助費最大値テキスト"/>
        <xdr:cNvSpPr txBox="1"/>
      </xdr:nvSpPr>
      <xdr:spPr>
        <a:xfrm>
          <a:off x="4686300" y="1515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121183</xdr:rowOff>
    </xdr:from>
    <xdr:to>
      <xdr:col>24</xdr:col>
      <xdr:colOff>152400</xdr:colOff>
      <xdr:row>89</xdr:row>
      <xdr:rowOff>121183</xdr:rowOff>
    </xdr:to>
    <xdr:cxnSp macro="">
      <xdr:nvCxnSpPr>
        <xdr:cNvPr id="236" name="直線コネクタ 235"/>
        <xdr:cNvCxnSpPr/>
      </xdr:nvCxnSpPr>
      <xdr:spPr>
        <a:xfrm>
          <a:off x="4546600" y="1538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101276</xdr:rowOff>
    </xdr:from>
    <xdr:to>
      <xdr:col>24</xdr:col>
      <xdr:colOff>63500</xdr:colOff>
      <xdr:row>96</xdr:row>
      <xdr:rowOff>170466</xdr:rowOff>
    </xdr:to>
    <xdr:cxnSp macro="">
      <xdr:nvCxnSpPr>
        <xdr:cNvPr id="237" name="直線コネクタ 236"/>
        <xdr:cNvCxnSpPr/>
      </xdr:nvCxnSpPr>
      <xdr:spPr>
        <a:xfrm flipV="1">
          <a:off x="3797300" y="16560476"/>
          <a:ext cx="838200" cy="6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170146</xdr:rowOff>
    </xdr:from>
    <xdr:ext cx="534377" cy="259045"/>
    <xdr:sp macro="" textlink="">
      <xdr:nvSpPr>
        <xdr:cNvPr id="238" name="扶助費平均値テキスト"/>
        <xdr:cNvSpPr txBox="1"/>
      </xdr:nvSpPr>
      <xdr:spPr>
        <a:xfrm>
          <a:off x="4686300" y="1628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147269</xdr:rowOff>
    </xdr:from>
    <xdr:to>
      <xdr:col>24</xdr:col>
      <xdr:colOff>114300</xdr:colOff>
      <xdr:row>96</xdr:row>
      <xdr:rowOff>77419</xdr:rowOff>
    </xdr:to>
    <xdr:sp macro="" textlink="">
      <xdr:nvSpPr>
        <xdr:cNvPr id="239" name="フローチャート: 判断 238"/>
        <xdr:cNvSpPr/>
      </xdr:nvSpPr>
      <xdr:spPr>
        <a:xfrm>
          <a:off x="4584700" y="1643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170466</xdr:rowOff>
    </xdr:from>
    <xdr:to>
      <xdr:col>19</xdr:col>
      <xdr:colOff>177800</xdr:colOff>
      <xdr:row>97</xdr:row>
      <xdr:rowOff>3587</xdr:rowOff>
    </xdr:to>
    <xdr:cxnSp macro="">
      <xdr:nvCxnSpPr>
        <xdr:cNvPr id="240" name="直線コネクタ 239"/>
        <xdr:cNvCxnSpPr/>
      </xdr:nvCxnSpPr>
      <xdr:spPr>
        <a:xfrm flipV="1">
          <a:off x="2908300" y="16629666"/>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150831</xdr:rowOff>
    </xdr:from>
    <xdr:to>
      <xdr:col>20</xdr:col>
      <xdr:colOff>38100</xdr:colOff>
      <xdr:row>96</xdr:row>
      <xdr:rowOff>80981</xdr:rowOff>
    </xdr:to>
    <xdr:sp macro="" textlink="">
      <xdr:nvSpPr>
        <xdr:cNvPr id="241" name="フローチャート: 判断 240"/>
        <xdr:cNvSpPr/>
      </xdr:nvSpPr>
      <xdr:spPr>
        <a:xfrm>
          <a:off x="3746500" y="1643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97508</xdr:rowOff>
    </xdr:from>
    <xdr:ext cx="534377" cy="259045"/>
    <xdr:sp macro="" textlink="">
      <xdr:nvSpPr>
        <xdr:cNvPr id="242" name="テキスト ボックス 241"/>
        <xdr:cNvSpPr txBox="1"/>
      </xdr:nvSpPr>
      <xdr:spPr>
        <a:xfrm>
          <a:off x="3530111" y="1621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3587</xdr:rowOff>
    </xdr:from>
    <xdr:to>
      <xdr:col>15</xdr:col>
      <xdr:colOff>50800</xdr:colOff>
      <xdr:row>97</xdr:row>
      <xdr:rowOff>95199</xdr:rowOff>
    </xdr:to>
    <xdr:cxnSp macro="">
      <xdr:nvCxnSpPr>
        <xdr:cNvPr id="243" name="直線コネクタ 242"/>
        <xdr:cNvCxnSpPr/>
      </xdr:nvCxnSpPr>
      <xdr:spPr>
        <a:xfrm flipV="1">
          <a:off x="2019300" y="16634237"/>
          <a:ext cx="889000" cy="9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24816</xdr:rowOff>
    </xdr:from>
    <xdr:to>
      <xdr:col>15</xdr:col>
      <xdr:colOff>101600</xdr:colOff>
      <xdr:row>96</xdr:row>
      <xdr:rowOff>126416</xdr:rowOff>
    </xdr:to>
    <xdr:sp macro="" textlink="">
      <xdr:nvSpPr>
        <xdr:cNvPr id="244" name="フローチャート: 判断 243"/>
        <xdr:cNvSpPr/>
      </xdr:nvSpPr>
      <xdr:spPr>
        <a:xfrm>
          <a:off x="28575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142943</xdr:rowOff>
    </xdr:from>
    <xdr:ext cx="534377" cy="259045"/>
    <xdr:sp macro="" textlink="">
      <xdr:nvSpPr>
        <xdr:cNvPr id="245" name="テキスト ボックス 244"/>
        <xdr:cNvSpPr txBox="1"/>
      </xdr:nvSpPr>
      <xdr:spPr>
        <a:xfrm>
          <a:off x="2641111" y="1625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95199</xdr:rowOff>
    </xdr:from>
    <xdr:to>
      <xdr:col>10</xdr:col>
      <xdr:colOff>114300</xdr:colOff>
      <xdr:row>97</xdr:row>
      <xdr:rowOff>125927</xdr:rowOff>
    </xdr:to>
    <xdr:cxnSp macro="">
      <xdr:nvCxnSpPr>
        <xdr:cNvPr id="246" name="直線コネクタ 245"/>
        <xdr:cNvCxnSpPr/>
      </xdr:nvCxnSpPr>
      <xdr:spPr>
        <a:xfrm flipV="1">
          <a:off x="1130300" y="16725849"/>
          <a:ext cx="889000" cy="3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132544</xdr:rowOff>
    </xdr:from>
    <xdr:to>
      <xdr:col>10</xdr:col>
      <xdr:colOff>165100</xdr:colOff>
      <xdr:row>97</xdr:row>
      <xdr:rowOff>62694</xdr:rowOff>
    </xdr:to>
    <xdr:sp macro="" textlink="">
      <xdr:nvSpPr>
        <xdr:cNvPr id="247" name="フローチャート: 判断 246"/>
        <xdr:cNvSpPr/>
      </xdr:nvSpPr>
      <xdr:spPr>
        <a:xfrm>
          <a:off x="1968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79221</xdr:rowOff>
    </xdr:from>
    <xdr:ext cx="534377" cy="259045"/>
    <xdr:sp macro="" textlink="">
      <xdr:nvSpPr>
        <xdr:cNvPr id="248" name="テキスト ボックス 247"/>
        <xdr:cNvSpPr txBox="1"/>
      </xdr:nvSpPr>
      <xdr:spPr>
        <a:xfrm>
          <a:off x="1752111" y="1636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23121</xdr:rowOff>
    </xdr:from>
    <xdr:to>
      <xdr:col>6</xdr:col>
      <xdr:colOff>38100</xdr:colOff>
      <xdr:row>97</xdr:row>
      <xdr:rowOff>124721</xdr:rowOff>
    </xdr:to>
    <xdr:sp macro="" textlink="">
      <xdr:nvSpPr>
        <xdr:cNvPr id="249" name="フローチャート: 判断 248"/>
        <xdr:cNvSpPr/>
      </xdr:nvSpPr>
      <xdr:spPr>
        <a:xfrm>
          <a:off x="1079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141248</xdr:rowOff>
    </xdr:from>
    <xdr:ext cx="534377" cy="259045"/>
    <xdr:sp macro="" textlink="">
      <xdr:nvSpPr>
        <xdr:cNvPr id="250" name="テキスト ボックス 249"/>
        <xdr:cNvSpPr txBox="1"/>
      </xdr:nvSpPr>
      <xdr:spPr>
        <a:xfrm>
          <a:off x="863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50476</xdr:rowOff>
    </xdr:from>
    <xdr:to>
      <xdr:col>24</xdr:col>
      <xdr:colOff>114300</xdr:colOff>
      <xdr:row>96</xdr:row>
      <xdr:rowOff>152076</xdr:rowOff>
    </xdr:to>
    <xdr:sp macro="" textlink="">
      <xdr:nvSpPr>
        <xdr:cNvPr id="256" name="楕円 255"/>
        <xdr:cNvSpPr/>
      </xdr:nvSpPr>
      <xdr:spPr>
        <a:xfrm>
          <a:off x="4584700" y="1650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28903</xdr:rowOff>
    </xdr:from>
    <xdr:ext cx="534377" cy="259045"/>
    <xdr:sp macro="" textlink="">
      <xdr:nvSpPr>
        <xdr:cNvPr id="257" name="扶助費該当値テキスト"/>
        <xdr:cNvSpPr txBox="1"/>
      </xdr:nvSpPr>
      <xdr:spPr>
        <a:xfrm>
          <a:off x="4686300" y="1648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119666</xdr:rowOff>
    </xdr:from>
    <xdr:to>
      <xdr:col>20</xdr:col>
      <xdr:colOff>38100</xdr:colOff>
      <xdr:row>97</xdr:row>
      <xdr:rowOff>49816</xdr:rowOff>
    </xdr:to>
    <xdr:sp macro="" textlink="">
      <xdr:nvSpPr>
        <xdr:cNvPr id="258" name="楕円 257"/>
        <xdr:cNvSpPr/>
      </xdr:nvSpPr>
      <xdr:spPr>
        <a:xfrm>
          <a:off x="3746500" y="1657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40943</xdr:rowOff>
    </xdr:from>
    <xdr:ext cx="534377" cy="259045"/>
    <xdr:sp macro="" textlink="">
      <xdr:nvSpPr>
        <xdr:cNvPr id="259" name="テキスト ボックス 258"/>
        <xdr:cNvSpPr txBox="1"/>
      </xdr:nvSpPr>
      <xdr:spPr>
        <a:xfrm>
          <a:off x="3530111" y="1667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124237</xdr:rowOff>
    </xdr:from>
    <xdr:to>
      <xdr:col>15</xdr:col>
      <xdr:colOff>101600</xdr:colOff>
      <xdr:row>97</xdr:row>
      <xdr:rowOff>54387</xdr:rowOff>
    </xdr:to>
    <xdr:sp macro="" textlink="">
      <xdr:nvSpPr>
        <xdr:cNvPr id="260" name="楕円 259"/>
        <xdr:cNvSpPr/>
      </xdr:nvSpPr>
      <xdr:spPr>
        <a:xfrm>
          <a:off x="2857500" y="1658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45514</xdr:rowOff>
    </xdr:from>
    <xdr:ext cx="534377" cy="259045"/>
    <xdr:sp macro="" textlink="">
      <xdr:nvSpPr>
        <xdr:cNvPr id="261" name="テキスト ボックス 260"/>
        <xdr:cNvSpPr txBox="1"/>
      </xdr:nvSpPr>
      <xdr:spPr>
        <a:xfrm>
          <a:off x="2641111" y="166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44399</xdr:rowOff>
    </xdr:from>
    <xdr:to>
      <xdr:col>10</xdr:col>
      <xdr:colOff>165100</xdr:colOff>
      <xdr:row>97</xdr:row>
      <xdr:rowOff>145999</xdr:rowOff>
    </xdr:to>
    <xdr:sp macro="" textlink="">
      <xdr:nvSpPr>
        <xdr:cNvPr id="262" name="楕円 261"/>
        <xdr:cNvSpPr/>
      </xdr:nvSpPr>
      <xdr:spPr>
        <a:xfrm>
          <a:off x="1968500" y="1667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137126</xdr:rowOff>
    </xdr:from>
    <xdr:ext cx="534377" cy="259045"/>
    <xdr:sp macro="" textlink="">
      <xdr:nvSpPr>
        <xdr:cNvPr id="263" name="テキスト ボックス 262"/>
        <xdr:cNvSpPr txBox="1"/>
      </xdr:nvSpPr>
      <xdr:spPr>
        <a:xfrm>
          <a:off x="1752111" y="1676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75127</xdr:rowOff>
    </xdr:from>
    <xdr:to>
      <xdr:col>6</xdr:col>
      <xdr:colOff>38100</xdr:colOff>
      <xdr:row>98</xdr:row>
      <xdr:rowOff>5277</xdr:rowOff>
    </xdr:to>
    <xdr:sp macro="" textlink="">
      <xdr:nvSpPr>
        <xdr:cNvPr id="264" name="楕円 263"/>
        <xdr:cNvSpPr/>
      </xdr:nvSpPr>
      <xdr:spPr>
        <a:xfrm>
          <a:off x="1079500" y="1670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167854</xdr:rowOff>
    </xdr:from>
    <xdr:ext cx="534377" cy="259045"/>
    <xdr:sp macro="" textlink="">
      <xdr:nvSpPr>
        <xdr:cNvPr id="265" name="テキスト ボックス 264"/>
        <xdr:cNvSpPr txBox="1"/>
      </xdr:nvSpPr>
      <xdr:spPr>
        <a:xfrm>
          <a:off x="863111" y="1679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165913</xdr:rowOff>
    </xdr:from>
    <xdr:to>
      <xdr:col>54</xdr:col>
      <xdr:colOff>189865</xdr:colOff>
      <xdr:row>38</xdr:row>
      <xdr:rowOff>155180</xdr:rowOff>
    </xdr:to>
    <xdr:cxnSp macro="">
      <xdr:nvCxnSpPr>
        <xdr:cNvPr id="291" name="直線コネクタ 290"/>
        <xdr:cNvCxnSpPr/>
      </xdr:nvCxnSpPr>
      <xdr:spPr>
        <a:xfrm flipV="1">
          <a:off x="10475595" y="5309413"/>
          <a:ext cx="1270" cy="136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159007</xdr:rowOff>
    </xdr:from>
    <xdr:ext cx="534377" cy="259045"/>
    <xdr:sp macro="" textlink="">
      <xdr:nvSpPr>
        <xdr:cNvPr id="292" name="補助費等最小値テキスト"/>
        <xdr:cNvSpPr txBox="1"/>
      </xdr:nvSpPr>
      <xdr:spPr>
        <a:xfrm>
          <a:off x="10528300" y="66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155180</xdr:rowOff>
    </xdr:from>
    <xdr:to>
      <xdr:col>55</xdr:col>
      <xdr:colOff>88900</xdr:colOff>
      <xdr:row>38</xdr:row>
      <xdr:rowOff>155180</xdr:rowOff>
    </xdr:to>
    <xdr:cxnSp macro="">
      <xdr:nvCxnSpPr>
        <xdr:cNvPr id="293" name="直線コネクタ 292"/>
        <xdr:cNvCxnSpPr/>
      </xdr:nvCxnSpPr>
      <xdr:spPr>
        <a:xfrm>
          <a:off x="10388600" y="667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112590</xdr:rowOff>
    </xdr:from>
    <xdr:ext cx="599010" cy="259045"/>
    <xdr:sp macro="" textlink="">
      <xdr:nvSpPr>
        <xdr:cNvPr id="294" name="補助費等最大値テキスト"/>
        <xdr:cNvSpPr txBox="1"/>
      </xdr:nvSpPr>
      <xdr:spPr>
        <a:xfrm>
          <a:off x="10528300" y="508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165913</xdr:rowOff>
    </xdr:from>
    <xdr:to>
      <xdr:col>55</xdr:col>
      <xdr:colOff>88900</xdr:colOff>
      <xdr:row>30</xdr:row>
      <xdr:rowOff>165913</xdr:rowOff>
    </xdr:to>
    <xdr:cxnSp macro="">
      <xdr:nvCxnSpPr>
        <xdr:cNvPr id="295" name="直線コネクタ 294"/>
        <xdr:cNvCxnSpPr/>
      </xdr:nvCxnSpPr>
      <xdr:spPr>
        <a:xfrm>
          <a:off x="10388600" y="530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166218</xdr:rowOff>
    </xdr:from>
    <xdr:to>
      <xdr:col>55</xdr:col>
      <xdr:colOff>0</xdr:colOff>
      <xdr:row>36</xdr:row>
      <xdr:rowOff>6807</xdr:rowOff>
    </xdr:to>
    <xdr:cxnSp macro="">
      <xdr:nvCxnSpPr>
        <xdr:cNvPr id="296" name="直線コネクタ 295"/>
        <xdr:cNvCxnSpPr/>
      </xdr:nvCxnSpPr>
      <xdr:spPr>
        <a:xfrm>
          <a:off x="9639300" y="6166968"/>
          <a:ext cx="8382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51140</xdr:rowOff>
    </xdr:from>
    <xdr:ext cx="534377" cy="259045"/>
    <xdr:sp macro="" textlink="">
      <xdr:nvSpPr>
        <xdr:cNvPr id="297" name="補助費等平均値テキスト"/>
        <xdr:cNvSpPr txBox="1"/>
      </xdr:nvSpPr>
      <xdr:spPr>
        <a:xfrm>
          <a:off x="10528300" y="6223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72713</xdr:rowOff>
    </xdr:from>
    <xdr:to>
      <xdr:col>55</xdr:col>
      <xdr:colOff>50800</xdr:colOff>
      <xdr:row>37</xdr:row>
      <xdr:rowOff>2863</xdr:rowOff>
    </xdr:to>
    <xdr:sp macro="" textlink="">
      <xdr:nvSpPr>
        <xdr:cNvPr id="298" name="フローチャート: 判断 297"/>
        <xdr:cNvSpPr/>
      </xdr:nvSpPr>
      <xdr:spPr>
        <a:xfrm>
          <a:off x="104267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157411</xdr:rowOff>
    </xdr:from>
    <xdr:to>
      <xdr:col>50</xdr:col>
      <xdr:colOff>114300</xdr:colOff>
      <xdr:row>35</xdr:row>
      <xdr:rowOff>166218</xdr:rowOff>
    </xdr:to>
    <xdr:cxnSp macro="">
      <xdr:nvCxnSpPr>
        <xdr:cNvPr id="299" name="直線コネクタ 298"/>
        <xdr:cNvCxnSpPr/>
      </xdr:nvCxnSpPr>
      <xdr:spPr>
        <a:xfrm>
          <a:off x="8750300" y="6158161"/>
          <a:ext cx="889000" cy="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92514</xdr:rowOff>
    </xdr:from>
    <xdr:to>
      <xdr:col>50</xdr:col>
      <xdr:colOff>165100</xdr:colOff>
      <xdr:row>37</xdr:row>
      <xdr:rowOff>22664</xdr:rowOff>
    </xdr:to>
    <xdr:sp macro="" textlink="">
      <xdr:nvSpPr>
        <xdr:cNvPr id="300" name="フローチャート: 判断 299"/>
        <xdr:cNvSpPr/>
      </xdr:nvSpPr>
      <xdr:spPr>
        <a:xfrm>
          <a:off x="9588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13791</xdr:rowOff>
    </xdr:from>
    <xdr:ext cx="534377" cy="259045"/>
    <xdr:sp macro="" textlink="">
      <xdr:nvSpPr>
        <xdr:cNvPr id="301" name="テキスト ボックス 300"/>
        <xdr:cNvSpPr txBox="1"/>
      </xdr:nvSpPr>
      <xdr:spPr>
        <a:xfrm>
          <a:off x="9372111" y="63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157411</xdr:rowOff>
    </xdr:from>
    <xdr:to>
      <xdr:col>45</xdr:col>
      <xdr:colOff>177800</xdr:colOff>
      <xdr:row>35</xdr:row>
      <xdr:rowOff>166871</xdr:rowOff>
    </xdr:to>
    <xdr:cxnSp macro="">
      <xdr:nvCxnSpPr>
        <xdr:cNvPr id="302" name="直線コネクタ 301"/>
        <xdr:cNvCxnSpPr/>
      </xdr:nvCxnSpPr>
      <xdr:spPr>
        <a:xfrm flipV="1">
          <a:off x="7861300" y="6158161"/>
          <a:ext cx="889000" cy="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66247</xdr:rowOff>
    </xdr:from>
    <xdr:to>
      <xdr:col>46</xdr:col>
      <xdr:colOff>38100</xdr:colOff>
      <xdr:row>36</xdr:row>
      <xdr:rowOff>167847</xdr:rowOff>
    </xdr:to>
    <xdr:sp macro="" textlink="">
      <xdr:nvSpPr>
        <xdr:cNvPr id="303" name="フローチャート: 判断 302"/>
        <xdr:cNvSpPr/>
      </xdr:nvSpPr>
      <xdr:spPr>
        <a:xfrm>
          <a:off x="8699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158974</xdr:rowOff>
    </xdr:from>
    <xdr:ext cx="534377" cy="259045"/>
    <xdr:sp macro="" textlink="">
      <xdr:nvSpPr>
        <xdr:cNvPr id="304" name="テキスト ボックス 303"/>
        <xdr:cNvSpPr txBox="1"/>
      </xdr:nvSpPr>
      <xdr:spPr>
        <a:xfrm>
          <a:off x="8483111" y="633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166871</xdr:rowOff>
    </xdr:from>
    <xdr:to>
      <xdr:col>41</xdr:col>
      <xdr:colOff>50800</xdr:colOff>
      <xdr:row>36</xdr:row>
      <xdr:rowOff>7232</xdr:rowOff>
    </xdr:to>
    <xdr:cxnSp macro="">
      <xdr:nvCxnSpPr>
        <xdr:cNvPr id="305" name="直線コネクタ 304"/>
        <xdr:cNvCxnSpPr/>
      </xdr:nvCxnSpPr>
      <xdr:spPr>
        <a:xfrm flipV="1">
          <a:off x="6972300" y="6167621"/>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106056</xdr:rowOff>
    </xdr:from>
    <xdr:to>
      <xdr:col>41</xdr:col>
      <xdr:colOff>101600</xdr:colOff>
      <xdr:row>37</xdr:row>
      <xdr:rowOff>36206</xdr:rowOff>
    </xdr:to>
    <xdr:sp macro="" textlink="">
      <xdr:nvSpPr>
        <xdr:cNvPr id="306" name="フローチャート: 判断 305"/>
        <xdr:cNvSpPr/>
      </xdr:nvSpPr>
      <xdr:spPr>
        <a:xfrm>
          <a:off x="7810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27333</xdr:rowOff>
    </xdr:from>
    <xdr:ext cx="534377" cy="259045"/>
    <xdr:sp macro="" textlink="">
      <xdr:nvSpPr>
        <xdr:cNvPr id="307" name="テキスト ボックス 306"/>
        <xdr:cNvSpPr txBox="1"/>
      </xdr:nvSpPr>
      <xdr:spPr>
        <a:xfrm>
          <a:off x="7594111" y="637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124333</xdr:rowOff>
    </xdr:from>
    <xdr:to>
      <xdr:col>36</xdr:col>
      <xdr:colOff>165100</xdr:colOff>
      <xdr:row>37</xdr:row>
      <xdr:rowOff>54483</xdr:rowOff>
    </xdr:to>
    <xdr:sp macro="" textlink="">
      <xdr:nvSpPr>
        <xdr:cNvPr id="308" name="フローチャート: 判断 307"/>
        <xdr:cNvSpPr/>
      </xdr:nvSpPr>
      <xdr:spPr>
        <a:xfrm>
          <a:off x="6921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45610</xdr:rowOff>
    </xdr:from>
    <xdr:ext cx="534377" cy="259045"/>
    <xdr:sp macro="" textlink="">
      <xdr:nvSpPr>
        <xdr:cNvPr id="309" name="テキスト ボックス 308"/>
        <xdr:cNvSpPr txBox="1"/>
      </xdr:nvSpPr>
      <xdr:spPr>
        <a:xfrm>
          <a:off x="6705111" y="638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127457</xdr:rowOff>
    </xdr:from>
    <xdr:to>
      <xdr:col>55</xdr:col>
      <xdr:colOff>50800</xdr:colOff>
      <xdr:row>36</xdr:row>
      <xdr:rowOff>57607</xdr:rowOff>
    </xdr:to>
    <xdr:sp macro="" textlink="">
      <xdr:nvSpPr>
        <xdr:cNvPr id="315" name="楕円 314"/>
        <xdr:cNvSpPr/>
      </xdr:nvSpPr>
      <xdr:spPr>
        <a:xfrm>
          <a:off x="10426700" y="612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150334</xdr:rowOff>
    </xdr:from>
    <xdr:ext cx="534377" cy="259045"/>
    <xdr:sp macro="" textlink="">
      <xdr:nvSpPr>
        <xdr:cNvPr id="316" name="補助費等該当値テキスト"/>
        <xdr:cNvSpPr txBox="1"/>
      </xdr:nvSpPr>
      <xdr:spPr>
        <a:xfrm>
          <a:off x="10528300" y="597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115418</xdr:rowOff>
    </xdr:from>
    <xdr:to>
      <xdr:col>50</xdr:col>
      <xdr:colOff>165100</xdr:colOff>
      <xdr:row>36</xdr:row>
      <xdr:rowOff>45568</xdr:rowOff>
    </xdr:to>
    <xdr:sp macro="" textlink="">
      <xdr:nvSpPr>
        <xdr:cNvPr id="317" name="楕円 316"/>
        <xdr:cNvSpPr/>
      </xdr:nvSpPr>
      <xdr:spPr>
        <a:xfrm>
          <a:off x="9588500" y="611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62095</xdr:rowOff>
    </xdr:from>
    <xdr:ext cx="534377" cy="259045"/>
    <xdr:sp macro="" textlink="">
      <xdr:nvSpPr>
        <xdr:cNvPr id="318" name="テキスト ボックス 317"/>
        <xdr:cNvSpPr txBox="1"/>
      </xdr:nvSpPr>
      <xdr:spPr>
        <a:xfrm>
          <a:off x="9372111" y="589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106611</xdr:rowOff>
    </xdr:from>
    <xdr:to>
      <xdr:col>46</xdr:col>
      <xdr:colOff>38100</xdr:colOff>
      <xdr:row>36</xdr:row>
      <xdr:rowOff>36761</xdr:rowOff>
    </xdr:to>
    <xdr:sp macro="" textlink="">
      <xdr:nvSpPr>
        <xdr:cNvPr id="319" name="楕円 318"/>
        <xdr:cNvSpPr/>
      </xdr:nvSpPr>
      <xdr:spPr>
        <a:xfrm>
          <a:off x="8699500" y="610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53288</xdr:rowOff>
    </xdr:from>
    <xdr:ext cx="534377" cy="259045"/>
    <xdr:sp macro="" textlink="">
      <xdr:nvSpPr>
        <xdr:cNvPr id="320" name="テキスト ボックス 319"/>
        <xdr:cNvSpPr txBox="1"/>
      </xdr:nvSpPr>
      <xdr:spPr>
        <a:xfrm>
          <a:off x="8483111" y="588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116071</xdr:rowOff>
    </xdr:from>
    <xdr:to>
      <xdr:col>41</xdr:col>
      <xdr:colOff>101600</xdr:colOff>
      <xdr:row>36</xdr:row>
      <xdr:rowOff>46221</xdr:rowOff>
    </xdr:to>
    <xdr:sp macro="" textlink="">
      <xdr:nvSpPr>
        <xdr:cNvPr id="321" name="楕円 320"/>
        <xdr:cNvSpPr/>
      </xdr:nvSpPr>
      <xdr:spPr>
        <a:xfrm>
          <a:off x="7810500" y="611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62748</xdr:rowOff>
    </xdr:from>
    <xdr:ext cx="534377" cy="259045"/>
    <xdr:sp macro="" textlink="">
      <xdr:nvSpPr>
        <xdr:cNvPr id="322" name="テキスト ボックス 321"/>
        <xdr:cNvSpPr txBox="1"/>
      </xdr:nvSpPr>
      <xdr:spPr>
        <a:xfrm>
          <a:off x="7594111" y="589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127882</xdr:rowOff>
    </xdr:from>
    <xdr:to>
      <xdr:col>36</xdr:col>
      <xdr:colOff>165100</xdr:colOff>
      <xdr:row>36</xdr:row>
      <xdr:rowOff>58032</xdr:rowOff>
    </xdr:to>
    <xdr:sp macro="" textlink="">
      <xdr:nvSpPr>
        <xdr:cNvPr id="323" name="楕円 322"/>
        <xdr:cNvSpPr/>
      </xdr:nvSpPr>
      <xdr:spPr>
        <a:xfrm>
          <a:off x="6921500" y="612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74559</xdr:rowOff>
    </xdr:from>
    <xdr:ext cx="534377" cy="259045"/>
    <xdr:sp macro="" textlink="">
      <xdr:nvSpPr>
        <xdr:cNvPr id="324" name="テキスト ボックス 323"/>
        <xdr:cNvSpPr txBox="1"/>
      </xdr:nvSpPr>
      <xdr:spPr>
        <a:xfrm>
          <a:off x="6705111" y="590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101204</xdr:rowOff>
    </xdr:from>
    <xdr:to>
      <xdr:col>54</xdr:col>
      <xdr:colOff>189865</xdr:colOff>
      <xdr:row>58</xdr:row>
      <xdr:rowOff>166743</xdr:rowOff>
    </xdr:to>
    <xdr:cxnSp macro="">
      <xdr:nvCxnSpPr>
        <xdr:cNvPr id="348" name="直線コネクタ 347"/>
        <xdr:cNvCxnSpPr/>
      </xdr:nvCxnSpPr>
      <xdr:spPr>
        <a:xfrm flipV="1">
          <a:off x="10475595" y="8845154"/>
          <a:ext cx="1270" cy="1265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170570</xdr:rowOff>
    </xdr:from>
    <xdr:ext cx="469744" cy="259045"/>
    <xdr:sp macro="" textlink="">
      <xdr:nvSpPr>
        <xdr:cNvPr id="349" name="普通建設事業費最小値テキスト"/>
        <xdr:cNvSpPr txBox="1"/>
      </xdr:nvSpPr>
      <xdr:spPr>
        <a:xfrm>
          <a:off x="10528300" y="1011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166743</xdr:rowOff>
    </xdr:from>
    <xdr:to>
      <xdr:col>55</xdr:col>
      <xdr:colOff>88900</xdr:colOff>
      <xdr:row>58</xdr:row>
      <xdr:rowOff>166743</xdr:rowOff>
    </xdr:to>
    <xdr:cxnSp macro="">
      <xdr:nvCxnSpPr>
        <xdr:cNvPr id="350" name="直線コネクタ 349"/>
        <xdr:cNvCxnSpPr/>
      </xdr:nvCxnSpPr>
      <xdr:spPr>
        <a:xfrm>
          <a:off x="10388600" y="1011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47881</xdr:rowOff>
    </xdr:from>
    <xdr:ext cx="599010" cy="259045"/>
    <xdr:sp macro="" textlink="">
      <xdr:nvSpPr>
        <xdr:cNvPr id="351" name="普通建設事業費最大値テキスト"/>
        <xdr:cNvSpPr txBox="1"/>
      </xdr:nvSpPr>
      <xdr:spPr>
        <a:xfrm>
          <a:off x="10528300" y="862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101204</xdr:rowOff>
    </xdr:from>
    <xdr:to>
      <xdr:col>55</xdr:col>
      <xdr:colOff>88900</xdr:colOff>
      <xdr:row>51</xdr:row>
      <xdr:rowOff>101204</xdr:rowOff>
    </xdr:to>
    <xdr:cxnSp macro="">
      <xdr:nvCxnSpPr>
        <xdr:cNvPr id="352" name="直線コネクタ 351"/>
        <xdr:cNvCxnSpPr/>
      </xdr:nvCxnSpPr>
      <xdr:spPr>
        <a:xfrm>
          <a:off x="10388600" y="884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77033</xdr:rowOff>
    </xdr:from>
    <xdr:to>
      <xdr:col>55</xdr:col>
      <xdr:colOff>0</xdr:colOff>
      <xdr:row>57</xdr:row>
      <xdr:rowOff>133764</xdr:rowOff>
    </xdr:to>
    <xdr:cxnSp macro="">
      <xdr:nvCxnSpPr>
        <xdr:cNvPr id="353" name="直線コネクタ 352"/>
        <xdr:cNvCxnSpPr/>
      </xdr:nvCxnSpPr>
      <xdr:spPr>
        <a:xfrm>
          <a:off x="9639300" y="9849683"/>
          <a:ext cx="838200" cy="5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169788</xdr:rowOff>
    </xdr:from>
    <xdr:ext cx="534377" cy="259045"/>
    <xdr:sp macro="" textlink="">
      <xdr:nvSpPr>
        <xdr:cNvPr id="354" name="普通建設事業費平均値テキスト"/>
        <xdr:cNvSpPr txBox="1"/>
      </xdr:nvSpPr>
      <xdr:spPr>
        <a:xfrm>
          <a:off x="10528300" y="9599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146911</xdr:rowOff>
    </xdr:from>
    <xdr:to>
      <xdr:col>55</xdr:col>
      <xdr:colOff>50800</xdr:colOff>
      <xdr:row>57</xdr:row>
      <xdr:rowOff>77061</xdr:rowOff>
    </xdr:to>
    <xdr:sp macro="" textlink="">
      <xdr:nvSpPr>
        <xdr:cNvPr id="355" name="フローチャート: 判断 354"/>
        <xdr:cNvSpPr/>
      </xdr:nvSpPr>
      <xdr:spPr>
        <a:xfrm>
          <a:off x="104267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68659</xdr:rowOff>
    </xdr:from>
    <xdr:to>
      <xdr:col>50</xdr:col>
      <xdr:colOff>114300</xdr:colOff>
      <xdr:row>57</xdr:row>
      <xdr:rowOff>77033</xdr:rowOff>
    </xdr:to>
    <xdr:cxnSp macro="">
      <xdr:nvCxnSpPr>
        <xdr:cNvPr id="356" name="直線コネクタ 355"/>
        <xdr:cNvCxnSpPr/>
      </xdr:nvCxnSpPr>
      <xdr:spPr>
        <a:xfrm>
          <a:off x="8750300" y="9841309"/>
          <a:ext cx="889000" cy="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110305</xdr:rowOff>
    </xdr:from>
    <xdr:to>
      <xdr:col>50</xdr:col>
      <xdr:colOff>165100</xdr:colOff>
      <xdr:row>57</xdr:row>
      <xdr:rowOff>40455</xdr:rowOff>
    </xdr:to>
    <xdr:sp macro="" textlink="">
      <xdr:nvSpPr>
        <xdr:cNvPr id="357" name="フローチャート: 判断 356"/>
        <xdr:cNvSpPr/>
      </xdr:nvSpPr>
      <xdr:spPr>
        <a:xfrm>
          <a:off x="9588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56982</xdr:rowOff>
    </xdr:from>
    <xdr:ext cx="534377" cy="259045"/>
    <xdr:sp macro="" textlink="">
      <xdr:nvSpPr>
        <xdr:cNvPr id="358" name="テキスト ボックス 357"/>
        <xdr:cNvSpPr txBox="1"/>
      </xdr:nvSpPr>
      <xdr:spPr>
        <a:xfrm>
          <a:off x="9372111" y="948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40884</xdr:rowOff>
    </xdr:from>
    <xdr:to>
      <xdr:col>45</xdr:col>
      <xdr:colOff>177800</xdr:colOff>
      <xdr:row>57</xdr:row>
      <xdr:rowOff>68659</xdr:rowOff>
    </xdr:to>
    <xdr:cxnSp macro="">
      <xdr:nvCxnSpPr>
        <xdr:cNvPr id="359" name="直線コネクタ 358"/>
        <xdr:cNvCxnSpPr/>
      </xdr:nvCxnSpPr>
      <xdr:spPr>
        <a:xfrm>
          <a:off x="7861300" y="9813534"/>
          <a:ext cx="889000" cy="2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144236</xdr:rowOff>
    </xdr:from>
    <xdr:to>
      <xdr:col>46</xdr:col>
      <xdr:colOff>38100</xdr:colOff>
      <xdr:row>57</xdr:row>
      <xdr:rowOff>74386</xdr:rowOff>
    </xdr:to>
    <xdr:sp macro="" textlink="">
      <xdr:nvSpPr>
        <xdr:cNvPr id="360" name="フローチャート: 判断 359"/>
        <xdr:cNvSpPr/>
      </xdr:nvSpPr>
      <xdr:spPr>
        <a:xfrm>
          <a:off x="8699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90913</xdr:rowOff>
    </xdr:from>
    <xdr:ext cx="534377" cy="259045"/>
    <xdr:sp macro="" textlink="">
      <xdr:nvSpPr>
        <xdr:cNvPr id="361" name="テキスト ボックス 360"/>
        <xdr:cNvSpPr txBox="1"/>
      </xdr:nvSpPr>
      <xdr:spPr>
        <a:xfrm>
          <a:off x="8483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40884</xdr:rowOff>
    </xdr:from>
    <xdr:to>
      <xdr:col>41</xdr:col>
      <xdr:colOff>50800</xdr:colOff>
      <xdr:row>57</xdr:row>
      <xdr:rowOff>75319</xdr:rowOff>
    </xdr:to>
    <xdr:cxnSp macro="">
      <xdr:nvCxnSpPr>
        <xdr:cNvPr id="362" name="直線コネクタ 361"/>
        <xdr:cNvCxnSpPr/>
      </xdr:nvCxnSpPr>
      <xdr:spPr>
        <a:xfrm flipV="1">
          <a:off x="6972300" y="9813534"/>
          <a:ext cx="889000" cy="3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127617</xdr:rowOff>
    </xdr:from>
    <xdr:to>
      <xdr:col>41</xdr:col>
      <xdr:colOff>101600</xdr:colOff>
      <xdr:row>57</xdr:row>
      <xdr:rowOff>57767</xdr:rowOff>
    </xdr:to>
    <xdr:sp macro="" textlink="">
      <xdr:nvSpPr>
        <xdr:cNvPr id="363" name="フローチャート: 判断 362"/>
        <xdr:cNvSpPr/>
      </xdr:nvSpPr>
      <xdr:spPr>
        <a:xfrm>
          <a:off x="7810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74294</xdr:rowOff>
    </xdr:from>
    <xdr:ext cx="534377" cy="259045"/>
    <xdr:sp macro="" textlink="">
      <xdr:nvSpPr>
        <xdr:cNvPr id="364" name="テキスト ボックス 363"/>
        <xdr:cNvSpPr txBox="1"/>
      </xdr:nvSpPr>
      <xdr:spPr>
        <a:xfrm>
          <a:off x="7594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101915</xdr:rowOff>
    </xdr:from>
    <xdr:to>
      <xdr:col>36</xdr:col>
      <xdr:colOff>165100</xdr:colOff>
      <xdr:row>57</xdr:row>
      <xdr:rowOff>32065</xdr:rowOff>
    </xdr:to>
    <xdr:sp macro="" textlink="">
      <xdr:nvSpPr>
        <xdr:cNvPr id="365" name="フローチャート: 判断 364"/>
        <xdr:cNvSpPr/>
      </xdr:nvSpPr>
      <xdr:spPr>
        <a:xfrm>
          <a:off x="6921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48592</xdr:rowOff>
    </xdr:from>
    <xdr:ext cx="534377" cy="259045"/>
    <xdr:sp macro="" textlink="">
      <xdr:nvSpPr>
        <xdr:cNvPr id="366" name="テキスト ボックス 365"/>
        <xdr:cNvSpPr txBox="1"/>
      </xdr:nvSpPr>
      <xdr:spPr>
        <a:xfrm>
          <a:off x="6705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82964</xdr:rowOff>
    </xdr:from>
    <xdr:to>
      <xdr:col>55</xdr:col>
      <xdr:colOff>50800</xdr:colOff>
      <xdr:row>58</xdr:row>
      <xdr:rowOff>13114</xdr:rowOff>
    </xdr:to>
    <xdr:sp macro="" textlink="">
      <xdr:nvSpPr>
        <xdr:cNvPr id="372" name="楕円 371"/>
        <xdr:cNvSpPr/>
      </xdr:nvSpPr>
      <xdr:spPr>
        <a:xfrm>
          <a:off x="10426700" y="985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61391</xdr:rowOff>
    </xdr:from>
    <xdr:ext cx="534377" cy="259045"/>
    <xdr:sp macro="" textlink="">
      <xdr:nvSpPr>
        <xdr:cNvPr id="373" name="普通建設事業費該当値テキスト"/>
        <xdr:cNvSpPr txBox="1"/>
      </xdr:nvSpPr>
      <xdr:spPr>
        <a:xfrm>
          <a:off x="10528300" y="983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26233</xdr:rowOff>
    </xdr:from>
    <xdr:to>
      <xdr:col>50</xdr:col>
      <xdr:colOff>165100</xdr:colOff>
      <xdr:row>57</xdr:row>
      <xdr:rowOff>127833</xdr:rowOff>
    </xdr:to>
    <xdr:sp macro="" textlink="">
      <xdr:nvSpPr>
        <xdr:cNvPr id="374" name="楕円 373"/>
        <xdr:cNvSpPr/>
      </xdr:nvSpPr>
      <xdr:spPr>
        <a:xfrm>
          <a:off x="9588500" y="979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118960</xdr:rowOff>
    </xdr:from>
    <xdr:ext cx="534377" cy="259045"/>
    <xdr:sp macro="" textlink="">
      <xdr:nvSpPr>
        <xdr:cNvPr id="375" name="テキスト ボックス 374"/>
        <xdr:cNvSpPr txBox="1"/>
      </xdr:nvSpPr>
      <xdr:spPr>
        <a:xfrm>
          <a:off x="9372111" y="989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17859</xdr:rowOff>
    </xdr:from>
    <xdr:to>
      <xdr:col>46</xdr:col>
      <xdr:colOff>38100</xdr:colOff>
      <xdr:row>57</xdr:row>
      <xdr:rowOff>119459</xdr:rowOff>
    </xdr:to>
    <xdr:sp macro="" textlink="">
      <xdr:nvSpPr>
        <xdr:cNvPr id="376" name="楕円 375"/>
        <xdr:cNvSpPr/>
      </xdr:nvSpPr>
      <xdr:spPr>
        <a:xfrm>
          <a:off x="8699500" y="979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110586</xdr:rowOff>
    </xdr:from>
    <xdr:ext cx="534377" cy="259045"/>
    <xdr:sp macro="" textlink="">
      <xdr:nvSpPr>
        <xdr:cNvPr id="377" name="テキスト ボックス 376"/>
        <xdr:cNvSpPr txBox="1"/>
      </xdr:nvSpPr>
      <xdr:spPr>
        <a:xfrm>
          <a:off x="8483111" y="988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161534</xdr:rowOff>
    </xdr:from>
    <xdr:to>
      <xdr:col>41</xdr:col>
      <xdr:colOff>101600</xdr:colOff>
      <xdr:row>57</xdr:row>
      <xdr:rowOff>91684</xdr:rowOff>
    </xdr:to>
    <xdr:sp macro="" textlink="">
      <xdr:nvSpPr>
        <xdr:cNvPr id="378" name="楕円 377"/>
        <xdr:cNvSpPr/>
      </xdr:nvSpPr>
      <xdr:spPr>
        <a:xfrm>
          <a:off x="7810500" y="976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82811</xdr:rowOff>
    </xdr:from>
    <xdr:ext cx="534377" cy="259045"/>
    <xdr:sp macro="" textlink="">
      <xdr:nvSpPr>
        <xdr:cNvPr id="379" name="テキスト ボックス 378"/>
        <xdr:cNvSpPr txBox="1"/>
      </xdr:nvSpPr>
      <xdr:spPr>
        <a:xfrm>
          <a:off x="7594111" y="985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24519</xdr:rowOff>
    </xdr:from>
    <xdr:to>
      <xdr:col>36</xdr:col>
      <xdr:colOff>165100</xdr:colOff>
      <xdr:row>57</xdr:row>
      <xdr:rowOff>126119</xdr:rowOff>
    </xdr:to>
    <xdr:sp macro="" textlink="">
      <xdr:nvSpPr>
        <xdr:cNvPr id="380" name="楕円 379"/>
        <xdr:cNvSpPr/>
      </xdr:nvSpPr>
      <xdr:spPr>
        <a:xfrm>
          <a:off x="6921500" y="979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117246</xdr:rowOff>
    </xdr:from>
    <xdr:ext cx="534377" cy="259045"/>
    <xdr:sp macro="" textlink="">
      <xdr:nvSpPr>
        <xdr:cNvPr id="381" name="テキスト ボックス 380"/>
        <xdr:cNvSpPr txBox="1"/>
      </xdr:nvSpPr>
      <xdr:spPr>
        <a:xfrm>
          <a:off x="6705111" y="988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45920</xdr:rowOff>
    </xdr:from>
    <xdr:to>
      <xdr:col>54</xdr:col>
      <xdr:colOff>189865</xdr:colOff>
      <xdr:row>79</xdr:row>
      <xdr:rowOff>98879</xdr:rowOff>
    </xdr:to>
    <xdr:cxnSp macro="">
      <xdr:nvCxnSpPr>
        <xdr:cNvPr id="407" name="直線コネクタ 406"/>
        <xdr:cNvCxnSpPr/>
      </xdr:nvCxnSpPr>
      <xdr:spPr>
        <a:xfrm flipV="1">
          <a:off x="10475595" y="12218870"/>
          <a:ext cx="1270" cy="1424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164047</xdr:rowOff>
    </xdr:from>
    <xdr:ext cx="599010" cy="259045"/>
    <xdr:sp macro="" textlink="">
      <xdr:nvSpPr>
        <xdr:cNvPr id="410" name="普通建設事業費 （ うち新規整備　）最大値テキスト"/>
        <xdr:cNvSpPr txBox="1"/>
      </xdr:nvSpPr>
      <xdr:spPr>
        <a:xfrm>
          <a:off x="10528300" y="1199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45920</xdr:rowOff>
    </xdr:from>
    <xdr:to>
      <xdr:col>55</xdr:col>
      <xdr:colOff>88900</xdr:colOff>
      <xdr:row>71</xdr:row>
      <xdr:rowOff>45920</xdr:rowOff>
    </xdr:to>
    <xdr:cxnSp macro="">
      <xdr:nvCxnSpPr>
        <xdr:cNvPr id="411" name="直線コネクタ 410"/>
        <xdr:cNvCxnSpPr/>
      </xdr:nvCxnSpPr>
      <xdr:spPr>
        <a:xfrm>
          <a:off x="10388600" y="1221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59440</xdr:rowOff>
    </xdr:from>
    <xdr:to>
      <xdr:col>55</xdr:col>
      <xdr:colOff>0</xdr:colOff>
      <xdr:row>79</xdr:row>
      <xdr:rowOff>98847</xdr:rowOff>
    </xdr:to>
    <xdr:cxnSp macro="">
      <xdr:nvCxnSpPr>
        <xdr:cNvPr id="412" name="直線コネクタ 411"/>
        <xdr:cNvCxnSpPr/>
      </xdr:nvCxnSpPr>
      <xdr:spPr>
        <a:xfrm flipV="1">
          <a:off x="9639300" y="13603990"/>
          <a:ext cx="838200" cy="3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73623</xdr:rowOff>
    </xdr:from>
    <xdr:ext cx="534377" cy="259045"/>
    <xdr:sp macro="" textlink="">
      <xdr:nvSpPr>
        <xdr:cNvPr id="413" name="普通建設事業費 （ うち新規整備　）平均値テキスト"/>
        <xdr:cNvSpPr txBox="1"/>
      </xdr:nvSpPr>
      <xdr:spPr>
        <a:xfrm>
          <a:off x="10528300" y="13275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50746</xdr:rowOff>
    </xdr:from>
    <xdr:to>
      <xdr:col>55</xdr:col>
      <xdr:colOff>50800</xdr:colOff>
      <xdr:row>78</xdr:row>
      <xdr:rowOff>152346</xdr:rowOff>
    </xdr:to>
    <xdr:sp macro="" textlink="">
      <xdr:nvSpPr>
        <xdr:cNvPr id="414" name="フローチャート: 判断 413"/>
        <xdr:cNvSpPr/>
      </xdr:nvSpPr>
      <xdr:spPr>
        <a:xfrm>
          <a:off x="10426700" y="134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82724</xdr:rowOff>
    </xdr:from>
    <xdr:to>
      <xdr:col>50</xdr:col>
      <xdr:colOff>114300</xdr:colOff>
      <xdr:row>79</xdr:row>
      <xdr:rowOff>98847</xdr:rowOff>
    </xdr:to>
    <xdr:cxnSp macro="">
      <xdr:nvCxnSpPr>
        <xdr:cNvPr id="415" name="直線コネクタ 414"/>
        <xdr:cNvCxnSpPr/>
      </xdr:nvCxnSpPr>
      <xdr:spPr>
        <a:xfrm>
          <a:off x="8750300" y="13455824"/>
          <a:ext cx="889000" cy="18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50887</xdr:rowOff>
    </xdr:from>
    <xdr:to>
      <xdr:col>50</xdr:col>
      <xdr:colOff>165100</xdr:colOff>
      <xdr:row>78</xdr:row>
      <xdr:rowOff>152487</xdr:rowOff>
    </xdr:to>
    <xdr:sp macro="" textlink="">
      <xdr:nvSpPr>
        <xdr:cNvPr id="416" name="フローチャート: 判断 415"/>
        <xdr:cNvSpPr/>
      </xdr:nvSpPr>
      <xdr:spPr>
        <a:xfrm>
          <a:off x="9588500" y="1342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169014</xdr:rowOff>
    </xdr:from>
    <xdr:ext cx="534377" cy="259045"/>
    <xdr:sp macro="" textlink="">
      <xdr:nvSpPr>
        <xdr:cNvPr id="417" name="テキスト ボックス 416"/>
        <xdr:cNvSpPr txBox="1"/>
      </xdr:nvSpPr>
      <xdr:spPr>
        <a:xfrm>
          <a:off x="9372111" y="1319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125744</xdr:rowOff>
    </xdr:from>
    <xdr:to>
      <xdr:col>45</xdr:col>
      <xdr:colOff>177800</xdr:colOff>
      <xdr:row>78</xdr:row>
      <xdr:rowOff>82724</xdr:rowOff>
    </xdr:to>
    <xdr:cxnSp macro="">
      <xdr:nvCxnSpPr>
        <xdr:cNvPr id="418" name="直線コネクタ 417"/>
        <xdr:cNvCxnSpPr/>
      </xdr:nvCxnSpPr>
      <xdr:spPr>
        <a:xfrm>
          <a:off x="7861300" y="13327394"/>
          <a:ext cx="889000" cy="12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54600</xdr:rowOff>
    </xdr:from>
    <xdr:to>
      <xdr:col>46</xdr:col>
      <xdr:colOff>38100</xdr:colOff>
      <xdr:row>78</xdr:row>
      <xdr:rowOff>156200</xdr:rowOff>
    </xdr:to>
    <xdr:sp macro="" textlink="">
      <xdr:nvSpPr>
        <xdr:cNvPr id="419" name="フローチャート: 判断 418"/>
        <xdr:cNvSpPr/>
      </xdr:nvSpPr>
      <xdr:spPr>
        <a:xfrm>
          <a:off x="8699500" y="13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147327</xdr:rowOff>
    </xdr:from>
    <xdr:ext cx="534377" cy="259045"/>
    <xdr:sp macro="" textlink="">
      <xdr:nvSpPr>
        <xdr:cNvPr id="420" name="テキスト ボックス 419"/>
        <xdr:cNvSpPr txBox="1"/>
      </xdr:nvSpPr>
      <xdr:spPr>
        <a:xfrm>
          <a:off x="8483111" y="1352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125744</xdr:rowOff>
    </xdr:from>
    <xdr:to>
      <xdr:col>41</xdr:col>
      <xdr:colOff>50800</xdr:colOff>
      <xdr:row>78</xdr:row>
      <xdr:rowOff>17061</xdr:rowOff>
    </xdr:to>
    <xdr:cxnSp macro="">
      <xdr:nvCxnSpPr>
        <xdr:cNvPr id="421" name="直線コネクタ 420"/>
        <xdr:cNvCxnSpPr/>
      </xdr:nvCxnSpPr>
      <xdr:spPr>
        <a:xfrm flipV="1">
          <a:off x="6972300" y="13327394"/>
          <a:ext cx="889000" cy="6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127054</xdr:rowOff>
    </xdr:from>
    <xdr:to>
      <xdr:col>41</xdr:col>
      <xdr:colOff>101600</xdr:colOff>
      <xdr:row>78</xdr:row>
      <xdr:rowOff>57204</xdr:rowOff>
    </xdr:to>
    <xdr:sp macro="" textlink="">
      <xdr:nvSpPr>
        <xdr:cNvPr id="422" name="フローチャート: 判断 421"/>
        <xdr:cNvSpPr/>
      </xdr:nvSpPr>
      <xdr:spPr>
        <a:xfrm>
          <a:off x="78105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48331</xdr:rowOff>
    </xdr:from>
    <xdr:ext cx="534377" cy="259045"/>
    <xdr:sp macro="" textlink="">
      <xdr:nvSpPr>
        <xdr:cNvPr id="423" name="テキスト ボックス 422"/>
        <xdr:cNvSpPr txBox="1"/>
      </xdr:nvSpPr>
      <xdr:spPr>
        <a:xfrm>
          <a:off x="7594111" y="1342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145321</xdr:rowOff>
    </xdr:from>
    <xdr:to>
      <xdr:col>36</xdr:col>
      <xdr:colOff>165100</xdr:colOff>
      <xdr:row>78</xdr:row>
      <xdr:rowOff>75471</xdr:rowOff>
    </xdr:to>
    <xdr:sp macro="" textlink="">
      <xdr:nvSpPr>
        <xdr:cNvPr id="424" name="フローチャート: 判断 423"/>
        <xdr:cNvSpPr/>
      </xdr:nvSpPr>
      <xdr:spPr>
        <a:xfrm>
          <a:off x="6921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66598</xdr:rowOff>
    </xdr:from>
    <xdr:ext cx="534377" cy="259045"/>
    <xdr:sp macro="" textlink="">
      <xdr:nvSpPr>
        <xdr:cNvPr id="425" name="テキスト ボックス 424"/>
        <xdr:cNvSpPr txBox="1"/>
      </xdr:nvSpPr>
      <xdr:spPr>
        <a:xfrm>
          <a:off x="6705111" y="134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8640</xdr:rowOff>
    </xdr:from>
    <xdr:to>
      <xdr:col>55</xdr:col>
      <xdr:colOff>50800</xdr:colOff>
      <xdr:row>79</xdr:row>
      <xdr:rowOff>110240</xdr:rowOff>
    </xdr:to>
    <xdr:sp macro="" textlink="">
      <xdr:nvSpPr>
        <xdr:cNvPr id="431" name="楕円 430"/>
        <xdr:cNvSpPr/>
      </xdr:nvSpPr>
      <xdr:spPr>
        <a:xfrm>
          <a:off x="10426700" y="1355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95017</xdr:rowOff>
    </xdr:from>
    <xdr:ext cx="469744" cy="259045"/>
    <xdr:sp macro="" textlink="">
      <xdr:nvSpPr>
        <xdr:cNvPr id="432" name="普通建設事業費 （ うち新規整備　）該当値テキスト"/>
        <xdr:cNvSpPr txBox="1"/>
      </xdr:nvSpPr>
      <xdr:spPr>
        <a:xfrm>
          <a:off x="10528300" y="1346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48047</xdr:rowOff>
    </xdr:from>
    <xdr:to>
      <xdr:col>50</xdr:col>
      <xdr:colOff>165100</xdr:colOff>
      <xdr:row>79</xdr:row>
      <xdr:rowOff>149647</xdr:rowOff>
    </xdr:to>
    <xdr:sp macro="" textlink="">
      <xdr:nvSpPr>
        <xdr:cNvPr id="433" name="楕円 432"/>
        <xdr:cNvSpPr/>
      </xdr:nvSpPr>
      <xdr:spPr>
        <a:xfrm>
          <a:off x="9588500" y="1359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140774</xdr:rowOff>
    </xdr:from>
    <xdr:ext cx="249299" cy="259045"/>
    <xdr:sp macro="" textlink="">
      <xdr:nvSpPr>
        <xdr:cNvPr id="434" name="テキスト ボックス 433"/>
        <xdr:cNvSpPr txBox="1"/>
      </xdr:nvSpPr>
      <xdr:spPr>
        <a:xfrm>
          <a:off x="9514650" y="13685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31924</xdr:rowOff>
    </xdr:from>
    <xdr:to>
      <xdr:col>46</xdr:col>
      <xdr:colOff>38100</xdr:colOff>
      <xdr:row>78</xdr:row>
      <xdr:rowOff>133524</xdr:rowOff>
    </xdr:to>
    <xdr:sp macro="" textlink="">
      <xdr:nvSpPr>
        <xdr:cNvPr id="435" name="楕円 434"/>
        <xdr:cNvSpPr/>
      </xdr:nvSpPr>
      <xdr:spPr>
        <a:xfrm>
          <a:off x="8699500" y="1340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150051</xdr:rowOff>
    </xdr:from>
    <xdr:ext cx="534377" cy="259045"/>
    <xdr:sp macro="" textlink="">
      <xdr:nvSpPr>
        <xdr:cNvPr id="436" name="テキスト ボックス 435"/>
        <xdr:cNvSpPr txBox="1"/>
      </xdr:nvSpPr>
      <xdr:spPr>
        <a:xfrm>
          <a:off x="8483111" y="1318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74944</xdr:rowOff>
    </xdr:from>
    <xdr:to>
      <xdr:col>41</xdr:col>
      <xdr:colOff>101600</xdr:colOff>
      <xdr:row>78</xdr:row>
      <xdr:rowOff>5094</xdr:rowOff>
    </xdr:to>
    <xdr:sp macro="" textlink="">
      <xdr:nvSpPr>
        <xdr:cNvPr id="437" name="楕円 436"/>
        <xdr:cNvSpPr/>
      </xdr:nvSpPr>
      <xdr:spPr>
        <a:xfrm>
          <a:off x="7810500" y="1327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21621</xdr:rowOff>
    </xdr:from>
    <xdr:ext cx="534377" cy="259045"/>
    <xdr:sp macro="" textlink="">
      <xdr:nvSpPr>
        <xdr:cNvPr id="438" name="テキスト ボックス 437"/>
        <xdr:cNvSpPr txBox="1"/>
      </xdr:nvSpPr>
      <xdr:spPr>
        <a:xfrm>
          <a:off x="7594111" y="1305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137711</xdr:rowOff>
    </xdr:from>
    <xdr:to>
      <xdr:col>36</xdr:col>
      <xdr:colOff>165100</xdr:colOff>
      <xdr:row>78</xdr:row>
      <xdr:rowOff>67861</xdr:rowOff>
    </xdr:to>
    <xdr:sp macro="" textlink="">
      <xdr:nvSpPr>
        <xdr:cNvPr id="439" name="楕円 438"/>
        <xdr:cNvSpPr/>
      </xdr:nvSpPr>
      <xdr:spPr>
        <a:xfrm>
          <a:off x="6921500" y="1333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84388</xdr:rowOff>
    </xdr:from>
    <xdr:ext cx="534377" cy="259045"/>
    <xdr:sp macro="" textlink="">
      <xdr:nvSpPr>
        <xdr:cNvPr id="440" name="テキスト ボックス 439"/>
        <xdr:cNvSpPr txBox="1"/>
      </xdr:nvSpPr>
      <xdr:spPr>
        <a:xfrm>
          <a:off x="6705111" y="1311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168160</xdr:rowOff>
    </xdr:from>
    <xdr:to>
      <xdr:col>54</xdr:col>
      <xdr:colOff>189865</xdr:colOff>
      <xdr:row>99</xdr:row>
      <xdr:rowOff>5880</xdr:rowOff>
    </xdr:to>
    <xdr:cxnSp macro="">
      <xdr:nvCxnSpPr>
        <xdr:cNvPr id="464" name="直線コネクタ 463"/>
        <xdr:cNvCxnSpPr/>
      </xdr:nvCxnSpPr>
      <xdr:spPr>
        <a:xfrm flipV="1">
          <a:off x="10475595" y="15427210"/>
          <a:ext cx="1270" cy="15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9707</xdr:rowOff>
    </xdr:from>
    <xdr:ext cx="469744" cy="259045"/>
    <xdr:sp macro="" textlink="">
      <xdr:nvSpPr>
        <xdr:cNvPr id="465" name="普通建設事業費 （ うち更新整備　）最小値テキスト"/>
        <xdr:cNvSpPr txBox="1"/>
      </xdr:nvSpPr>
      <xdr:spPr>
        <a:xfrm>
          <a:off x="10528300" y="169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5880</xdr:rowOff>
    </xdr:from>
    <xdr:to>
      <xdr:col>55</xdr:col>
      <xdr:colOff>88900</xdr:colOff>
      <xdr:row>99</xdr:row>
      <xdr:rowOff>5880</xdr:rowOff>
    </xdr:to>
    <xdr:cxnSp macro="">
      <xdr:nvCxnSpPr>
        <xdr:cNvPr id="466" name="直線コネクタ 465"/>
        <xdr:cNvCxnSpPr/>
      </xdr:nvCxnSpPr>
      <xdr:spPr>
        <a:xfrm>
          <a:off x="10388600" y="1697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114837</xdr:rowOff>
    </xdr:from>
    <xdr:ext cx="599010" cy="259045"/>
    <xdr:sp macro="" textlink="">
      <xdr:nvSpPr>
        <xdr:cNvPr id="467" name="普通建設事業費 （ うち更新整備　）最大値テキスト"/>
        <xdr:cNvSpPr txBox="1"/>
      </xdr:nvSpPr>
      <xdr:spPr>
        <a:xfrm>
          <a:off x="10528300" y="1520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168160</xdr:rowOff>
    </xdr:from>
    <xdr:to>
      <xdr:col>55</xdr:col>
      <xdr:colOff>88900</xdr:colOff>
      <xdr:row>89</xdr:row>
      <xdr:rowOff>168160</xdr:rowOff>
    </xdr:to>
    <xdr:cxnSp macro="">
      <xdr:nvCxnSpPr>
        <xdr:cNvPr id="468" name="直線コネクタ 467"/>
        <xdr:cNvCxnSpPr/>
      </xdr:nvCxnSpPr>
      <xdr:spPr>
        <a:xfrm>
          <a:off x="10388600" y="1542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149264</xdr:rowOff>
    </xdr:from>
    <xdr:to>
      <xdr:col>55</xdr:col>
      <xdr:colOff>0</xdr:colOff>
      <xdr:row>97</xdr:row>
      <xdr:rowOff>81711</xdr:rowOff>
    </xdr:to>
    <xdr:cxnSp macro="">
      <xdr:nvCxnSpPr>
        <xdr:cNvPr id="469" name="直線コネクタ 468"/>
        <xdr:cNvCxnSpPr/>
      </xdr:nvCxnSpPr>
      <xdr:spPr>
        <a:xfrm>
          <a:off x="9639300" y="16608464"/>
          <a:ext cx="838200" cy="10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16654</xdr:rowOff>
    </xdr:from>
    <xdr:ext cx="534377" cy="259045"/>
    <xdr:sp macro="" textlink="">
      <xdr:nvSpPr>
        <xdr:cNvPr id="470" name="普通建設事業費 （ うち更新整備　）平均値テキスト"/>
        <xdr:cNvSpPr txBox="1"/>
      </xdr:nvSpPr>
      <xdr:spPr>
        <a:xfrm>
          <a:off x="10528300" y="16647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38227</xdr:rowOff>
    </xdr:from>
    <xdr:to>
      <xdr:col>55</xdr:col>
      <xdr:colOff>50800</xdr:colOff>
      <xdr:row>97</xdr:row>
      <xdr:rowOff>139827</xdr:rowOff>
    </xdr:to>
    <xdr:sp macro="" textlink="">
      <xdr:nvSpPr>
        <xdr:cNvPr id="471" name="フローチャート: 判断 470"/>
        <xdr:cNvSpPr/>
      </xdr:nvSpPr>
      <xdr:spPr>
        <a:xfrm>
          <a:off x="104267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149264</xdr:rowOff>
    </xdr:from>
    <xdr:to>
      <xdr:col>50</xdr:col>
      <xdr:colOff>114300</xdr:colOff>
      <xdr:row>97</xdr:row>
      <xdr:rowOff>169114</xdr:rowOff>
    </xdr:to>
    <xdr:cxnSp macro="">
      <xdr:nvCxnSpPr>
        <xdr:cNvPr id="472" name="直線コネクタ 471"/>
        <xdr:cNvCxnSpPr/>
      </xdr:nvCxnSpPr>
      <xdr:spPr>
        <a:xfrm flipV="1">
          <a:off x="8750300" y="16608464"/>
          <a:ext cx="889000" cy="19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166421</xdr:rowOff>
    </xdr:from>
    <xdr:to>
      <xdr:col>50</xdr:col>
      <xdr:colOff>165100</xdr:colOff>
      <xdr:row>97</xdr:row>
      <xdr:rowOff>96571</xdr:rowOff>
    </xdr:to>
    <xdr:sp macro="" textlink="">
      <xdr:nvSpPr>
        <xdr:cNvPr id="473" name="フローチャート: 判断 472"/>
        <xdr:cNvSpPr/>
      </xdr:nvSpPr>
      <xdr:spPr>
        <a:xfrm>
          <a:off x="9588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87698</xdr:rowOff>
    </xdr:from>
    <xdr:ext cx="534377" cy="259045"/>
    <xdr:sp macro="" textlink="">
      <xdr:nvSpPr>
        <xdr:cNvPr id="474" name="テキスト ボックス 473"/>
        <xdr:cNvSpPr txBox="1"/>
      </xdr:nvSpPr>
      <xdr:spPr>
        <a:xfrm>
          <a:off x="9372111" y="167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169114</xdr:rowOff>
    </xdr:from>
    <xdr:to>
      <xdr:col>45</xdr:col>
      <xdr:colOff>177800</xdr:colOff>
      <xdr:row>98</xdr:row>
      <xdr:rowOff>65900</xdr:rowOff>
    </xdr:to>
    <xdr:cxnSp macro="">
      <xdr:nvCxnSpPr>
        <xdr:cNvPr id="475" name="直線コネクタ 474"/>
        <xdr:cNvCxnSpPr/>
      </xdr:nvCxnSpPr>
      <xdr:spPr>
        <a:xfrm flipV="1">
          <a:off x="7861300" y="16799764"/>
          <a:ext cx="889000" cy="6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29400</xdr:rowOff>
    </xdr:from>
    <xdr:to>
      <xdr:col>46</xdr:col>
      <xdr:colOff>38100</xdr:colOff>
      <xdr:row>97</xdr:row>
      <xdr:rowOff>131000</xdr:rowOff>
    </xdr:to>
    <xdr:sp macro="" textlink="">
      <xdr:nvSpPr>
        <xdr:cNvPr id="476" name="フローチャート: 判断 475"/>
        <xdr:cNvSpPr/>
      </xdr:nvSpPr>
      <xdr:spPr>
        <a:xfrm>
          <a:off x="8699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147527</xdr:rowOff>
    </xdr:from>
    <xdr:ext cx="534377" cy="259045"/>
    <xdr:sp macro="" textlink="">
      <xdr:nvSpPr>
        <xdr:cNvPr id="477" name="テキスト ボックス 476"/>
        <xdr:cNvSpPr txBox="1"/>
      </xdr:nvSpPr>
      <xdr:spPr>
        <a:xfrm>
          <a:off x="8483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53542</xdr:rowOff>
    </xdr:from>
    <xdr:to>
      <xdr:col>41</xdr:col>
      <xdr:colOff>50800</xdr:colOff>
      <xdr:row>98</xdr:row>
      <xdr:rowOff>65900</xdr:rowOff>
    </xdr:to>
    <xdr:cxnSp macro="">
      <xdr:nvCxnSpPr>
        <xdr:cNvPr id="478" name="直線コネクタ 477"/>
        <xdr:cNvCxnSpPr/>
      </xdr:nvCxnSpPr>
      <xdr:spPr>
        <a:xfrm>
          <a:off x="6972300" y="16855642"/>
          <a:ext cx="889000" cy="1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109373</xdr:rowOff>
    </xdr:from>
    <xdr:to>
      <xdr:col>41</xdr:col>
      <xdr:colOff>101600</xdr:colOff>
      <xdr:row>98</xdr:row>
      <xdr:rowOff>39523</xdr:rowOff>
    </xdr:to>
    <xdr:sp macro="" textlink="">
      <xdr:nvSpPr>
        <xdr:cNvPr id="479" name="フローチャート: 判断 478"/>
        <xdr:cNvSpPr/>
      </xdr:nvSpPr>
      <xdr:spPr>
        <a:xfrm>
          <a:off x="7810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56050</xdr:rowOff>
    </xdr:from>
    <xdr:ext cx="534377" cy="259045"/>
    <xdr:sp macro="" textlink="">
      <xdr:nvSpPr>
        <xdr:cNvPr id="480" name="テキスト ボックス 479"/>
        <xdr:cNvSpPr txBox="1"/>
      </xdr:nvSpPr>
      <xdr:spPr>
        <a:xfrm>
          <a:off x="7594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50533</xdr:rowOff>
    </xdr:from>
    <xdr:to>
      <xdr:col>36</xdr:col>
      <xdr:colOff>165100</xdr:colOff>
      <xdr:row>97</xdr:row>
      <xdr:rowOff>152133</xdr:rowOff>
    </xdr:to>
    <xdr:sp macro="" textlink="">
      <xdr:nvSpPr>
        <xdr:cNvPr id="481" name="フローチャート: 判断 480"/>
        <xdr:cNvSpPr/>
      </xdr:nvSpPr>
      <xdr:spPr>
        <a:xfrm>
          <a:off x="6921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168660</xdr:rowOff>
    </xdr:from>
    <xdr:ext cx="534377" cy="259045"/>
    <xdr:sp macro="" textlink="">
      <xdr:nvSpPr>
        <xdr:cNvPr id="482" name="テキスト ボックス 481"/>
        <xdr:cNvSpPr txBox="1"/>
      </xdr:nvSpPr>
      <xdr:spPr>
        <a:xfrm>
          <a:off x="6705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30911</xdr:rowOff>
    </xdr:from>
    <xdr:to>
      <xdr:col>55</xdr:col>
      <xdr:colOff>50800</xdr:colOff>
      <xdr:row>97</xdr:row>
      <xdr:rowOff>132511</xdr:rowOff>
    </xdr:to>
    <xdr:sp macro="" textlink="">
      <xdr:nvSpPr>
        <xdr:cNvPr id="488" name="楕円 487"/>
        <xdr:cNvSpPr/>
      </xdr:nvSpPr>
      <xdr:spPr>
        <a:xfrm>
          <a:off x="10426700" y="1666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53788</xdr:rowOff>
    </xdr:from>
    <xdr:ext cx="534377" cy="259045"/>
    <xdr:sp macro="" textlink="">
      <xdr:nvSpPr>
        <xdr:cNvPr id="489" name="普通建設事業費 （ うち更新整備　）該当値テキスト"/>
        <xdr:cNvSpPr txBox="1"/>
      </xdr:nvSpPr>
      <xdr:spPr>
        <a:xfrm>
          <a:off x="10528300" y="16512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98464</xdr:rowOff>
    </xdr:from>
    <xdr:to>
      <xdr:col>50</xdr:col>
      <xdr:colOff>165100</xdr:colOff>
      <xdr:row>97</xdr:row>
      <xdr:rowOff>28614</xdr:rowOff>
    </xdr:to>
    <xdr:sp macro="" textlink="">
      <xdr:nvSpPr>
        <xdr:cNvPr id="490" name="楕円 489"/>
        <xdr:cNvSpPr/>
      </xdr:nvSpPr>
      <xdr:spPr>
        <a:xfrm>
          <a:off x="9588500" y="1655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45141</xdr:rowOff>
    </xdr:from>
    <xdr:ext cx="534377" cy="259045"/>
    <xdr:sp macro="" textlink="">
      <xdr:nvSpPr>
        <xdr:cNvPr id="491" name="テキスト ボックス 490"/>
        <xdr:cNvSpPr txBox="1"/>
      </xdr:nvSpPr>
      <xdr:spPr>
        <a:xfrm>
          <a:off x="9372111" y="1633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118314</xdr:rowOff>
    </xdr:from>
    <xdr:to>
      <xdr:col>46</xdr:col>
      <xdr:colOff>38100</xdr:colOff>
      <xdr:row>98</xdr:row>
      <xdr:rowOff>48464</xdr:rowOff>
    </xdr:to>
    <xdr:sp macro="" textlink="">
      <xdr:nvSpPr>
        <xdr:cNvPr id="492" name="楕円 491"/>
        <xdr:cNvSpPr/>
      </xdr:nvSpPr>
      <xdr:spPr>
        <a:xfrm>
          <a:off x="8699500" y="1674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39591</xdr:rowOff>
    </xdr:from>
    <xdr:ext cx="534377" cy="259045"/>
    <xdr:sp macro="" textlink="">
      <xdr:nvSpPr>
        <xdr:cNvPr id="493" name="テキスト ボックス 492"/>
        <xdr:cNvSpPr txBox="1"/>
      </xdr:nvSpPr>
      <xdr:spPr>
        <a:xfrm>
          <a:off x="8483111" y="1684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15100</xdr:rowOff>
    </xdr:from>
    <xdr:to>
      <xdr:col>41</xdr:col>
      <xdr:colOff>101600</xdr:colOff>
      <xdr:row>98</xdr:row>
      <xdr:rowOff>116700</xdr:rowOff>
    </xdr:to>
    <xdr:sp macro="" textlink="">
      <xdr:nvSpPr>
        <xdr:cNvPr id="494" name="楕円 493"/>
        <xdr:cNvSpPr/>
      </xdr:nvSpPr>
      <xdr:spPr>
        <a:xfrm>
          <a:off x="7810500" y="168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107827</xdr:rowOff>
    </xdr:from>
    <xdr:ext cx="534377" cy="259045"/>
    <xdr:sp macro="" textlink="">
      <xdr:nvSpPr>
        <xdr:cNvPr id="495" name="テキスト ボックス 494"/>
        <xdr:cNvSpPr txBox="1"/>
      </xdr:nvSpPr>
      <xdr:spPr>
        <a:xfrm>
          <a:off x="7594111" y="1690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2742</xdr:rowOff>
    </xdr:from>
    <xdr:to>
      <xdr:col>36</xdr:col>
      <xdr:colOff>165100</xdr:colOff>
      <xdr:row>98</xdr:row>
      <xdr:rowOff>104342</xdr:rowOff>
    </xdr:to>
    <xdr:sp macro="" textlink="">
      <xdr:nvSpPr>
        <xdr:cNvPr id="496" name="楕円 495"/>
        <xdr:cNvSpPr/>
      </xdr:nvSpPr>
      <xdr:spPr>
        <a:xfrm>
          <a:off x="6921500" y="1680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95469</xdr:rowOff>
    </xdr:from>
    <xdr:ext cx="534377" cy="259045"/>
    <xdr:sp macro="" textlink="">
      <xdr:nvSpPr>
        <xdr:cNvPr id="497" name="テキスト ボックス 496"/>
        <xdr:cNvSpPr txBox="1"/>
      </xdr:nvSpPr>
      <xdr:spPr>
        <a:xfrm>
          <a:off x="6705111" y="16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1" name="テキスト ボックス 51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3" name="テキスト ボックス 51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5" name="テキスト ボックス 51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7" name="テキスト ボックス 51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15167</xdr:rowOff>
    </xdr:from>
    <xdr:to>
      <xdr:col>85</xdr:col>
      <xdr:colOff>126364</xdr:colOff>
      <xdr:row>39</xdr:row>
      <xdr:rowOff>44450</xdr:rowOff>
    </xdr:to>
    <xdr:cxnSp macro="">
      <xdr:nvCxnSpPr>
        <xdr:cNvPr id="521" name="直線コネクタ 520"/>
        <xdr:cNvCxnSpPr/>
      </xdr:nvCxnSpPr>
      <xdr:spPr>
        <a:xfrm flipV="1">
          <a:off x="16317595" y="5158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93385</xdr:rowOff>
    </xdr:from>
    <xdr:ext cx="249299" cy="259045"/>
    <xdr:sp macro="" textlink="">
      <xdr:nvSpPr>
        <xdr:cNvPr id="522" name="災害復旧事業費最小値テキスト"/>
        <xdr:cNvSpPr txBox="1"/>
      </xdr:nvSpPr>
      <xdr:spPr>
        <a:xfrm>
          <a:off x="16370300" y="6779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133294</xdr:rowOff>
    </xdr:from>
    <xdr:ext cx="599010" cy="259045"/>
    <xdr:sp macro="" textlink="">
      <xdr:nvSpPr>
        <xdr:cNvPr id="524" name="災害復旧事業費最大値テキスト"/>
        <xdr:cNvSpPr txBox="1"/>
      </xdr:nvSpPr>
      <xdr:spPr>
        <a:xfrm>
          <a:off x="16370300" y="493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15167</xdr:rowOff>
    </xdr:from>
    <xdr:to>
      <xdr:col>86</xdr:col>
      <xdr:colOff>25400</xdr:colOff>
      <xdr:row>30</xdr:row>
      <xdr:rowOff>15167</xdr:rowOff>
    </xdr:to>
    <xdr:cxnSp macro="">
      <xdr:nvCxnSpPr>
        <xdr:cNvPr id="525" name="直線コネクタ 524"/>
        <xdr:cNvCxnSpPr/>
      </xdr:nvCxnSpPr>
      <xdr:spPr>
        <a:xfrm>
          <a:off x="16230600" y="51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31561</xdr:rowOff>
    </xdr:from>
    <xdr:to>
      <xdr:col>85</xdr:col>
      <xdr:colOff>127000</xdr:colOff>
      <xdr:row>39</xdr:row>
      <xdr:rowOff>43535</xdr:rowOff>
    </xdr:to>
    <xdr:cxnSp macro="">
      <xdr:nvCxnSpPr>
        <xdr:cNvPr id="526" name="直線コネクタ 525"/>
        <xdr:cNvCxnSpPr/>
      </xdr:nvCxnSpPr>
      <xdr:spPr>
        <a:xfrm flipV="1">
          <a:off x="15481300" y="6718111"/>
          <a:ext cx="8382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137835</xdr:rowOff>
    </xdr:from>
    <xdr:ext cx="469744" cy="259045"/>
    <xdr:sp macro="" textlink="">
      <xdr:nvSpPr>
        <xdr:cNvPr id="527" name="災害復旧事業費平均値テキスト"/>
        <xdr:cNvSpPr txBox="1"/>
      </xdr:nvSpPr>
      <xdr:spPr>
        <a:xfrm>
          <a:off x="16370300" y="6652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159408</xdr:rowOff>
    </xdr:from>
    <xdr:to>
      <xdr:col>85</xdr:col>
      <xdr:colOff>177800</xdr:colOff>
      <xdr:row>39</xdr:row>
      <xdr:rowOff>89558</xdr:rowOff>
    </xdr:to>
    <xdr:sp macro="" textlink="">
      <xdr:nvSpPr>
        <xdr:cNvPr id="528" name="フローチャート: 判断 527"/>
        <xdr:cNvSpPr/>
      </xdr:nvSpPr>
      <xdr:spPr>
        <a:xfrm>
          <a:off x="162687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42808</xdr:rowOff>
    </xdr:from>
    <xdr:to>
      <xdr:col>81</xdr:col>
      <xdr:colOff>50800</xdr:colOff>
      <xdr:row>39</xdr:row>
      <xdr:rowOff>43535</xdr:rowOff>
    </xdr:to>
    <xdr:cxnSp macro="">
      <xdr:nvCxnSpPr>
        <xdr:cNvPr id="529" name="直線コネクタ 528"/>
        <xdr:cNvCxnSpPr/>
      </xdr:nvCxnSpPr>
      <xdr:spPr>
        <a:xfrm>
          <a:off x="14592300" y="6729358"/>
          <a:ext cx="889000" cy="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162502</xdr:rowOff>
    </xdr:from>
    <xdr:to>
      <xdr:col>81</xdr:col>
      <xdr:colOff>101600</xdr:colOff>
      <xdr:row>39</xdr:row>
      <xdr:rowOff>92652</xdr:rowOff>
    </xdr:to>
    <xdr:sp macro="" textlink="">
      <xdr:nvSpPr>
        <xdr:cNvPr id="530" name="フローチャート: 判断 529"/>
        <xdr:cNvSpPr/>
      </xdr:nvSpPr>
      <xdr:spPr>
        <a:xfrm>
          <a:off x="15430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109179</xdr:rowOff>
    </xdr:from>
    <xdr:ext cx="378565" cy="259045"/>
    <xdr:sp macro="" textlink="">
      <xdr:nvSpPr>
        <xdr:cNvPr id="531" name="テキスト ボックス 530"/>
        <xdr:cNvSpPr txBox="1"/>
      </xdr:nvSpPr>
      <xdr:spPr>
        <a:xfrm>
          <a:off x="15292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34776</xdr:rowOff>
    </xdr:from>
    <xdr:to>
      <xdr:col>76</xdr:col>
      <xdr:colOff>114300</xdr:colOff>
      <xdr:row>39</xdr:row>
      <xdr:rowOff>42808</xdr:rowOff>
    </xdr:to>
    <xdr:cxnSp macro="">
      <xdr:nvCxnSpPr>
        <xdr:cNvPr id="532" name="直線コネクタ 531"/>
        <xdr:cNvCxnSpPr/>
      </xdr:nvCxnSpPr>
      <xdr:spPr>
        <a:xfrm>
          <a:off x="13703300" y="6721326"/>
          <a:ext cx="889000" cy="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158326</xdr:rowOff>
    </xdr:from>
    <xdr:to>
      <xdr:col>76</xdr:col>
      <xdr:colOff>165100</xdr:colOff>
      <xdr:row>39</xdr:row>
      <xdr:rowOff>88476</xdr:rowOff>
    </xdr:to>
    <xdr:sp macro="" textlink="">
      <xdr:nvSpPr>
        <xdr:cNvPr id="533" name="フローチャート: 判断 532"/>
        <xdr:cNvSpPr/>
      </xdr:nvSpPr>
      <xdr:spPr>
        <a:xfrm>
          <a:off x="14541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105003</xdr:rowOff>
    </xdr:from>
    <xdr:ext cx="469744" cy="259045"/>
    <xdr:sp macro="" textlink="">
      <xdr:nvSpPr>
        <xdr:cNvPr id="534" name="テキスト ボックス 533"/>
        <xdr:cNvSpPr txBox="1"/>
      </xdr:nvSpPr>
      <xdr:spPr>
        <a:xfrm>
          <a:off x="14357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27126</xdr:rowOff>
    </xdr:from>
    <xdr:to>
      <xdr:col>71</xdr:col>
      <xdr:colOff>177800</xdr:colOff>
      <xdr:row>39</xdr:row>
      <xdr:rowOff>34776</xdr:rowOff>
    </xdr:to>
    <xdr:cxnSp macro="">
      <xdr:nvCxnSpPr>
        <xdr:cNvPr id="535" name="直線コネクタ 534"/>
        <xdr:cNvCxnSpPr/>
      </xdr:nvCxnSpPr>
      <xdr:spPr>
        <a:xfrm>
          <a:off x="12814300" y="6713676"/>
          <a:ext cx="889000" cy="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161461</xdr:rowOff>
    </xdr:from>
    <xdr:to>
      <xdr:col>72</xdr:col>
      <xdr:colOff>38100</xdr:colOff>
      <xdr:row>39</xdr:row>
      <xdr:rowOff>91611</xdr:rowOff>
    </xdr:to>
    <xdr:sp macro="" textlink="">
      <xdr:nvSpPr>
        <xdr:cNvPr id="536" name="フローチャート: 判断 535"/>
        <xdr:cNvSpPr/>
      </xdr:nvSpPr>
      <xdr:spPr>
        <a:xfrm>
          <a:off x="13652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82738</xdr:rowOff>
    </xdr:from>
    <xdr:ext cx="378565" cy="259045"/>
    <xdr:sp macro="" textlink="">
      <xdr:nvSpPr>
        <xdr:cNvPr id="537" name="テキスト ボックス 536"/>
        <xdr:cNvSpPr txBox="1"/>
      </xdr:nvSpPr>
      <xdr:spPr>
        <a:xfrm>
          <a:off x="13514017" y="6769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159995</xdr:rowOff>
    </xdr:from>
    <xdr:to>
      <xdr:col>67</xdr:col>
      <xdr:colOff>101600</xdr:colOff>
      <xdr:row>39</xdr:row>
      <xdr:rowOff>90145</xdr:rowOff>
    </xdr:to>
    <xdr:sp macro="" textlink="">
      <xdr:nvSpPr>
        <xdr:cNvPr id="538" name="フローチャート: 判断 537"/>
        <xdr:cNvSpPr/>
      </xdr:nvSpPr>
      <xdr:spPr>
        <a:xfrm>
          <a:off x="12763500" y="667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81272</xdr:rowOff>
    </xdr:from>
    <xdr:ext cx="469744" cy="259045"/>
    <xdr:sp macro="" textlink="">
      <xdr:nvSpPr>
        <xdr:cNvPr id="539" name="テキスト ボックス 538"/>
        <xdr:cNvSpPr txBox="1"/>
      </xdr:nvSpPr>
      <xdr:spPr>
        <a:xfrm>
          <a:off x="12579428" y="676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152211</xdr:rowOff>
    </xdr:from>
    <xdr:to>
      <xdr:col>85</xdr:col>
      <xdr:colOff>177800</xdr:colOff>
      <xdr:row>39</xdr:row>
      <xdr:rowOff>82361</xdr:rowOff>
    </xdr:to>
    <xdr:sp macro="" textlink="">
      <xdr:nvSpPr>
        <xdr:cNvPr id="545" name="楕円 544"/>
        <xdr:cNvSpPr/>
      </xdr:nvSpPr>
      <xdr:spPr>
        <a:xfrm>
          <a:off x="16268700" y="666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111588</xdr:rowOff>
    </xdr:from>
    <xdr:ext cx="469744" cy="259045"/>
    <xdr:sp macro="" textlink="">
      <xdr:nvSpPr>
        <xdr:cNvPr id="546" name="災害復旧事業費該当値テキスト"/>
        <xdr:cNvSpPr txBox="1"/>
      </xdr:nvSpPr>
      <xdr:spPr>
        <a:xfrm>
          <a:off x="16370300" y="645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164185</xdr:rowOff>
    </xdr:from>
    <xdr:to>
      <xdr:col>81</xdr:col>
      <xdr:colOff>101600</xdr:colOff>
      <xdr:row>39</xdr:row>
      <xdr:rowOff>94335</xdr:rowOff>
    </xdr:to>
    <xdr:sp macro="" textlink="">
      <xdr:nvSpPr>
        <xdr:cNvPr id="547" name="楕円 546"/>
        <xdr:cNvSpPr/>
      </xdr:nvSpPr>
      <xdr:spPr>
        <a:xfrm>
          <a:off x="15430500" y="667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85462</xdr:rowOff>
    </xdr:from>
    <xdr:ext cx="378565" cy="259045"/>
    <xdr:sp macro="" textlink="">
      <xdr:nvSpPr>
        <xdr:cNvPr id="548" name="テキスト ボックス 547"/>
        <xdr:cNvSpPr txBox="1"/>
      </xdr:nvSpPr>
      <xdr:spPr>
        <a:xfrm>
          <a:off x="15292017" y="6772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163458</xdr:rowOff>
    </xdr:from>
    <xdr:to>
      <xdr:col>76</xdr:col>
      <xdr:colOff>165100</xdr:colOff>
      <xdr:row>39</xdr:row>
      <xdr:rowOff>93608</xdr:rowOff>
    </xdr:to>
    <xdr:sp macro="" textlink="">
      <xdr:nvSpPr>
        <xdr:cNvPr id="549" name="楕円 548"/>
        <xdr:cNvSpPr/>
      </xdr:nvSpPr>
      <xdr:spPr>
        <a:xfrm>
          <a:off x="14541500" y="667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84735</xdr:rowOff>
    </xdr:from>
    <xdr:ext cx="378565" cy="259045"/>
    <xdr:sp macro="" textlink="">
      <xdr:nvSpPr>
        <xdr:cNvPr id="550" name="テキスト ボックス 549"/>
        <xdr:cNvSpPr txBox="1"/>
      </xdr:nvSpPr>
      <xdr:spPr>
        <a:xfrm>
          <a:off x="14403017" y="6771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155426</xdr:rowOff>
    </xdr:from>
    <xdr:to>
      <xdr:col>72</xdr:col>
      <xdr:colOff>38100</xdr:colOff>
      <xdr:row>39</xdr:row>
      <xdr:rowOff>85576</xdr:rowOff>
    </xdr:to>
    <xdr:sp macro="" textlink="">
      <xdr:nvSpPr>
        <xdr:cNvPr id="551" name="楕円 550"/>
        <xdr:cNvSpPr/>
      </xdr:nvSpPr>
      <xdr:spPr>
        <a:xfrm>
          <a:off x="13652500" y="667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102104</xdr:rowOff>
    </xdr:from>
    <xdr:ext cx="469744" cy="259045"/>
    <xdr:sp macro="" textlink="">
      <xdr:nvSpPr>
        <xdr:cNvPr id="552" name="テキスト ボックス 551"/>
        <xdr:cNvSpPr txBox="1"/>
      </xdr:nvSpPr>
      <xdr:spPr>
        <a:xfrm>
          <a:off x="13468428" y="6445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147776</xdr:rowOff>
    </xdr:from>
    <xdr:to>
      <xdr:col>67</xdr:col>
      <xdr:colOff>101600</xdr:colOff>
      <xdr:row>39</xdr:row>
      <xdr:rowOff>77926</xdr:rowOff>
    </xdr:to>
    <xdr:sp macro="" textlink="">
      <xdr:nvSpPr>
        <xdr:cNvPr id="553" name="楕円 552"/>
        <xdr:cNvSpPr/>
      </xdr:nvSpPr>
      <xdr:spPr>
        <a:xfrm>
          <a:off x="12763500" y="666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94453</xdr:rowOff>
    </xdr:from>
    <xdr:ext cx="469744" cy="259045"/>
    <xdr:sp macro="" textlink="">
      <xdr:nvSpPr>
        <xdr:cNvPr id="554" name="テキスト ボックス 553"/>
        <xdr:cNvSpPr txBox="1"/>
      </xdr:nvSpPr>
      <xdr:spPr>
        <a:xfrm>
          <a:off x="12579428" y="643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125464</xdr:rowOff>
    </xdr:from>
    <xdr:to>
      <xdr:col>85</xdr:col>
      <xdr:colOff>126364</xdr:colOff>
      <xdr:row>78</xdr:row>
      <xdr:rowOff>51105</xdr:rowOff>
    </xdr:to>
    <xdr:cxnSp macro="">
      <xdr:nvCxnSpPr>
        <xdr:cNvPr id="627" name="直線コネクタ 626"/>
        <xdr:cNvCxnSpPr/>
      </xdr:nvCxnSpPr>
      <xdr:spPr>
        <a:xfrm flipV="1">
          <a:off x="16317595" y="12126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54932</xdr:rowOff>
    </xdr:from>
    <xdr:ext cx="534377" cy="259045"/>
    <xdr:sp macro="" textlink="">
      <xdr:nvSpPr>
        <xdr:cNvPr id="628" name="公債費最小値テキスト"/>
        <xdr:cNvSpPr txBox="1"/>
      </xdr:nvSpPr>
      <xdr:spPr>
        <a:xfrm>
          <a:off x="16370300" y="1342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51105</xdr:rowOff>
    </xdr:from>
    <xdr:to>
      <xdr:col>86</xdr:col>
      <xdr:colOff>25400</xdr:colOff>
      <xdr:row>78</xdr:row>
      <xdr:rowOff>51105</xdr:rowOff>
    </xdr:to>
    <xdr:cxnSp macro="">
      <xdr:nvCxnSpPr>
        <xdr:cNvPr id="629" name="直線コネクタ 628"/>
        <xdr:cNvCxnSpPr/>
      </xdr:nvCxnSpPr>
      <xdr:spPr>
        <a:xfrm>
          <a:off x="16230600" y="1342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72141</xdr:rowOff>
    </xdr:from>
    <xdr:ext cx="599010" cy="259045"/>
    <xdr:sp macro="" textlink="">
      <xdr:nvSpPr>
        <xdr:cNvPr id="630" name="公債費最大値テキスト"/>
        <xdr:cNvSpPr txBox="1"/>
      </xdr:nvSpPr>
      <xdr:spPr>
        <a:xfrm>
          <a:off x="16370300" y="1190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125464</xdr:rowOff>
    </xdr:from>
    <xdr:to>
      <xdr:col>86</xdr:col>
      <xdr:colOff>25400</xdr:colOff>
      <xdr:row>70</xdr:row>
      <xdr:rowOff>125464</xdr:rowOff>
    </xdr:to>
    <xdr:cxnSp macro="">
      <xdr:nvCxnSpPr>
        <xdr:cNvPr id="631" name="直線コネクタ 630"/>
        <xdr:cNvCxnSpPr/>
      </xdr:nvCxnSpPr>
      <xdr:spPr>
        <a:xfrm>
          <a:off x="16230600" y="121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132169</xdr:rowOff>
    </xdr:from>
    <xdr:to>
      <xdr:col>85</xdr:col>
      <xdr:colOff>127000</xdr:colOff>
      <xdr:row>77</xdr:row>
      <xdr:rowOff>162395</xdr:rowOff>
    </xdr:to>
    <xdr:cxnSp macro="">
      <xdr:nvCxnSpPr>
        <xdr:cNvPr id="632" name="直線コネクタ 631"/>
        <xdr:cNvCxnSpPr/>
      </xdr:nvCxnSpPr>
      <xdr:spPr>
        <a:xfrm flipV="1">
          <a:off x="15481300" y="13333819"/>
          <a:ext cx="838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122814</xdr:rowOff>
    </xdr:from>
    <xdr:ext cx="534377" cy="259045"/>
    <xdr:sp macro="" textlink="">
      <xdr:nvSpPr>
        <xdr:cNvPr id="633" name="公債費平均値テキスト"/>
        <xdr:cNvSpPr txBox="1"/>
      </xdr:nvSpPr>
      <xdr:spPr>
        <a:xfrm>
          <a:off x="16370300" y="12981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99937</xdr:rowOff>
    </xdr:from>
    <xdr:to>
      <xdr:col>85</xdr:col>
      <xdr:colOff>177800</xdr:colOff>
      <xdr:row>77</xdr:row>
      <xdr:rowOff>30087</xdr:rowOff>
    </xdr:to>
    <xdr:sp macro="" textlink="">
      <xdr:nvSpPr>
        <xdr:cNvPr id="634" name="フローチャート: 判断 633"/>
        <xdr:cNvSpPr/>
      </xdr:nvSpPr>
      <xdr:spPr>
        <a:xfrm>
          <a:off x="162687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162395</xdr:rowOff>
    </xdr:from>
    <xdr:to>
      <xdr:col>81</xdr:col>
      <xdr:colOff>50800</xdr:colOff>
      <xdr:row>78</xdr:row>
      <xdr:rowOff>14542</xdr:rowOff>
    </xdr:to>
    <xdr:cxnSp macro="">
      <xdr:nvCxnSpPr>
        <xdr:cNvPr id="635" name="直線コネクタ 634"/>
        <xdr:cNvCxnSpPr/>
      </xdr:nvCxnSpPr>
      <xdr:spPr>
        <a:xfrm flipV="1">
          <a:off x="14592300" y="13364045"/>
          <a:ext cx="889000" cy="2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102667</xdr:rowOff>
    </xdr:from>
    <xdr:to>
      <xdr:col>81</xdr:col>
      <xdr:colOff>101600</xdr:colOff>
      <xdr:row>77</xdr:row>
      <xdr:rowOff>32817</xdr:rowOff>
    </xdr:to>
    <xdr:sp macro="" textlink="">
      <xdr:nvSpPr>
        <xdr:cNvPr id="636" name="フローチャート: 判断 635"/>
        <xdr:cNvSpPr/>
      </xdr:nvSpPr>
      <xdr:spPr>
        <a:xfrm>
          <a:off x="15430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49344</xdr:rowOff>
    </xdr:from>
    <xdr:ext cx="534377" cy="259045"/>
    <xdr:sp macro="" textlink="">
      <xdr:nvSpPr>
        <xdr:cNvPr id="637" name="テキスト ボックス 636"/>
        <xdr:cNvSpPr txBox="1"/>
      </xdr:nvSpPr>
      <xdr:spPr>
        <a:xfrm>
          <a:off x="15214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14542</xdr:rowOff>
    </xdr:from>
    <xdr:to>
      <xdr:col>76</xdr:col>
      <xdr:colOff>114300</xdr:colOff>
      <xdr:row>78</xdr:row>
      <xdr:rowOff>26188</xdr:rowOff>
    </xdr:to>
    <xdr:cxnSp macro="">
      <xdr:nvCxnSpPr>
        <xdr:cNvPr id="638" name="直線コネクタ 637"/>
        <xdr:cNvCxnSpPr/>
      </xdr:nvCxnSpPr>
      <xdr:spPr>
        <a:xfrm flipV="1">
          <a:off x="13703300" y="13387642"/>
          <a:ext cx="889000" cy="1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104826</xdr:rowOff>
    </xdr:from>
    <xdr:to>
      <xdr:col>76</xdr:col>
      <xdr:colOff>165100</xdr:colOff>
      <xdr:row>77</xdr:row>
      <xdr:rowOff>34976</xdr:rowOff>
    </xdr:to>
    <xdr:sp macro="" textlink="">
      <xdr:nvSpPr>
        <xdr:cNvPr id="639" name="フローチャート: 判断 638"/>
        <xdr:cNvSpPr/>
      </xdr:nvSpPr>
      <xdr:spPr>
        <a:xfrm>
          <a:off x="14541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51503</xdr:rowOff>
    </xdr:from>
    <xdr:ext cx="534377" cy="259045"/>
    <xdr:sp macro="" textlink="">
      <xdr:nvSpPr>
        <xdr:cNvPr id="640" name="テキスト ボックス 639"/>
        <xdr:cNvSpPr txBox="1"/>
      </xdr:nvSpPr>
      <xdr:spPr>
        <a:xfrm>
          <a:off x="14325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12751</xdr:rowOff>
    </xdr:from>
    <xdr:to>
      <xdr:col>71</xdr:col>
      <xdr:colOff>177800</xdr:colOff>
      <xdr:row>78</xdr:row>
      <xdr:rowOff>26188</xdr:rowOff>
    </xdr:to>
    <xdr:cxnSp macro="">
      <xdr:nvCxnSpPr>
        <xdr:cNvPr id="641" name="直線コネクタ 640"/>
        <xdr:cNvCxnSpPr/>
      </xdr:nvCxnSpPr>
      <xdr:spPr>
        <a:xfrm>
          <a:off x="12814300" y="13385851"/>
          <a:ext cx="889000" cy="1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130417</xdr:rowOff>
    </xdr:from>
    <xdr:to>
      <xdr:col>72</xdr:col>
      <xdr:colOff>38100</xdr:colOff>
      <xdr:row>77</xdr:row>
      <xdr:rowOff>60567</xdr:rowOff>
    </xdr:to>
    <xdr:sp macro="" textlink="">
      <xdr:nvSpPr>
        <xdr:cNvPr id="642" name="フローチャート: 判断 641"/>
        <xdr:cNvSpPr/>
      </xdr:nvSpPr>
      <xdr:spPr>
        <a:xfrm>
          <a:off x="13652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77093</xdr:rowOff>
    </xdr:from>
    <xdr:ext cx="534377" cy="259045"/>
    <xdr:sp macro="" textlink="">
      <xdr:nvSpPr>
        <xdr:cNvPr id="643" name="テキスト ボックス 642"/>
        <xdr:cNvSpPr txBox="1"/>
      </xdr:nvSpPr>
      <xdr:spPr>
        <a:xfrm>
          <a:off x="13436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73330</xdr:rowOff>
    </xdr:from>
    <xdr:to>
      <xdr:col>67</xdr:col>
      <xdr:colOff>101600</xdr:colOff>
      <xdr:row>77</xdr:row>
      <xdr:rowOff>3480</xdr:rowOff>
    </xdr:to>
    <xdr:sp macro="" textlink="">
      <xdr:nvSpPr>
        <xdr:cNvPr id="644" name="フローチャート: 判断 643"/>
        <xdr:cNvSpPr/>
      </xdr:nvSpPr>
      <xdr:spPr>
        <a:xfrm>
          <a:off x="12763500" y="131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20007</xdr:rowOff>
    </xdr:from>
    <xdr:ext cx="534377" cy="259045"/>
    <xdr:sp macro="" textlink="">
      <xdr:nvSpPr>
        <xdr:cNvPr id="645" name="テキスト ボックス 644"/>
        <xdr:cNvSpPr txBox="1"/>
      </xdr:nvSpPr>
      <xdr:spPr>
        <a:xfrm>
          <a:off x="12547111" y="1287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81369</xdr:rowOff>
    </xdr:from>
    <xdr:to>
      <xdr:col>85</xdr:col>
      <xdr:colOff>177800</xdr:colOff>
      <xdr:row>78</xdr:row>
      <xdr:rowOff>11519</xdr:rowOff>
    </xdr:to>
    <xdr:sp macro="" textlink="">
      <xdr:nvSpPr>
        <xdr:cNvPr id="651" name="楕円 650"/>
        <xdr:cNvSpPr/>
      </xdr:nvSpPr>
      <xdr:spPr>
        <a:xfrm>
          <a:off x="16268700" y="1328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167746</xdr:rowOff>
    </xdr:from>
    <xdr:ext cx="534377" cy="259045"/>
    <xdr:sp macro="" textlink="">
      <xdr:nvSpPr>
        <xdr:cNvPr id="652" name="公債費該当値テキスト"/>
        <xdr:cNvSpPr txBox="1"/>
      </xdr:nvSpPr>
      <xdr:spPr>
        <a:xfrm>
          <a:off x="16370300" y="1319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111595</xdr:rowOff>
    </xdr:from>
    <xdr:to>
      <xdr:col>81</xdr:col>
      <xdr:colOff>101600</xdr:colOff>
      <xdr:row>78</xdr:row>
      <xdr:rowOff>41745</xdr:rowOff>
    </xdr:to>
    <xdr:sp macro="" textlink="">
      <xdr:nvSpPr>
        <xdr:cNvPr id="653" name="楕円 652"/>
        <xdr:cNvSpPr/>
      </xdr:nvSpPr>
      <xdr:spPr>
        <a:xfrm>
          <a:off x="15430500" y="1331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32872</xdr:rowOff>
    </xdr:from>
    <xdr:ext cx="534377" cy="259045"/>
    <xdr:sp macro="" textlink="">
      <xdr:nvSpPr>
        <xdr:cNvPr id="654" name="テキスト ボックス 653"/>
        <xdr:cNvSpPr txBox="1"/>
      </xdr:nvSpPr>
      <xdr:spPr>
        <a:xfrm>
          <a:off x="15214111" y="1340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135192</xdr:rowOff>
    </xdr:from>
    <xdr:to>
      <xdr:col>76</xdr:col>
      <xdr:colOff>165100</xdr:colOff>
      <xdr:row>78</xdr:row>
      <xdr:rowOff>65342</xdr:rowOff>
    </xdr:to>
    <xdr:sp macro="" textlink="">
      <xdr:nvSpPr>
        <xdr:cNvPr id="655" name="楕円 654"/>
        <xdr:cNvSpPr/>
      </xdr:nvSpPr>
      <xdr:spPr>
        <a:xfrm>
          <a:off x="14541500" y="1333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56469</xdr:rowOff>
    </xdr:from>
    <xdr:ext cx="534377" cy="259045"/>
    <xdr:sp macro="" textlink="">
      <xdr:nvSpPr>
        <xdr:cNvPr id="656" name="テキスト ボックス 655"/>
        <xdr:cNvSpPr txBox="1"/>
      </xdr:nvSpPr>
      <xdr:spPr>
        <a:xfrm>
          <a:off x="14325111" y="1342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146838</xdr:rowOff>
    </xdr:from>
    <xdr:to>
      <xdr:col>72</xdr:col>
      <xdr:colOff>38100</xdr:colOff>
      <xdr:row>78</xdr:row>
      <xdr:rowOff>76988</xdr:rowOff>
    </xdr:to>
    <xdr:sp macro="" textlink="">
      <xdr:nvSpPr>
        <xdr:cNvPr id="657" name="楕円 656"/>
        <xdr:cNvSpPr/>
      </xdr:nvSpPr>
      <xdr:spPr>
        <a:xfrm>
          <a:off x="13652500" y="1334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68115</xdr:rowOff>
    </xdr:from>
    <xdr:ext cx="534377" cy="259045"/>
    <xdr:sp macro="" textlink="">
      <xdr:nvSpPr>
        <xdr:cNvPr id="658" name="テキスト ボックス 657"/>
        <xdr:cNvSpPr txBox="1"/>
      </xdr:nvSpPr>
      <xdr:spPr>
        <a:xfrm>
          <a:off x="13436111" y="1344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133401</xdr:rowOff>
    </xdr:from>
    <xdr:to>
      <xdr:col>67</xdr:col>
      <xdr:colOff>101600</xdr:colOff>
      <xdr:row>78</xdr:row>
      <xdr:rowOff>63551</xdr:rowOff>
    </xdr:to>
    <xdr:sp macro="" textlink="">
      <xdr:nvSpPr>
        <xdr:cNvPr id="659" name="楕円 658"/>
        <xdr:cNvSpPr/>
      </xdr:nvSpPr>
      <xdr:spPr>
        <a:xfrm>
          <a:off x="12763500" y="1333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54678</xdr:rowOff>
    </xdr:from>
    <xdr:ext cx="534377" cy="259045"/>
    <xdr:sp macro="" textlink="">
      <xdr:nvSpPr>
        <xdr:cNvPr id="660" name="テキスト ボックス 659"/>
        <xdr:cNvSpPr txBox="1"/>
      </xdr:nvSpPr>
      <xdr:spPr>
        <a:xfrm>
          <a:off x="12547111" y="1342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99978</xdr:rowOff>
    </xdr:from>
    <xdr:to>
      <xdr:col>85</xdr:col>
      <xdr:colOff>126364</xdr:colOff>
      <xdr:row>99</xdr:row>
      <xdr:rowOff>44433</xdr:rowOff>
    </xdr:to>
    <xdr:cxnSp macro="">
      <xdr:nvCxnSpPr>
        <xdr:cNvPr id="684" name="直線コネクタ 683"/>
        <xdr:cNvCxnSpPr/>
      </xdr:nvCxnSpPr>
      <xdr:spPr>
        <a:xfrm flipV="1">
          <a:off x="16317595" y="15701928"/>
          <a:ext cx="1269" cy="131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60181</xdr:rowOff>
    </xdr:from>
    <xdr:ext cx="249299" cy="259045"/>
    <xdr:sp macro="" textlink="">
      <xdr:nvSpPr>
        <xdr:cNvPr id="685" name="積立金最小値テキスト"/>
        <xdr:cNvSpPr txBox="1"/>
      </xdr:nvSpPr>
      <xdr:spPr>
        <a:xfrm>
          <a:off x="16370300" y="17033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44433</xdr:rowOff>
    </xdr:from>
    <xdr:to>
      <xdr:col>86</xdr:col>
      <xdr:colOff>25400</xdr:colOff>
      <xdr:row>99</xdr:row>
      <xdr:rowOff>44433</xdr:rowOff>
    </xdr:to>
    <xdr:cxnSp macro="">
      <xdr:nvCxnSpPr>
        <xdr:cNvPr id="686" name="直線コネクタ 685"/>
        <xdr:cNvCxnSpPr/>
      </xdr:nvCxnSpPr>
      <xdr:spPr>
        <a:xfrm>
          <a:off x="16230600" y="1701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46655</xdr:rowOff>
    </xdr:from>
    <xdr:ext cx="599010" cy="259045"/>
    <xdr:sp macro="" textlink="">
      <xdr:nvSpPr>
        <xdr:cNvPr id="687" name="積立金最大値テキスト"/>
        <xdr:cNvSpPr txBox="1"/>
      </xdr:nvSpPr>
      <xdr:spPr>
        <a:xfrm>
          <a:off x="16370300" y="1547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99978</xdr:rowOff>
    </xdr:from>
    <xdr:to>
      <xdr:col>86</xdr:col>
      <xdr:colOff>25400</xdr:colOff>
      <xdr:row>91</xdr:row>
      <xdr:rowOff>99978</xdr:rowOff>
    </xdr:to>
    <xdr:cxnSp macro="">
      <xdr:nvCxnSpPr>
        <xdr:cNvPr id="688" name="直線コネクタ 687"/>
        <xdr:cNvCxnSpPr/>
      </xdr:nvCxnSpPr>
      <xdr:spPr>
        <a:xfrm>
          <a:off x="16230600" y="1570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25307</xdr:rowOff>
    </xdr:from>
    <xdr:to>
      <xdr:col>85</xdr:col>
      <xdr:colOff>127000</xdr:colOff>
      <xdr:row>99</xdr:row>
      <xdr:rowOff>31666</xdr:rowOff>
    </xdr:to>
    <xdr:cxnSp macro="">
      <xdr:nvCxnSpPr>
        <xdr:cNvPr id="689" name="直線コネクタ 688"/>
        <xdr:cNvCxnSpPr/>
      </xdr:nvCxnSpPr>
      <xdr:spPr>
        <a:xfrm flipV="1">
          <a:off x="15481300" y="16998857"/>
          <a:ext cx="838200" cy="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149080</xdr:rowOff>
    </xdr:from>
    <xdr:ext cx="534377" cy="259045"/>
    <xdr:sp macro="" textlink="">
      <xdr:nvSpPr>
        <xdr:cNvPr id="690" name="積立金平均値テキスト"/>
        <xdr:cNvSpPr txBox="1"/>
      </xdr:nvSpPr>
      <xdr:spPr>
        <a:xfrm>
          <a:off x="16370300" y="16779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126203</xdr:rowOff>
    </xdr:from>
    <xdr:to>
      <xdr:col>85</xdr:col>
      <xdr:colOff>177800</xdr:colOff>
      <xdr:row>99</xdr:row>
      <xdr:rowOff>56353</xdr:rowOff>
    </xdr:to>
    <xdr:sp macro="" textlink="">
      <xdr:nvSpPr>
        <xdr:cNvPr id="691" name="フローチャート: 判断 690"/>
        <xdr:cNvSpPr/>
      </xdr:nvSpPr>
      <xdr:spPr>
        <a:xfrm>
          <a:off x="16268700" y="169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22161</xdr:rowOff>
    </xdr:from>
    <xdr:to>
      <xdr:col>81</xdr:col>
      <xdr:colOff>50800</xdr:colOff>
      <xdr:row>99</xdr:row>
      <xdr:rowOff>31666</xdr:rowOff>
    </xdr:to>
    <xdr:cxnSp macro="">
      <xdr:nvCxnSpPr>
        <xdr:cNvPr id="692" name="直線コネクタ 691"/>
        <xdr:cNvCxnSpPr/>
      </xdr:nvCxnSpPr>
      <xdr:spPr>
        <a:xfrm>
          <a:off x="14592300" y="16995711"/>
          <a:ext cx="889000" cy="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134351</xdr:rowOff>
    </xdr:from>
    <xdr:to>
      <xdr:col>81</xdr:col>
      <xdr:colOff>101600</xdr:colOff>
      <xdr:row>99</xdr:row>
      <xdr:rowOff>64501</xdr:rowOff>
    </xdr:to>
    <xdr:sp macro="" textlink="">
      <xdr:nvSpPr>
        <xdr:cNvPr id="693" name="フローチャート: 判断 692"/>
        <xdr:cNvSpPr/>
      </xdr:nvSpPr>
      <xdr:spPr>
        <a:xfrm>
          <a:off x="15430500" y="1693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81028</xdr:rowOff>
    </xdr:from>
    <xdr:ext cx="534377" cy="259045"/>
    <xdr:sp macro="" textlink="">
      <xdr:nvSpPr>
        <xdr:cNvPr id="694" name="テキスト ボックス 693"/>
        <xdr:cNvSpPr txBox="1"/>
      </xdr:nvSpPr>
      <xdr:spPr>
        <a:xfrm>
          <a:off x="15214111" y="1671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22161</xdr:rowOff>
    </xdr:from>
    <xdr:to>
      <xdr:col>76</xdr:col>
      <xdr:colOff>114300</xdr:colOff>
      <xdr:row>99</xdr:row>
      <xdr:rowOff>33882</xdr:rowOff>
    </xdr:to>
    <xdr:cxnSp macro="">
      <xdr:nvCxnSpPr>
        <xdr:cNvPr id="695" name="直線コネクタ 694"/>
        <xdr:cNvCxnSpPr/>
      </xdr:nvCxnSpPr>
      <xdr:spPr>
        <a:xfrm flipV="1">
          <a:off x="13703300" y="16995711"/>
          <a:ext cx="889000" cy="1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138350</xdr:rowOff>
    </xdr:from>
    <xdr:to>
      <xdr:col>76</xdr:col>
      <xdr:colOff>165100</xdr:colOff>
      <xdr:row>99</xdr:row>
      <xdr:rowOff>68500</xdr:rowOff>
    </xdr:to>
    <xdr:sp macro="" textlink="">
      <xdr:nvSpPr>
        <xdr:cNvPr id="696" name="フローチャート: 判断 695"/>
        <xdr:cNvSpPr/>
      </xdr:nvSpPr>
      <xdr:spPr>
        <a:xfrm>
          <a:off x="14541500" y="169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85027</xdr:rowOff>
    </xdr:from>
    <xdr:ext cx="534377" cy="259045"/>
    <xdr:sp macro="" textlink="">
      <xdr:nvSpPr>
        <xdr:cNvPr id="697" name="テキスト ボックス 696"/>
        <xdr:cNvSpPr txBox="1"/>
      </xdr:nvSpPr>
      <xdr:spPr>
        <a:xfrm>
          <a:off x="14325111" y="1671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33882</xdr:rowOff>
    </xdr:from>
    <xdr:to>
      <xdr:col>71</xdr:col>
      <xdr:colOff>177800</xdr:colOff>
      <xdr:row>99</xdr:row>
      <xdr:rowOff>42503</xdr:rowOff>
    </xdr:to>
    <xdr:cxnSp macro="">
      <xdr:nvCxnSpPr>
        <xdr:cNvPr id="698" name="直線コネクタ 697"/>
        <xdr:cNvCxnSpPr/>
      </xdr:nvCxnSpPr>
      <xdr:spPr>
        <a:xfrm flipV="1">
          <a:off x="12814300" y="17007432"/>
          <a:ext cx="889000" cy="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138297</xdr:rowOff>
    </xdr:from>
    <xdr:to>
      <xdr:col>72</xdr:col>
      <xdr:colOff>38100</xdr:colOff>
      <xdr:row>99</xdr:row>
      <xdr:rowOff>68447</xdr:rowOff>
    </xdr:to>
    <xdr:sp macro="" textlink="">
      <xdr:nvSpPr>
        <xdr:cNvPr id="699" name="フローチャート: 判断 698"/>
        <xdr:cNvSpPr/>
      </xdr:nvSpPr>
      <xdr:spPr>
        <a:xfrm>
          <a:off x="13652500" y="1694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84974</xdr:rowOff>
    </xdr:from>
    <xdr:ext cx="534377" cy="259045"/>
    <xdr:sp macro="" textlink="">
      <xdr:nvSpPr>
        <xdr:cNvPr id="700" name="テキスト ボックス 699"/>
        <xdr:cNvSpPr txBox="1"/>
      </xdr:nvSpPr>
      <xdr:spPr>
        <a:xfrm>
          <a:off x="13436111" y="1671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140830</xdr:rowOff>
    </xdr:from>
    <xdr:to>
      <xdr:col>67</xdr:col>
      <xdr:colOff>101600</xdr:colOff>
      <xdr:row>99</xdr:row>
      <xdr:rowOff>70980</xdr:rowOff>
    </xdr:to>
    <xdr:sp macro="" textlink="">
      <xdr:nvSpPr>
        <xdr:cNvPr id="701" name="フローチャート: 判断 700"/>
        <xdr:cNvSpPr/>
      </xdr:nvSpPr>
      <xdr:spPr>
        <a:xfrm>
          <a:off x="12763500" y="169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87507</xdr:rowOff>
    </xdr:from>
    <xdr:ext cx="534377" cy="259045"/>
    <xdr:sp macro="" textlink="">
      <xdr:nvSpPr>
        <xdr:cNvPr id="702" name="テキスト ボックス 701"/>
        <xdr:cNvSpPr txBox="1"/>
      </xdr:nvSpPr>
      <xdr:spPr>
        <a:xfrm>
          <a:off x="12547111" y="167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145957</xdr:rowOff>
    </xdr:from>
    <xdr:to>
      <xdr:col>85</xdr:col>
      <xdr:colOff>177800</xdr:colOff>
      <xdr:row>99</xdr:row>
      <xdr:rowOff>76107</xdr:rowOff>
    </xdr:to>
    <xdr:sp macro="" textlink="">
      <xdr:nvSpPr>
        <xdr:cNvPr id="708" name="楕円 707"/>
        <xdr:cNvSpPr/>
      </xdr:nvSpPr>
      <xdr:spPr>
        <a:xfrm>
          <a:off x="16268700" y="1694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104631</xdr:rowOff>
    </xdr:from>
    <xdr:ext cx="534377" cy="259045"/>
    <xdr:sp macro="" textlink="">
      <xdr:nvSpPr>
        <xdr:cNvPr id="709" name="積立金該当値テキスト"/>
        <xdr:cNvSpPr txBox="1"/>
      </xdr:nvSpPr>
      <xdr:spPr>
        <a:xfrm>
          <a:off x="16370300" y="1690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152316</xdr:rowOff>
    </xdr:from>
    <xdr:to>
      <xdr:col>81</xdr:col>
      <xdr:colOff>101600</xdr:colOff>
      <xdr:row>99</xdr:row>
      <xdr:rowOff>82466</xdr:rowOff>
    </xdr:to>
    <xdr:sp macro="" textlink="">
      <xdr:nvSpPr>
        <xdr:cNvPr id="710" name="楕円 709"/>
        <xdr:cNvSpPr/>
      </xdr:nvSpPr>
      <xdr:spPr>
        <a:xfrm>
          <a:off x="15430500" y="1695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73593</xdr:rowOff>
    </xdr:from>
    <xdr:ext cx="469744" cy="259045"/>
    <xdr:sp macro="" textlink="">
      <xdr:nvSpPr>
        <xdr:cNvPr id="711" name="テキスト ボックス 710"/>
        <xdr:cNvSpPr txBox="1"/>
      </xdr:nvSpPr>
      <xdr:spPr>
        <a:xfrm>
          <a:off x="15246428" y="1704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142811</xdr:rowOff>
    </xdr:from>
    <xdr:to>
      <xdr:col>76</xdr:col>
      <xdr:colOff>165100</xdr:colOff>
      <xdr:row>99</xdr:row>
      <xdr:rowOff>72961</xdr:rowOff>
    </xdr:to>
    <xdr:sp macro="" textlink="">
      <xdr:nvSpPr>
        <xdr:cNvPr id="712" name="楕円 711"/>
        <xdr:cNvSpPr/>
      </xdr:nvSpPr>
      <xdr:spPr>
        <a:xfrm>
          <a:off x="14541500" y="1694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64088</xdr:rowOff>
    </xdr:from>
    <xdr:ext cx="534377" cy="259045"/>
    <xdr:sp macro="" textlink="">
      <xdr:nvSpPr>
        <xdr:cNvPr id="713" name="テキスト ボックス 712"/>
        <xdr:cNvSpPr txBox="1"/>
      </xdr:nvSpPr>
      <xdr:spPr>
        <a:xfrm>
          <a:off x="14325111" y="1703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154532</xdr:rowOff>
    </xdr:from>
    <xdr:to>
      <xdr:col>72</xdr:col>
      <xdr:colOff>38100</xdr:colOff>
      <xdr:row>99</xdr:row>
      <xdr:rowOff>84682</xdr:rowOff>
    </xdr:to>
    <xdr:sp macro="" textlink="">
      <xdr:nvSpPr>
        <xdr:cNvPr id="714" name="楕円 713"/>
        <xdr:cNvSpPr/>
      </xdr:nvSpPr>
      <xdr:spPr>
        <a:xfrm>
          <a:off x="13652500" y="1695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75809</xdr:rowOff>
    </xdr:from>
    <xdr:ext cx="469744" cy="259045"/>
    <xdr:sp macro="" textlink="">
      <xdr:nvSpPr>
        <xdr:cNvPr id="715" name="テキスト ボックス 714"/>
        <xdr:cNvSpPr txBox="1"/>
      </xdr:nvSpPr>
      <xdr:spPr>
        <a:xfrm>
          <a:off x="13468428" y="1704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163153</xdr:rowOff>
    </xdr:from>
    <xdr:to>
      <xdr:col>67</xdr:col>
      <xdr:colOff>101600</xdr:colOff>
      <xdr:row>99</xdr:row>
      <xdr:rowOff>93303</xdr:rowOff>
    </xdr:to>
    <xdr:sp macro="" textlink="">
      <xdr:nvSpPr>
        <xdr:cNvPr id="716" name="楕円 715"/>
        <xdr:cNvSpPr/>
      </xdr:nvSpPr>
      <xdr:spPr>
        <a:xfrm>
          <a:off x="12763500" y="1696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84430</xdr:rowOff>
    </xdr:from>
    <xdr:ext cx="469744" cy="259045"/>
    <xdr:sp macro="" textlink="">
      <xdr:nvSpPr>
        <xdr:cNvPr id="717" name="テキスト ボックス 716"/>
        <xdr:cNvSpPr txBox="1"/>
      </xdr:nvSpPr>
      <xdr:spPr>
        <a:xfrm>
          <a:off x="12579428" y="1705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39" name="直線コネクタ 738"/>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2" name="投資及び出資金最大値テキスト"/>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3" name="直線コネクタ 742"/>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7261</xdr:rowOff>
    </xdr:from>
    <xdr:ext cx="469744" cy="259045"/>
    <xdr:sp macro="" textlink="">
      <xdr:nvSpPr>
        <xdr:cNvPr id="745" name="投資及び出資金平均値テキスト"/>
        <xdr:cNvSpPr txBox="1"/>
      </xdr:nvSpPr>
      <xdr:spPr>
        <a:xfrm>
          <a:off x="22212300" y="6350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155834</xdr:rowOff>
    </xdr:from>
    <xdr:to>
      <xdr:col>116</xdr:col>
      <xdr:colOff>114300</xdr:colOff>
      <xdr:row>38</xdr:row>
      <xdr:rowOff>85984</xdr:rowOff>
    </xdr:to>
    <xdr:sp macro="" textlink="">
      <xdr:nvSpPr>
        <xdr:cNvPr id="746" name="フローチャート: 判断 745"/>
        <xdr:cNvSpPr/>
      </xdr:nvSpPr>
      <xdr:spPr>
        <a:xfrm>
          <a:off x="221107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161869</xdr:rowOff>
    </xdr:from>
    <xdr:to>
      <xdr:col>112</xdr:col>
      <xdr:colOff>38100</xdr:colOff>
      <xdr:row>38</xdr:row>
      <xdr:rowOff>92019</xdr:rowOff>
    </xdr:to>
    <xdr:sp macro="" textlink="">
      <xdr:nvSpPr>
        <xdr:cNvPr id="748" name="フローチャート: 判断 747"/>
        <xdr:cNvSpPr/>
      </xdr:nvSpPr>
      <xdr:spPr>
        <a:xfrm>
          <a:off x="21272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108546</xdr:rowOff>
    </xdr:from>
    <xdr:ext cx="469744" cy="259045"/>
    <xdr:sp macro="" textlink="">
      <xdr:nvSpPr>
        <xdr:cNvPr id="749" name="テキスト ボックス 748"/>
        <xdr:cNvSpPr txBox="1"/>
      </xdr:nvSpPr>
      <xdr:spPr>
        <a:xfrm>
          <a:off x="21088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9256</xdr:rowOff>
    </xdr:from>
    <xdr:to>
      <xdr:col>107</xdr:col>
      <xdr:colOff>101600</xdr:colOff>
      <xdr:row>38</xdr:row>
      <xdr:rowOff>110856</xdr:rowOff>
    </xdr:to>
    <xdr:sp macro="" textlink="">
      <xdr:nvSpPr>
        <xdr:cNvPr id="751" name="フローチャート: 判断 750"/>
        <xdr:cNvSpPr/>
      </xdr:nvSpPr>
      <xdr:spPr>
        <a:xfrm>
          <a:off x="20383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127383</xdr:rowOff>
    </xdr:from>
    <xdr:ext cx="378565" cy="259045"/>
    <xdr:sp macro="" textlink="">
      <xdr:nvSpPr>
        <xdr:cNvPr id="752" name="テキスト ボックス 751"/>
        <xdr:cNvSpPr txBox="1"/>
      </xdr:nvSpPr>
      <xdr:spPr>
        <a:xfrm>
          <a:off x="20245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32756</xdr:rowOff>
    </xdr:from>
    <xdr:to>
      <xdr:col>102</xdr:col>
      <xdr:colOff>165100</xdr:colOff>
      <xdr:row>38</xdr:row>
      <xdr:rowOff>134356</xdr:rowOff>
    </xdr:to>
    <xdr:sp macro="" textlink="">
      <xdr:nvSpPr>
        <xdr:cNvPr id="754" name="フローチャート: 判断 753"/>
        <xdr:cNvSpPr/>
      </xdr:nvSpPr>
      <xdr:spPr>
        <a:xfrm>
          <a:off x="19494500" y="654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150883</xdr:rowOff>
    </xdr:from>
    <xdr:ext cx="378565" cy="259045"/>
    <xdr:sp macro="" textlink="">
      <xdr:nvSpPr>
        <xdr:cNvPr id="755" name="テキスト ボックス 754"/>
        <xdr:cNvSpPr txBox="1"/>
      </xdr:nvSpPr>
      <xdr:spPr>
        <a:xfrm>
          <a:off x="19356017" y="632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34493</xdr:rowOff>
    </xdr:from>
    <xdr:to>
      <xdr:col>98</xdr:col>
      <xdr:colOff>38100</xdr:colOff>
      <xdr:row>38</xdr:row>
      <xdr:rowOff>136093</xdr:rowOff>
    </xdr:to>
    <xdr:sp macro="" textlink="">
      <xdr:nvSpPr>
        <xdr:cNvPr id="756" name="フローチャート: 判断 755"/>
        <xdr:cNvSpPr/>
      </xdr:nvSpPr>
      <xdr:spPr>
        <a:xfrm>
          <a:off x="18605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152620</xdr:rowOff>
    </xdr:from>
    <xdr:ext cx="378565" cy="259045"/>
    <xdr:sp macro="" textlink="">
      <xdr:nvSpPr>
        <xdr:cNvPr id="757" name="テキスト ボックス 756"/>
        <xdr:cNvSpPr txBox="1"/>
      </xdr:nvSpPr>
      <xdr:spPr>
        <a:xfrm>
          <a:off x="18467017" y="6324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9764</xdr:rowOff>
    </xdr:from>
    <xdr:to>
      <xdr:col>116</xdr:col>
      <xdr:colOff>62864</xdr:colOff>
      <xdr:row>58</xdr:row>
      <xdr:rowOff>139700</xdr:rowOff>
    </xdr:to>
    <xdr:cxnSp macro="">
      <xdr:nvCxnSpPr>
        <xdr:cNvPr id="794" name="直線コネクタ 793"/>
        <xdr:cNvCxnSpPr/>
      </xdr:nvCxnSpPr>
      <xdr:spPr>
        <a:xfrm flipV="1">
          <a:off x="22159595" y="8925164"/>
          <a:ext cx="1269" cy="11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127891</xdr:rowOff>
    </xdr:from>
    <xdr:ext cx="534377" cy="259045"/>
    <xdr:sp macro="" textlink="">
      <xdr:nvSpPr>
        <xdr:cNvPr id="797" name="貸付金最大値テキスト"/>
        <xdr:cNvSpPr txBox="1"/>
      </xdr:nvSpPr>
      <xdr:spPr>
        <a:xfrm>
          <a:off x="22212300" y="87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9764</xdr:rowOff>
    </xdr:from>
    <xdr:to>
      <xdr:col>116</xdr:col>
      <xdr:colOff>152400</xdr:colOff>
      <xdr:row>52</xdr:row>
      <xdr:rowOff>9764</xdr:rowOff>
    </xdr:to>
    <xdr:cxnSp macro="">
      <xdr:nvCxnSpPr>
        <xdr:cNvPr id="798" name="直線コネクタ 797"/>
        <xdr:cNvCxnSpPr/>
      </xdr:nvCxnSpPr>
      <xdr:spPr>
        <a:xfrm>
          <a:off x="22072600" y="89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67828</xdr:rowOff>
    </xdr:from>
    <xdr:to>
      <xdr:col>116</xdr:col>
      <xdr:colOff>63500</xdr:colOff>
      <xdr:row>58</xdr:row>
      <xdr:rowOff>68194</xdr:rowOff>
    </xdr:to>
    <xdr:cxnSp macro="">
      <xdr:nvCxnSpPr>
        <xdr:cNvPr id="799" name="直線コネクタ 798"/>
        <xdr:cNvCxnSpPr/>
      </xdr:nvCxnSpPr>
      <xdr:spPr>
        <a:xfrm flipV="1">
          <a:off x="21323300" y="10011928"/>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4233</xdr:rowOff>
    </xdr:from>
    <xdr:ext cx="469744" cy="259045"/>
    <xdr:sp macro="" textlink="">
      <xdr:nvSpPr>
        <xdr:cNvPr id="800" name="貸付金平均値テキスト"/>
        <xdr:cNvSpPr txBox="1"/>
      </xdr:nvSpPr>
      <xdr:spPr>
        <a:xfrm>
          <a:off x="22212300" y="9948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25806</xdr:rowOff>
    </xdr:from>
    <xdr:to>
      <xdr:col>116</xdr:col>
      <xdr:colOff>114300</xdr:colOff>
      <xdr:row>58</xdr:row>
      <xdr:rowOff>127406</xdr:rowOff>
    </xdr:to>
    <xdr:sp macro="" textlink="">
      <xdr:nvSpPr>
        <xdr:cNvPr id="801" name="フローチャート: 判断 800"/>
        <xdr:cNvSpPr/>
      </xdr:nvSpPr>
      <xdr:spPr>
        <a:xfrm>
          <a:off x="221107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68194</xdr:rowOff>
    </xdr:from>
    <xdr:to>
      <xdr:col>111</xdr:col>
      <xdr:colOff>177800</xdr:colOff>
      <xdr:row>58</xdr:row>
      <xdr:rowOff>68605</xdr:rowOff>
    </xdr:to>
    <xdr:cxnSp macro="">
      <xdr:nvCxnSpPr>
        <xdr:cNvPr id="802" name="直線コネクタ 801"/>
        <xdr:cNvCxnSpPr/>
      </xdr:nvCxnSpPr>
      <xdr:spPr>
        <a:xfrm flipV="1">
          <a:off x="20434300" y="10012294"/>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26401</xdr:rowOff>
    </xdr:from>
    <xdr:to>
      <xdr:col>112</xdr:col>
      <xdr:colOff>38100</xdr:colOff>
      <xdr:row>58</xdr:row>
      <xdr:rowOff>128001</xdr:rowOff>
    </xdr:to>
    <xdr:sp macro="" textlink="">
      <xdr:nvSpPr>
        <xdr:cNvPr id="803" name="フローチャート: 判断 802"/>
        <xdr:cNvSpPr/>
      </xdr:nvSpPr>
      <xdr:spPr>
        <a:xfrm>
          <a:off x="21272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119128</xdr:rowOff>
    </xdr:from>
    <xdr:ext cx="469744" cy="259045"/>
    <xdr:sp macro="" textlink="">
      <xdr:nvSpPr>
        <xdr:cNvPr id="804" name="テキスト ボックス 803"/>
        <xdr:cNvSpPr txBox="1"/>
      </xdr:nvSpPr>
      <xdr:spPr>
        <a:xfrm>
          <a:off x="21088428" y="1006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68605</xdr:rowOff>
    </xdr:from>
    <xdr:to>
      <xdr:col>107</xdr:col>
      <xdr:colOff>50800</xdr:colOff>
      <xdr:row>58</xdr:row>
      <xdr:rowOff>69017</xdr:rowOff>
    </xdr:to>
    <xdr:cxnSp macro="">
      <xdr:nvCxnSpPr>
        <xdr:cNvPr id="805" name="直線コネクタ 804"/>
        <xdr:cNvCxnSpPr/>
      </xdr:nvCxnSpPr>
      <xdr:spPr>
        <a:xfrm flipV="1">
          <a:off x="19545300" y="10012705"/>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18994</xdr:rowOff>
    </xdr:from>
    <xdr:to>
      <xdr:col>107</xdr:col>
      <xdr:colOff>101600</xdr:colOff>
      <xdr:row>58</xdr:row>
      <xdr:rowOff>120594</xdr:rowOff>
    </xdr:to>
    <xdr:sp macro="" textlink="">
      <xdr:nvSpPr>
        <xdr:cNvPr id="806" name="フローチャート: 判断 805"/>
        <xdr:cNvSpPr/>
      </xdr:nvSpPr>
      <xdr:spPr>
        <a:xfrm>
          <a:off x="20383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111721</xdr:rowOff>
    </xdr:from>
    <xdr:ext cx="469744" cy="259045"/>
    <xdr:sp macro="" textlink="">
      <xdr:nvSpPr>
        <xdr:cNvPr id="807" name="テキスト ボックス 806"/>
        <xdr:cNvSpPr txBox="1"/>
      </xdr:nvSpPr>
      <xdr:spPr>
        <a:xfrm>
          <a:off x="20199428" y="1005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69017</xdr:rowOff>
    </xdr:from>
    <xdr:to>
      <xdr:col>102</xdr:col>
      <xdr:colOff>114300</xdr:colOff>
      <xdr:row>58</xdr:row>
      <xdr:rowOff>69245</xdr:rowOff>
    </xdr:to>
    <xdr:cxnSp macro="">
      <xdr:nvCxnSpPr>
        <xdr:cNvPr id="808" name="直線コネクタ 807"/>
        <xdr:cNvCxnSpPr/>
      </xdr:nvCxnSpPr>
      <xdr:spPr>
        <a:xfrm flipV="1">
          <a:off x="18656300" y="10013117"/>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33944</xdr:rowOff>
    </xdr:from>
    <xdr:to>
      <xdr:col>102</xdr:col>
      <xdr:colOff>165100</xdr:colOff>
      <xdr:row>58</xdr:row>
      <xdr:rowOff>135544</xdr:rowOff>
    </xdr:to>
    <xdr:sp macro="" textlink="">
      <xdr:nvSpPr>
        <xdr:cNvPr id="809" name="フローチャート: 判断 808"/>
        <xdr:cNvSpPr/>
      </xdr:nvSpPr>
      <xdr:spPr>
        <a:xfrm>
          <a:off x="19494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126671</xdr:rowOff>
    </xdr:from>
    <xdr:ext cx="469744" cy="259045"/>
    <xdr:sp macro="" textlink="">
      <xdr:nvSpPr>
        <xdr:cNvPr id="810" name="テキスト ボックス 809"/>
        <xdr:cNvSpPr txBox="1"/>
      </xdr:nvSpPr>
      <xdr:spPr>
        <a:xfrm>
          <a:off x="19310428" y="10070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23932</xdr:rowOff>
    </xdr:from>
    <xdr:to>
      <xdr:col>98</xdr:col>
      <xdr:colOff>38100</xdr:colOff>
      <xdr:row>58</xdr:row>
      <xdr:rowOff>125532</xdr:rowOff>
    </xdr:to>
    <xdr:sp macro="" textlink="">
      <xdr:nvSpPr>
        <xdr:cNvPr id="811" name="フローチャート: 判断 810"/>
        <xdr:cNvSpPr/>
      </xdr:nvSpPr>
      <xdr:spPr>
        <a:xfrm>
          <a:off x="18605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116659</xdr:rowOff>
    </xdr:from>
    <xdr:ext cx="469744" cy="259045"/>
    <xdr:sp macro="" textlink="">
      <xdr:nvSpPr>
        <xdr:cNvPr id="812" name="テキスト ボックス 811"/>
        <xdr:cNvSpPr txBox="1"/>
      </xdr:nvSpPr>
      <xdr:spPr>
        <a:xfrm>
          <a:off x="18421428" y="1006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17028</xdr:rowOff>
    </xdr:from>
    <xdr:to>
      <xdr:col>116</xdr:col>
      <xdr:colOff>114300</xdr:colOff>
      <xdr:row>58</xdr:row>
      <xdr:rowOff>118628</xdr:rowOff>
    </xdr:to>
    <xdr:sp macro="" textlink="">
      <xdr:nvSpPr>
        <xdr:cNvPr id="818" name="楕円 817"/>
        <xdr:cNvSpPr/>
      </xdr:nvSpPr>
      <xdr:spPr>
        <a:xfrm>
          <a:off x="22110700" y="996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147855</xdr:rowOff>
    </xdr:from>
    <xdr:ext cx="469744" cy="259045"/>
    <xdr:sp macro="" textlink="">
      <xdr:nvSpPr>
        <xdr:cNvPr id="819" name="貸付金該当値テキスト"/>
        <xdr:cNvSpPr txBox="1"/>
      </xdr:nvSpPr>
      <xdr:spPr>
        <a:xfrm>
          <a:off x="22212300" y="974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17394</xdr:rowOff>
    </xdr:from>
    <xdr:to>
      <xdr:col>112</xdr:col>
      <xdr:colOff>38100</xdr:colOff>
      <xdr:row>58</xdr:row>
      <xdr:rowOff>118994</xdr:rowOff>
    </xdr:to>
    <xdr:sp macro="" textlink="">
      <xdr:nvSpPr>
        <xdr:cNvPr id="820" name="楕円 819"/>
        <xdr:cNvSpPr/>
      </xdr:nvSpPr>
      <xdr:spPr>
        <a:xfrm>
          <a:off x="21272500" y="996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135521</xdr:rowOff>
    </xdr:from>
    <xdr:ext cx="469744" cy="259045"/>
    <xdr:sp macro="" textlink="">
      <xdr:nvSpPr>
        <xdr:cNvPr id="821" name="テキスト ボックス 820"/>
        <xdr:cNvSpPr txBox="1"/>
      </xdr:nvSpPr>
      <xdr:spPr>
        <a:xfrm>
          <a:off x="21088428" y="973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17805</xdr:rowOff>
    </xdr:from>
    <xdr:to>
      <xdr:col>107</xdr:col>
      <xdr:colOff>101600</xdr:colOff>
      <xdr:row>58</xdr:row>
      <xdr:rowOff>119405</xdr:rowOff>
    </xdr:to>
    <xdr:sp macro="" textlink="">
      <xdr:nvSpPr>
        <xdr:cNvPr id="822" name="楕円 821"/>
        <xdr:cNvSpPr/>
      </xdr:nvSpPr>
      <xdr:spPr>
        <a:xfrm>
          <a:off x="20383500" y="99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135932</xdr:rowOff>
    </xdr:from>
    <xdr:ext cx="469744" cy="259045"/>
    <xdr:sp macro="" textlink="">
      <xdr:nvSpPr>
        <xdr:cNvPr id="823" name="テキスト ボックス 822"/>
        <xdr:cNvSpPr txBox="1"/>
      </xdr:nvSpPr>
      <xdr:spPr>
        <a:xfrm>
          <a:off x="20199428" y="973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18217</xdr:rowOff>
    </xdr:from>
    <xdr:to>
      <xdr:col>102</xdr:col>
      <xdr:colOff>165100</xdr:colOff>
      <xdr:row>58</xdr:row>
      <xdr:rowOff>119817</xdr:rowOff>
    </xdr:to>
    <xdr:sp macro="" textlink="">
      <xdr:nvSpPr>
        <xdr:cNvPr id="824" name="楕円 823"/>
        <xdr:cNvSpPr/>
      </xdr:nvSpPr>
      <xdr:spPr>
        <a:xfrm>
          <a:off x="19494500" y="996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136344</xdr:rowOff>
    </xdr:from>
    <xdr:ext cx="469744" cy="259045"/>
    <xdr:sp macro="" textlink="">
      <xdr:nvSpPr>
        <xdr:cNvPr id="825" name="テキスト ボックス 824"/>
        <xdr:cNvSpPr txBox="1"/>
      </xdr:nvSpPr>
      <xdr:spPr>
        <a:xfrm>
          <a:off x="19310428" y="973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18445</xdr:rowOff>
    </xdr:from>
    <xdr:to>
      <xdr:col>98</xdr:col>
      <xdr:colOff>38100</xdr:colOff>
      <xdr:row>58</xdr:row>
      <xdr:rowOff>120045</xdr:rowOff>
    </xdr:to>
    <xdr:sp macro="" textlink="">
      <xdr:nvSpPr>
        <xdr:cNvPr id="826" name="楕円 825"/>
        <xdr:cNvSpPr/>
      </xdr:nvSpPr>
      <xdr:spPr>
        <a:xfrm>
          <a:off x="18605500" y="996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136572</xdr:rowOff>
    </xdr:from>
    <xdr:ext cx="469744" cy="259045"/>
    <xdr:sp macro="" textlink="">
      <xdr:nvSpPr>
        <xdr:cNvPr id="827" name="テキスト ボックス 826"/>
        <xdr:cNvSpPr txBox="1"/>
      </xdr:nvSpPr>
      <xdr:spPr>
        <a:xfrm>
          <a:off x="18421428" y="9737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6" name="テキスト ボックス 84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8" name="テキスト ボックス 847"/>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0" name="テキスト ボックス 84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124090</xdr:rowOff>
    </xdr:from>
    <xdr:to>
      <xdr:col>116</xdr:col>
      <xdr:colOff>62864</xdr:colOff>
      <xdr:row>79</xdr:row>
      <xdr:rowOff>30169</xdr:rowOff>
    </xdr:to>
    <xdr:cxnSp macro="">
      <xdr:nvCxnSpPr>
        <xdr:cNvPr id="854" name="直線コネクタ 853"/>
        <xdr:cNvCxnSpPr/>
      </xdr:nvCxnSpPr>
      <xdr:spPr>
        <a:xfrm flipV="1">
          <a:off x="22159595" y="11954140"/>
          <a:ext cx="1269" cy="162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33996</xdr:rowOff>
    </xdr:from>
    <xdr:ext cx="534377" cy="259045"/>
    <xdr:sp macro="" textlink="">
      <xdr:nvSpPr>
        <xdr:cNvPr id="855" name="繰出金最小値テキスト"/>
        <xdr:cNvSpPr txBox="1"/>
      </xdr:nvSpPr>
      <xdr:spPr>
        <a:xfrm>
          <a:off x="22212300" y="135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30169</xdr:rowOff>
    </xdr:from>
    <xdr:to>
      <xdr:col>116</xdr:col>
      <xdr:colOff>152400</xdr:colOff>
      <xdr:row>79</xdr:row>
      <xdr:rowOff>30169</xdr:rowOff>
    </xdr:to>
    <xdr:cxnSp macro="">
      <xdr:nvCxnSpPr>
        <xdr:cNvPr id="856" name="直線コネクタ 855"/>
        <xdr:cNvCxnSpPr/>
      </xdr:nvCxnSpPr>
      <xdr:spPr>
        <a:xfrm>
          <a:off x="22072600" y="1357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70767</xdr:rowOff>
    </xdr:from>
    <xdr:ext cx="534377" cy="259045"/>
    <xdr:sp macro="" textlink="">
      <xdr:nvSpPr>
        <xdr:cNvPr id="857" name="繰出金最大値テキスト"/>
        <xdr:cNvSpPr txBox="1"/>
      </xdr:nvSpPr>
      <xdr:spPr>
        <a:xfrm>
          <a:off x="22212300" y="117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124090</xdr:rowOff>
    </xdr:from>
    <xdr:to>
      <xdr:col>116</xdr:col>
      <xdr:colOff>152400</xdr:colOff>
      <xdr:row>69</xdr:row>
      <xdr:rowOff>124090</xdr:rowOff>
    </xdr:to>
    <xdr:cxnSp macro="">
      <xdr:nvCxnSpPr>
        <xdr:cNvPr id="858" name="直線コネクタ 857"/>
        <xdr:cNvCxnSpPr/>
      </xdr:nvCxnSpPr>
      <xdr:spPr>
        <a:xfrm>
          <a:off x="22072600" y="119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64719</xdr:rowOff>
    </xdr:from>
    <xdr:to>
      <xdr:col>116</xdr:col>
      <xdr:colOff>63500</xdr:colOff>
      <xdr:row>75</xdr:row>
      <xdr:rowOff>68475</xdr:rowOff>
    </xdr:to>
    <xdr:cxnSp macro="">
      <xdr:nvCxnSpPr>
        <xdr:cNvPr id="859" name="直線コネクタ 858"/>
        <xdr:cNvCxnSpPr/>
      </xdr:nvCxnSpPr>
      <xdr:spPr>
        <a:xfrm flipV="1">
          <a:off x="21323300" y="12923469"/>
          <a:ext cx="838200" cy="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48288</xdr:rowOff>
    </xdr:from>
    <xdr:ext cx="534377" cy="259045"/>
    <xdr:sp macro="" textlink="">
      <xdr:nvSpPr>
        <xdr:cNvPr id="860" name="繰出金平均値テキスト"/>
        <xdr:cNvSpPr txBox="1"/>
      </xdr:nvSpPr>
      <xdr:spPr>
        <a:xfrm>
          <a:off x="22212300" y="12907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69861</xdr:rowOff>
    </xdr:from>
    <xdr:to>
      <xdr:col>116</xdr:col>
      <xdr:colOff>114300</xdr:colOff>
      <xdr:row>76</xdr:row>
      <xdr:rowOff>11</xdr:rowOff>
    </xdr:to>
    <xdr:sp macro="" textlink="">
      <xdr:nvSpPr>
        <xdr:cNvPr id="861" name="フローチャート: 判断 860"/>
        <xdr:cNvSpPr/>
      </xdr:nvSpPr>
      <xdr:spPr>
        <a:xfrm>
          <a:off x="22110700" y="129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68475</xdr:rowOff>
    </xdr:from>
    <xdr:to>
      <xdr:col>111</xdr:col>
      <xdr:colOff>177800</xdr:colOff>
      <xdr:row>75</xdr:row>
      <xdr:rowOff>146264</xdr:rowOff>
    </xdr:to>
    <xdr:cxnSp macro="">
      <xdr:nvCxnSpPr>
        <xdr:cNvPr id="862" name="直線コネクタ 861"/>
        <xdr:cNvCxnSpPr/>
      </xdr:nvCxnSpPr>
      <xdr:spPr>
        <a:xfrm flipV="1">
          <a:off x="20434300" y="12927225"/>
          <a:ext cx="889000" cy="7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12972</xdr:rowOff>
    </xdr:from>
    <xdr:to>
      <xdr:col>112</xdr:col>
      <xdr:colOff>38100</xdr:colOff>
      <xdr:row>75</xdr:row>
      <xdr:rowOff>114572</xdr:rowOff>
    </xdr:to>
    <xdr:sp macro="" textlink="">
      <xdr:nvSpPr>
        <xdr:cNvPr id="863" name="フローチャート: 判断 862"/>
        <xdr:cNvSpPr/>
      </xdr:nvSpPr>
      <xdr:spPr>
        <a:xfrm>
          <a:off x="21272500" y="1287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131099</xdr:rowOff>
    </xdr:from>
    <xdr:ext cx="534377" cy="259045"/>
    <xdr:sp macro="" textlink="">
      <xdr:nvSpPr>
        <xdr:cNvPr id="864" name="テキスト ボックス 863"/>
        <xdr:cNvSpPr txBox="1"/>
      </xdr:nvSpPr>
      <xdr:spPr>
        <a:xfrm>
          <a:off x="21056111" y="1264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146264</xdr:rowOff>
    </xdr:from>
    <xdr:to>
      <xdr:col>107</xdr:col>
      <xdr:colOff>50800</xdr:colOff>
      <xdr:row>76</xdr:row>
      <xdr:rowOff>32683</xdr:rowOff>
    </xdr:to>
    <xdr:cxnSp macro="">
      <xdr:nvCxnSpPr>
        <xdr:cNvPr id="865" name="直線コネクタ 864"/>
        <xdr:cNvCxnSpPr/>
      </xdr:nvCxnSpPr>
      <xdr:spPr>
        <a:xfrm flipV="1">
          <a:off x="19545300" y="13005014"/>
          <a:ext cx="889000" cy="5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13756</xdr:rowOff>
    </xdr:from>
    <xdr:to>
      <xdr:col>107</xdr:col>
      <xdr:colOff>101600</xdr:colOff>
      <xdr:row>75</xdr:row>
      <xdr:rowOff>115356</xdr:rowOff>
    </xdr:to>
    <xdr:sp macro="" textlink="">
      <xdr:nvSpPr>
        <xdr:cNvPr id="866" name="フローチャート: 判断 865"/>
        <xdr:cNvSpPr/>
      </xdr:nvSpPr>
      <xdr:spPr>
        <a:xfrm>
          <a:off x="20383500" y="128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131883</xdr:rowOff>
    </xdr:from>
    <xdr:ext cx="534377" cy="259045"/>
    <xdr:sp macro="" textlink="">
      <xdr:nvSpPr>
        <xdr:cNvPr id="867" name="テキスト ボックス 866"/>
        <xdr:cNvSpPr txBox="1"/>
      </xdr:nvSpPr>
      <xdr:spPr>
        <a:xfrm>
          <a:off x="20167111" y="1264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32683</xdr:rowOff>
    </xdr:from>
    <xdr:to>
      <xdr:col>102</xdr:col>
      <xdr:colOff>114300</xdr:colOff>
      <xdr:row>76</xdr:row>
      <xdr:rowOff>72296</xdr:rowOff>
    </xdr:to>
    <xdr:cxnSp macro="">
      <xdr:nvCxnSpPr>
        <xdr:cNvPr id="868" name="直線コネクタ 867"/>
        <xdr:cNvCxnSpPr/>
      </xdr:nvCxnSpPr>
      <xdr:spPr>
        <a:xfrm flipV="1">
          <a:off x="18656300" y="13062883"/>
          <a:ext cx="889000" cy="3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8041</xdr:rowOff>
    </xdr:from>
    <xdr:to>
      <xdr:col>102</xdr:col>
      <xdr:colOff>165100</xdr:colOff>
      <xdr:row>75</xdr:row>
      <xdr:rowOff>109641</xdr:rowOff>
    </xdr:to>
    <xdr:sp macro="" textlink="">
      <xdr:nvSpPr>
        <xdr:cNvPr id="869" name="フローチャート: 判断 868"/>
        <xdr:cNvSpPr/>
      </xdr:nvSpPr>
      <xdr:spPr>
        <a:xfrm>
          <a:off x="19494500" y="1286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126168</xdr:rowOff>
    </xdr:from>
    <xdr:ext cx="534377" cy="259045"/>
    <xdr:sp macro="" textlink="">
      <xdr:nvSpPr>
        <xdr:cNvPr id="870" name="テキスト ボックス 869"/>
        <xdr:cNvSpPr txBox="1"/>
      </xdr:nvSpPr>
      <xdr:spPr>
        <a:xfrm>
          <a:off x="19278111" y="1264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28419</xdr:rowOff>
    </xdr:from>
    <xdr:to>
      <xdr:col>98</xdr:col>
      <xdr:colOff>38100</xdr:colOff>
      <xdr:row>75</xdr:row>
      <xdr:rowOff>130019</xdr:rowOff>
    </xdr:to>
    <xdr:sp macro="" textlink="">
      <xdr:nvSpPr>
        <xdr:cNvPr id="871" name="フローチャート: 判断 870"/>
        <xdr:cNvSpPr/>
      </xdr:nvSpPr>
      <xdr:spPr>
        <a:xfrm>
          <a:off x="18605500" y="1288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146546</xdr:rowOff>
    </xdr:from>
    <xdr:ext cx="534377" cy="259045"/>
    <xdr:sp macro="" textlink="">
      <xdr:nvSpPr>
        <xdr:cNvPr id="872" name="テキスト ボックス 871"/>
        <xdr:cNvSpPr txBox="1"/>
      </xdr:nvSpPr>
      <xdr:spPr>
        <a:xfrm>
          <a:off x="18389111" y="1266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13919</xdr:rowOff>
    </xdr:from>
    <xdr:to>
      <xdr:col>116</xdr:col>
      <xdr:colOff>114300</xdr:colOff>
      <xdr:row>75</xdr:row>
      <xdr:rowOff>115519</xdr:rowOff>
    </xdr:to>
    <xdr:sp macro="" textlink="">
      <xdr:nvSpPr>
        <xdr:cNvPr id="878" name="楕円 877"/>
        <xdr:cNvSpPr/>
      </xdr:nvSpPr>
      <xdr:spPr>
        <a:xfrm>
          <a:off x="22110700" y="1287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36796</xdr:rowOff>
    </xdr:from>
    <xdr:ext cx="534377" cy="259045"/>
    <xdr:sp macro="" textlink="">
      <xdr:nvSpPr>
        <xdr:cNvPr id="879" name="繰出金該当値テキスト"/>
        <xdr:cNvSpPr txBox="1"/>
      </xdr:nvSpPr>
      <xdr:spPr>
        <a:xfrm>
          <a:off x="22212300" y="1272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17675</xdr:rowOff>
    </xdr:from>
    <xdr:to>
      <xdr:col>112</xdr:col>
      <xdr:colOff>38100</xdr:colOff>
      <xdr:row>75</xdr:row>
      <xdr:rowOff>119275</xdr:rowOff>
    </xdr:to>
    <xdr:sp macro="" textlink="">
      <xdr:nvSpPr>
        <xdr:cNvPr id="880" name="楕円 879"/>
        <xdr:cNvSpPr/>
      </xdr:nvSpPr>
      <xdr:spPr>
        <a:xfrm>
          <a:off x="21272500" y="1287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110402</xdr:rowOff>
    </xdr:from>
    <xdr:ext cx="534377" cy="259045"/>
    <xdr:sp macro="" textlink="">
      <xdr:nvSpPr>
        <xdr:cNvPr id="881" name="テキスト ボックス 880"/>
        <xdr:cNvSpPr txBox="1"/>
      </xdr:nvSpPr>
      <xdr:spPr>
        <a:xfrm>
          <a:off x="21056111" y="1296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95464</xdr:rowOff>
    </xdr:from>
    <xdr:to>
      <xdr:col>107</xdr:col>
      <xdr:colOff>101600</xdr:colOff>
      <xdr:row>76</xdr:row>
      <xdr:rowOff>25614</xdr:rowOff>
    </xdr:to>
    <xdr:sp macro="" textlink="">
      <xdr:nvSpPr>
        <xdr:cNvPr id="882" name="楕円 881"/>
        <xdr:cNvSpPr/>
      </xdr:nvSpPr>
      <xdr:spPr>
        <a:xfrm>
          <a:off x="20383500" y="1295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16741</xdr:rowOff>
    </xdr:from>
    <xdr:ext cx="534377" cy="259045"/>
    <xdr:sp macro="" textlink="">
      <xdr:nvSpPr>
        <xdr:cNvPr id="883" name="テキスト ボックス 882"/>
        <xdr:cNvSpPr txBox="1"/>
      </xdr:nvSpPr>
      <xdr:spPr>
        <a:xfrm>
          <a:off x="20167111" y="1304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153333</xdr:rowOff>
    </xdr:from>
    <xdr:to>
      <xdr:col>102</xdr:col>
      <xdr:colOff>165100</xdr:colOff>
      <xdr:row>76</xdr:row>
      <xdr:rowOff>83483</xdr:rowOff>
    </xdr:to>
    <xdr:sp macro="" textlink="">
      <xdr:nvSpPr>
        <xdr:cNvPr id="884" name="楕円 883"/>
        <xdr:cNvSpPr/>
      </xdr:nvSpPr>
      <xdr:spPr>
        <a:xfrm>
          <a:off x="19494500" y="1301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74610</xdr:rowOff>
    </xdr:from>
    <xdr:ext cx="534377" cy="259045"/>
    <xdr:sp macro="" textlink="">
      <xdr:nvSpPr>
        <xdr:cNvPr id="885" name="テキスト ボックス 884"/>
        <xdr:cNvSpPr txBox="1"/>
      </xdr:nvSpPr>
      <xdr:spPr>
        <a:xfrm>
          <a:off x="19278111" y="1310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21496</xdr:rowOff>
    </xdr:from>
    <xdr:to>
      <xdr:col>98</xdr:col>
      <xdr:colOff>38100</xdr:colOff>
      <xdr:row>76</xdr:row>
      <xdr:rowOff>123096</xdr:rowOff>
    </xdr:to>
    <xdr:sp macro="" textlink="">
      <xdr:nvSpPr>
        <xdr:cNvPr id="886" name="楕円 885"/>
        <xdr:cNvSpPr/>
      </xdr:nvSpPr>
      <xdr:spPr>
        <a:xfrm>
          <a:off x="18605500" y="1305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114223</xdr:rowOff>
    </xdr:from>
    <xdr:ext cx="534377" cy="259045"/>
    <xdr:sp macro="" textlink="">
      <xdr:nvSpPr>
        <xdr:cNvPr id="887" name="テキスト ボックス 886"/>
        <xdr:cNvSpPr txBox="1"/>
      </xdr:nvSpPr>
      <xdr:spPr>
        <a:xfrm>
          <a:off x="18389111" y="1314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322,031</a:t>
          </a:r>
          <a:r>
            <a:rPr kumimoji="1" lang="ja-JP" altLang="en-US" sz="1300">
              <a:latin typeface="ＭＳ Ｐゴシック" panose="020B0600070205080204" pitchFamily="50" charset="-128"/>
              <a:ea typeface="ＭＳ Ｐゴシック" panose="020B0600070205080204" pitchFamily="50" charset="-128"/>
            </a:rPr>
            <a:t>円となっており年々増加している。主な項目の分析は以下のとおりである。</a:t>
          </a:r>
        </a:p>
        <a:p>
          <a:r>
            <a:rPr kumimoji="1" lang="ja-JP" altLang="en-US" sz="1300">
              <a:latin typeface="ＭＳ Ｐゴシック" panose="020B0600070205080204" pitchFamily="50" charset="-128"/>
              <a:ea typeface="ＭＳ Ｐゴシック" panose="020B0600070205080204" pitchFamily="50" charset="-128"/>
            </a:rPr>
            <a:t>（義務的経費）</a:t>
          </a:r>
        </a:p>
        <a:p>
          <a:r>
            <a:rPr kumimoji="1" lang="ja-JP" altLang="en-US" sz="1300">
              <a:latin typeface="ＭＳ Ｐゴシック" panose="020B0600070205080204" pitchFamily="50" charset="-128"/>
              <a:ea typeface="ＭＳ Ｐゴシック" panose="020B0600070205080204" pitchFamily="50" charset="-128"/>
            </a:rPr>
            <a:t>　義務的経費である人件費、扶助費、公債費は類似団体平均と比較すると住民一人当たりコストは少ない。また、近年増加傾向にある扶助費は、平成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年度の伸びが類似団体平均よりも大きくなっている。</a:t>
          </a:r>
        </a:p>
        <a:p>
          <a:r>
            <a:rPr kumimoji="1" lang="ja-JP" altLang="en-US" sz="1300">
              <a:latin typeface="ＭＳ Ｐゴシック" panose="020B0600070205080204" pitchFamily="50" charset="-128"/>
              <a:ea typeface="ＭＳ Ｐゴシック" panose="020B0600070205080204" pitchFamily="50" charset="-128"/>
            </a:rPr>
            <a:t>（補助費等）</a:t>
          </a:r>
        </a:p>
        <a:p>
          <a:r>
            <a:rPr kumimoji="1" lang="ja-JP" altLang="en-US" sz="1300">
              <a:latin typeface="ＭＳ Ｐゴシック" panose="020B0600070205080204" pitchFamily="50" charset="-128"/>
              <a:ea typeface="ＭＳ Ｐゴシック" panose="020B0600070205080204" pitchFamily="50" charset="-128"/>
            </a:rPr>
            <a:t>　住民一人当たり</a:t>
          </a:r>
          <a:r>
            <a:rPr kumimoji="1" lang="en-US" altLang="ja-JP" sz="1300">
              <a:latin typeface="ＭＳ Ｐゴシック" panose="020B0600070205080204" pitchFamily="50" charset="-128"/>
              <a:ea typeface="ＭＳ Ｐゴシック" panose="020B0600070205080204" pitchFamily="50" charset="-128"/>
            </a:rPr>
            <a:t>55,708</a:t>
          </a:r>
          <a:r>
            <a:rPr kumimoji="1" lang="ja-JP" altLang="en-US" sz="1300">
              <a:latin typeface="ＭＳ Ｐゴシック" panose="020B0600070205080204" pitchFamily="50" charset="-128"/>
              <a:ea typeface="ＭＳ Ｐゴシック" panose="020B0600070205080204" pitchFamily="50" charset="-128"/>
            </a:rPr>
            <a:t>円となっており、類似団体平均、全国平均、福岡県平均を上回っている。この要因は、下水道事業への負担金、補助金が大きいことなどが挙げられる。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31,812
31,635
48.64
10,663,328
10,244,436
281,752
6,328,448
8,304,290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38</xdr:row>
      <xdr:rowOff>123317</xdr:rowOff>
    </xdr:to>
    <xdr:cxnSp macro="">
      <xdr:nvCxnSpPr>
        <xdr:cNvPr id="56" name="直線コネクタ 55"/>
        <xdr:cNvCxnSpPr/>
      </xdr:nvCxnSpPr>
      <xdr:spPr>
        <a:xfrm flipV="1">
          <a:off x="4633595" y="5294630"/>
          <a:ext cx="1270" cy="1343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127144</xdr:rowOff>
    </xdr:from>
    <xdr:ext cx="469744" cy="259045"/>
    <xdr:sp macro="" textlink="">
      <xdr:nvSpPr>
        <xdr:cNvPr id="57" name="議会費最小値テキスト"/>
        <xdr:cNvSpPr txBox="1"/>
      </xdr:nvSpPr>
      <xdr:spPr>
        <a:xfrm>
          <a:off x="4686300" y="664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123317</xdr:rowOff>
    </xdr:from>
    <xdr:to>
      <xdr:col>24</xdr:col>
      <xdr:colOff>152400</xdr:colOff>
      <xdr:row>38</xdr:row>
      <xdr:rowOff>123317</xdr:rowOff>
    </xdr:to>
    <xdr:cxnSp macro="">
      <xdr:nvCxnSpPr>
        <xdr:cNvPr id="58" name="直線コネクタ 57"/>
        <xdr:cNvCxnSpPr/>
      </xdr:nvCxnSpPr>
      <xdr:spPr>
        <a:xfrm>
          <a:off x="4546600" y="663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59" name="議会費最大値テキスト"/>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0" name="直線コネクタ 59"/>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126746</xdr:rowOff>
    </xdr:from>
    <xdr:to>
      <xdr:col>24</xdr:col>
      <xdr:colOff>63500</xdr:colOff>
      <xdr:row>35</xdr:row>
      <xdr:rowOff>134366</xdr:rowOff>
    </xdr:to>
    <xdr:cxnSp macro="">
      <xdr:nvCxnSpPr>
        <xdr:cNvPr id="61" name="直線コネクタ 60"/>
        <xdr:cNvCxnSpPr/>
      </xdr:nvCxnSpPr>
      <xdr:spPr>
        <a:xfrm flipV="1">
          <a:off x="3797300" y="6127496"/>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16527</xdr:rowOff>
    </xdr:from>
    <xdr:ext cx="469744" cy="259045"/>
    <xdr:sp macro="" textlink="">
      <xdr:nvSpPr>
        <xdr:cNvPr id="62" name="議会費平均値テキスト"/>
        <xdr:cNvSpPr txBox="1"/>
      </xdr:nvSpPr>
      <xdr:spPr>
        <a:xfrm>
          <a:off x="4686300" y="584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134366</xdr:rowOff>
    </xdr:from>
    <xdr:to>
      <xdr:col>19</xdr:col>
      <xdr:colOff>177800</xdr:colOff>
      <xdr:row>35</xdr:row>
      <xdr:rowOff>151511</xdr:rowOff>
    </xdr:to>
    <xdr:cxnSp macro="">
      <xdr:nvCxnSpPr>
        <xdr:cNvPr id="64" name="直線コネクタ 63"/>
        <xdr:cNvCxnSpPr/>
      </xdr:nvCxnSpPr>
      <xdr:spPr>
        <a:xfrm flipV="1">
          <a:off x="2908300" y="6135116"/>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155956</xdr:rowOff>
    </xdr:from>
    <xdr:to>
      <xdr:col>20</xdr:col>
      <xdr:colOff>38100</xdr:colOff>
      <xdr:row>35</xdr:row>
      <xdr:rowOff>86106</xdr:rowOff>
    </xdr:to>
    <xdr:sp macro="" textlink="">
      <xdr:nvSpPr>
        <xdr:cNvPr id="65" name="フローチャート: 判断 64"/>
        <xdr:cNvSpPr/>
      </xdr:nvSpPr>
      <xdr:spPr>
        <a:xfrm>
          <a:off x="3746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102633</xdr:rowOff>
    </xdr:from>
    <xdr:ext cx="469744" cy="259045"/>
    <xdr:sp macro="" textlink="">
      <xdr:nvSpPr>
        <xdr:cNvPr id="66" name="テキスト ボックス 65"/>
        <xdr:cNvSpPr txBox="1"/>
      </xdr:nvSpPr>
      <xdr:spPr>
        <a:xfrm>
          <a:off x="3562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151511</xdr:rowOff>
    </xdr:from>
    <xdr:to>
      <xdr:col>15</xdr:col>
      <xdr:colOff>50800</xdr:colOff>
      <xdr:row>35</xdr:row>
      <xdr:rowOff>160655</xdr:rowOff>
    </xdr:to>
    <xdr:cxnSp macro="">
      <xdr:nvCxnSpPr>
        <xdr:cNvPr id="67" name="直線コネクタ 66"/>
        <xdr:cNvCxnSpPr/>
      </xdr:nvCxnSpPr>
      <xdr:spPr>
        <a:xfrm flipV="1">
          <a:off x="2019300" y="6152261"/>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95013</xdr:rowOff>
    </xdr:from>
    <xdr:ext cx="469744" cy="259045"/>
    <xdr:sp macro="" textlink="">
      <xdr:nvSpPr>
        <xdr:cNvPr id="69" name="テキスト ボックス 68"/>
        <xdr:cNvSpPr txBox="1"/>
      </xdr:nvSpPr>
      <xdr:spPr>
        <a:xfrm>
          <a:off x="2673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160655</xdr:rowOff>
    </xdr:from>
    <xdr:to>
      <xdr:col>10</xdr:col>
      <xdr:colOff>114300</xdr:colOff>
      <xdr:row>36</xdr:row>
      <xdr:rowOff>33401</xdr:rowOff>
    </xdr:to>
    <xdr:cxnSp macro="">
      <xdr:nvCxnSpPr>
        <xdr:cNvPr id="70" name="直線コネクタ 69"/>
        <xdr:cNvCxnSpPr/>
      </xdr:nvCxnSpPr>
      <xdr:spPr>
        <a:xfrm flipV="1">
          <a:off x="1130300" y="6161405"/>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54229</xdr:rowOff>
    </xdr:from>
    <xdr:to>
      <xdr:col>10</xdr:col>
      <xdr:colOff>165100</xdr:colOff>
      <xdr:row>34</xdr:row>
      <xdr:rowOff>155829</xdr:rowOff>
    </xdr:to>
    <xdr:sp macro="" textlink="">
      <xdr:nvSpPr>
        <xdr:cNvPr id="71" name="フローチャート: 判断 70"/>
        <xdr:cNvSpPr/>
      </xdr:nvSpPr>
      <xdr:spPr>
        <a:xfrm>
          <a:off x="1968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906</xdr:rowOff>
    </xdr:from>
    <xdr:ext cx="469744" cy="259045"/>
    <xdr:sp macro="" textlink="">
      <xdr:nvSpPr>
        <xdr:cNvPr id="72" name="テキスト ボックス 71"/>
        <xdr:cNvSpPr txBox="1"/>
      </xdr:nvSpPr>
      <xdr:spPr>
        <a:xfrm>
          <a:off x="1784428"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43180</xdr:rowOff>
    </xdr:from>
    <xdr:to>
      <xdr:col>6</xdr:col>
      <xdr:colOff>38100</xdr:colOff>
      <xdr:row>34</xdr:row>
      <xdr:rowOff>144780</xdr:rowOff>
    </xdr:to>
    <xdr:sp macro="" textlink="">
      <xdr:nvSpPr>
        <xdr:cNvPr id="73" name="フローチャート: 判断 72"/>
        <xdr:cNvSpPr/>
      </xdr:nvSpPr>
      <xdr:spPr>
        <a:xfrm>
          <a:off x="1079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161307</xdr:rowOff>
    </xdr:from>
    <xdr:ext cx="469744" cy="259045"/>
    <xdr:sp macro="" textlink="">
      <xdr:nvSpPr>
        <xdr:cNvPr id="74" name="テキスト ボックス 73"/>
        <xdr:cNvSpPr txBox="1"/>
      </xdr:nvSpPr>
      <xdr:spPr>
        <a:xfrm>
          <a:off x="895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75946</xdr:rowOff>
    </xdr:from>
    <xdr:to>
      <xdr:col>24</xdr:col>
      <xdr:colOff>114300</xdr:colOff>
      <xdr:row>36</xdr:row>
      <xdr:rowOff>6096</xdr:rowOff>
    </xdr:to>
    <xdr:sp macro="" textlink="">
      <xdr:nvSpPr>
        <xdr:cNvPr id="80" name="楕円 79"/>
        <xdr:cNvSpPr/>
      </xdr:nvSpPr>
      <xdr:spPr>
        <a:xfrm>
          <a:off x="4584700" y="607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54373</xdr:rowOff>
    </xdr:from>
    <xdr:ext cx="469744" cy="259045"/>
    <xdr:sp macro="" textlink="">
      <xdr:nvSpPr>
        <xdr:cNvPr id="81" name="議会費該当値テキスト"/>
        <xdr:cNvSpPr txBox="1"/>
      </xdr:nvSpPr>
      <xdr:spPr>
        <a:xfrm>
          <a:off x="4686300" y="60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83566</xdr:rowOff>
    </xdr:from>
    <xdr:to>
      <xdr:col>20</xdr:col>
      <xdr:colOff>38100</xdr:colOff>
      <xdr:row>36</xdr:row>
      <xdr:rowOff>13716</xdr:rowOff>
    </xdr:to>
    <xdr:sp macro="" textlink="">
      <xdr:nvSpPr>
        <xdr:cNvPr id="82" name="楕円 81"/>
        <xdr:cNvSpPr/>
      </xdr:nvSpPr>
      <xdr:spPr>
        <a:xfrm>
          <a:off x="3746500" y="608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4843</xdr:rowOff>
    </xdr:from>
    <xdr:ext cx="469744" cy="259045"/>
    <xdr:sp macro="" textlink="">
      <xdr:nvSpPr>
        <xdr:cNvPr id="83" name="テキスト ボックス 82"/>
        <xdr:cNvSpPr txBox="1"/>
      </xdr:nvSpPr>
      <xdr:spPr>
        <a:xfrm>
          <a:off x="3562428" y="617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100711</xdr:rowOff>
    </xdr:from>
    <xdr:to>
      <xdr:col>15</xdr:col>
      <xdr:colOff>101600</xdr:colOff>
      <xdr:row>36</xdr:row>
      <xdr:rowOff>30861</xdr:rowOff>
    </xdr:to>
    <xdr:sp macro="" textlink="">
      <xdr:nvSpPr>
        <xdr:cNvPr id="84" name="楕円 83"/>
        <xdr:cNvSpPr/>
      </xdr:nvSpPr>
      <xdr:spPr>
        <a:xfrm>
          <a:off x="2857500" y="610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21988</xdr:rowOff>
    </xdr:from>
    <xdr:ext cx="469744" cy="259045"/>
    <xdr:sp macro="" textlink="">
      <xdr:nvSpPr>
        <xdr:cNvPr id="85" name="テキスト ボックス 84"/>
        <xdr:cNvSpPr txBox="1"/>
      </xdr:nvSpPr>
      <xdr:spPr>
        <a:xfrm>
          <a:off x="2673428" y="619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109855</xdr:rowOff>
    </xdr:from>
    <xdr:to>
      <xdr:col>10</xdr:col>
      <xdr:colOff>165100</xdr:colOff>
      <xdr:row>36</xdr:row>
      <xdr:rowOff>40005</xdr:rowOff>
    </xdr:to>
    <xdr:sp macro="" textlink="">
      <xdr:nvSpPr>
        <xdr:cNvPr id="86" name="楕円 85"/>
        <xdr:cNvSpPr/>
      </xdr:nvSpPr>
      <xdr:spPr>
        <a:xfrm>
          <a:off x="1968500" y="611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31132</xdr:rowOff>
    </xdr:from>
    <xdr:ext cx="469744" cy="259045"/>
    <xdr:sp macro="" textlink="">
      <xdr:nvSpPr>
        <xdr:cNvPr id="87" name="テキスト ボックス 86"/>
        <xdr:cNvSpPr txBox="1"/>
      </xdr:nvSpPr>
      <xdr:spPr>
        <a:xfrm>
          <a:off x="1784428" y="620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154051</xdr:rowOff>
    </xdr:from>
    <xdr:to>
      <xdr:col>6</xdr:col>
      <xdr:colOff>38100</xdr:colOff>
      <xdr:row>36</xdr:row>
      <xdr:rowOff>84201</xdr:rowOff>
    </xdr:to>
    <xdr:sp macro="" textlink="">
      <xdr:nvSpPr>
        <xdr:cNvPr id="88" name="楕円 87"/>
        <xdr:cNvSpPr/>
      </xdr:nvSpPr>
      <xdr:spPr>
        <a:xfrm>
          <a:off x="1079500" y="615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75328</xdr:rowOff>
    </xdr:from>
    <xdr:ext cx="469744" cy="259045"/>
    <xdr:sp macro="" textlink="">
      <xdr:nvSpPr>
        <xdr:cNvPr id="89" name="テキスト ボックス 88"/>
        <xdr:cNvSpPr txBox="1"/>
      </xdr:nvSpPr>
      <xdr:spPr>
        <a:xfrm>
          <a:off x="895428" y="624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125085</xdr:rowOff>
    </xdr:from>
    <xdr:to>
      <xdr:col>24</xdr:col>
      <xdr:colOff>62865</xdr:colOff>
      <xdr:row>59</xdr:row>
      <xdr:rowOff>8715</xdr:rowOff>
    </xdr:to>
    <xdr:cxnSp macro="">
      <xdr:nvCxnSpPr>
        <xdr:cNvPr id="113" name="直線コネクタ 112"/>
        <xdr:cNvCxnSpPr/>
      </xdr:nvCxnSpPr>
      <xdr:spPr>
        <a:xfrm flipV="1">
          <a:off x="4633595" y="8697585"/>
          <a:ext cx="1270" cy="142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16286</xdr:rowOff>
    </xdr:from>
    <xdr:ext cx="534377" cy="259045"/>
    <xdr:sp macro="" textlink="">
      <xdr:nvSpPr>
        <xdr:cNvPr id="114" name="総務費最小値テキスト"/>
        <xdr:cNvSpPr txBox="1"/>
      </xdr:nvSpPr>
      <xdr:spPr>
        <a:xfrm>
          <a:off x="4686300" y="101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8715</xdr:rowOff>
    </xdr:from>
    <xdr:to>
      <xdr:col>24</xdr:col>
      <xdr:colOff>152400</xdr:colOff>
      <xdr:row>59</xdr:row>
      <xdr:rowOff>8715</xdr:rowOff>
    </xdr:to>
    <xdr:cxnSp macro="">
      <xdr:nvCxnSpPr>
        <xdr:cNvPr id="115" name="直線コネクタ 114"/>
        <xdr:cNvCxnSpPr/>
      </xdr:nvCxnSpPr>
      <xdr:spPr>
        <a:xfrm>
          <a:off x="4546600" y="1012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71762</xdr:rowOff>
    </xdr:from>
    <xdr:ext cx="690189" cy="259045"/>
    <xdr:sp macro="" textlink="">
      <xdr:nvSpPr>
        <xdr:cNvPr id="116" name="総務費最大値テキスト"/>
        <xdr:cNvSpPr txBox="1"/>
      </xdr:nvSpPr>
      <xdr:spPr>
        <a:xfrm>
          <a:off x="4686300" y="8472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125085</xdr:rowOff>
    </xdr:from>
    <xdr:to>
      <xdr:col>24</xdr:col>
      <xdr:colOff>152400</xdr:colOff>
      <xdr:row>50</xdr:row>
      <xdr:rowOff>125085</xdr:rowOff>
    </xdr:to>
    <xdr:cxnSp macro="">
      <xdr:nvCxnSpPr>
        <xdr:cNvPr id="117" name="直線コネクタ 116"/>
        <xdr:cNvCxnSpPr/>
      </xdr:nvCxnSpPr>
      <xdr:spPr>
        <a:xfrm>
          <a:off x="4546600" y="869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139865</xdr:rowOff>
    </xdr:from>
    <xdr:to>
      <xdr:col>24</xdr:col>
      <xdr:colOff>63500</xdr:colOff>
      <xdr:row>58</xdr:row>
      <xdr:rowOff>151433</xdr:rowOff>
    </xdr:to>
    <xdr:cxnSp macro="">
      <xdr:nvCxnSpPr>
        <xdr:cNvPr id="118" name="直線コネクタ 117"/>
        <xdr:cNvCxnSpPr/>
      </xdr:nvCxnSpPr>
      <xdr:spPr>
        <a:xfrm>
          <a:off x="3797300" y="10083965"/>
          <a:ext cx="838200" cy="1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105186</xdr:rowOff>
    </xdr:from>
    <xdr:ext cx="534377" cy="259045"/>
    <xdr:sp macro="" textlink="">
      <xdr:nvSpPr>
        <xdr:cNvPr id="119" name="総務費平均値テキスト"/>
        <xdr:cNvSpPr txBox="1"/>
      </xdr:nvSpPr>
      <xdr:spPr>
        <a:xfrm>
          <a:off x="4686300" y="9877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82309</xdr:rowOff>
    </xdr:from>
    <xdr:to>
      <xdr:col>24</xdr:col>
      <xdr:colOff>114300</xdr:colOff>
      <xdr:row>59</xdr:row>
      <xdr:rowOff>12459</xdr:rowOff>
    </xdr:to>
    <xdr:sp macro="" textlink="">
      <xdr:nvSpPr>
        <xdr:cNvPr id="120" name="フローチャート: 判断 119"/>
        <xdr:cNvSpPr/>
      </xdr:nvSpPr>
      <xdr:spPr>
        <a:xfrm>
          <a:off x="45847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139865</xdr:rowOff>
    </xdr:from>
    <xdr:to>
      <xdr:col>19</xdr:col>
      <xdr:colOff>177800</xdr:colOff>
      <xdr:row>58</xdr:row>
      <xdr:rowOff>149898</xdr:rowOff>
    </xdr:to>
    <xdr:cxnSp macro="">
      <xdr:nvCxnSpPr>
        <xdr:cNvPr id="121" name="直線コネクタ 120"/>
        <xdr:cNvCxnSpPr/>
      </xdr:nvCxnSpPr>
      <xdr:spPr>
        <a:xfrm flipV="1">
          <a:off x="2908300" y="10083965"/>
          <a:ext cx="889000"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92508</xdr:rowOff>
    </xdr:from>
    <xdr:to>
      <xdr:col>20</xdr:col>
      <xdr:colOff>38100</xdr:colOff>
      <xdr:row>59</xdr:row>
      <xdr:rowOff>22658</xdr:rowOff>
    </xdr:to>
    <xdr:sp macro="" textlink="">
      <xdr:nvSpPr>
        <xdr:cNvPr id="122" name="フローチャート: 判断 121"/>
        <xdr:cNvSpPr/>
      </xdr:nvSpPr>
      <xdr:spPr>
        <a:xfrm>
          <a:off x="3746500" y="10036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13785</xdr:rowOff>
    </xdr:from>
    <xdr:ext cx="534377" cy="259045"/>
    <xdr:sp macro="" textlink="">
      <xdr:nvSpPr>
        <xdr:cNvPr id="123" name="テキスト ボックス 122"/>
        <xdr:cNvSpPr txBox="1"/>
      </xdr:nvSpPr>
      <xdr:spPr>
        <a:xfrm>
          <a:off x="3530111" y="1012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149898</xdr:rowOff>
    </xdr:from>
    <xdr:to>
      <xdr:col>15</xdr:col>
      <xdr:colOff>50800</xdr:colOff>
      <xdr:row>58</xdr:row>
      <xdr:rowOff>158555</xdr:rowOff>
    </xdr:to>
    <xdr:cxnSp macro="">
      <xdr:nvCxnSpPr>
        <xdr:cNvPr id="124" name="直線コネクタ 123"/>
        <xdr:cNvCxnSpPr/>
      </xdr:nvCxnSpPr>
      <xdr:spPr>
        <a:xfrm flipV="1">
          <a:off x="2019300" y="10093998"/>
          <a:ext cx="889000" cy="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96730</xdr:rowOff>
    </xdr:from>
    <xdr:to>
      <xdr:col>15</xdr:col>
      <xdr:colOff>101600</xdr:colOff>
      <xdr:row>59</xdr:row>
      <xdr:rowOff>26880</xdr:rowOff>
    </xdr:to>
    <xdr:sp macro="" textlink="">
      <xdr:nvSpPr>
        <xdr:cNvPr id="125" name="フローチャート: 判断 124"/>
        <xdr:cNvSpPr/>
      </xdr:nvSpPr>
      <xdr:spPr>
        <a:xfrm>
          <a:off x="2857500" y="100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43407</xdr:rowOff>
    </xdr:from>
    <xdr:ext cx="534377" cy="259045"/>
    <xdr:sp macro="" textlink="">
      <xdr:nvSpPr>
        <xdr:cNvPr id="126" name="テキスト ボックス 125"/>
        <xdr:cNvSpPr txBox="1"/>
      </xdr:nvSpPr>
      <xdr:spPr>
        <a:xfrm>
          <a:off x="2641111" y="981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158555</xdr:rowOff>
    </xdr:from>
    <xdr:to>
      <xdr:col>10</xdr:col>
      <xdr:colOff>114300</xdr:colOff>
      <xdr:row>58</xdr:row>
      <xdr:rowOff>168364</xdr:rowOff>
    </xdr:to>
    <xdr:cxnSp macro="">
      <xdr:nvCxnSpPr>
        <xdr:cNvPr id="127" name="直線コネクタ 126"/>
        <xdr:cNvCxnSpPr/>
      </xdr:nvCxnSpPr>
      <xdr:spPr>
        <a:xfrm flipV="1">
          <a:off x="1130300" y="10102655"/>
          <a:ext cx="889000" cy="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96979</xdr:rowOff>
    </xdr:from>
    <xdr:to>
      <xdr:col>10</xdr:col>
      <xdr:colOff>165100</xdr:colOff>
      <xdr:row>59</xdr:row>
      <xdr:rowOff>27129</xdr:rowOff>
    </xdr:to>
    <xdr:sp macro="" textlink="">
      <xdr:nvSpPr>
        <xdr:cNvPr id="128" name="フローチャート: 判断 127"/>
        <xdr:cNvSpPr/>
      </xdr:nvSpPr>
      <xdr:spPr>
        <a:xfrm>
          <a:off x="1968500" y="100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43656</xdr:rowOff>
    </xdr:from>
    <xdr:ext cx="534377" cy="259045"/>
    <xdr:sp macro="" textlink="">
      <xdr:nvSpPr>
        <xdr:cNvPr id="129" name="テキスト ボックス 128"/>
        <xdr:cNvSpPr txBox="1"/>
      </xdr:nvSpPr>
      <xdr:spPr>
        <a:xfrm>
          <a:off x="1752111" y="981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96911</xdr:rowOff>
    </xdr:from>
    <xdr:to>
      <xdr:col>6</xdr:col>
      <xdr:colOff>38100</xdr:colOff>
      <xdr:row>59</xdr:row>
      <xdr:rowOff>27061</xdr:rowOff>
    </xdr:to>
    <xdr:sp macro="" textlink="">
      <xdr:nvSpPr>
        <xdr:cNvPr id="130" name="フローチャート: 判断 129"/>
        <xdr:cNvSpPr/>
      </xdr:nvSpPr>
      <xdr:spPr>
        <a:xfrm>
          <a:off x="1079500" y="100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43588</xdr:rowOff>
    </xdr:from>
    <xdr:ext cx="534377" cy="259045"/>
    <xdr:sp macro="" textlink="">
      <xdr:nvSpPr>
        <xdr:cNvPr id="131" name="テキスト ボックス 130"/>
        <xdr:cNvSpPr txBox="1"/>
      </xdr:nvSpPr>
      <xdr:spPr>
        <a:xfrm>
          <a:off x="863111" y="981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100633</xdr:rowOff>
    </xdr:from>
    <xdr:to>
      <xdr:col>24</xdr:col>
      <xdr:colOff>114300</xdr:colOff>
      <xdr:row>59</xdr:row>
      <xdr:rowOff>30783</xdr:rowOff>
    </xdr:to>
    <xdr:sp macro="" textlink="">
      <xdr:nvSpPr>
        <xdr:cNvPr id="137" name="楕円 136"/>
        <xdr:cNvSpPr/>
      </xdr:nvSpPr>
      <xdr:spPr>
        <a:xfrm>
          <a:off x="4584700" y="1004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60736</xdr:rowOff>
    </xdr:from>
    <xdr:ext cx="534377" cy="259045"/>
    <xdr:sp macro="" textlink="">
      <xdr:nvSpPr>
        <xdr:cNvPr id="138" name="総務費該当値テキスト"/>
        <xdr:cNvSpPr txBox="1"/>
      </xdr:nvSpPr>
      <xdr:spPr>
        <a:xfrm>
          <a:off x="4686300" y="1000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89065</xdr:rowOff>
    </xdr:from>
    <xdr:to>
      <xdr:col>20</xdr:col>
      <xdr:colOff>38100</xdr:colOff>
      <xdr:row>59</xdr:row>
      <xdr:rowOff>19215</xdr:rowOff>
    </xdr:to>
    <xdr:sp macro="" textlink="">
      <xdr:nvSpPr>
        <xdr:cNvPr id="139" name="楕円 138"/>
        <xdr:cNvSpPr/>
      </xdr:nvSpPr>
      <xdr:spPr>
        <a:xfrm>
          <a:off x="3746500" y="1003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35742</xdr:rowOff>
    </xdr:from>
    <xdr:ext cx="534377" cy="259045"/>
    <xdr:sp macro="" textlink="">
      <xdr:nvSpPr>
        <xdr:cNvPr id="140" name="テキスト ボックス 139"/>
        <xdr:cNvSpPr txBox="1"/>
      </xdr:nvSpPr>
      <xdr:spPr>
        <a:xfrm>
          <a:off x="3530111" y="980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99098</xdr:rowOff>
    </xdr:from>
    <xdr:to>
      <xdr:col>15</xdr:col>
      <xdr:colOff>101600</xdr:colOff>
      <xdr:row>59</xdr:row>
      <xdr:rowOff>29248</xdr:rowOff>
    </xdr:to>
    <xdr:sp macro="" textlink="">
      <xdr:nvSpPr>
        <xdr:cNvPr id="141" name="楕円 140"/>
        <xdr:cNvSpPr/>
      </xdr:nvSpPr>
      <xdr:spPr>
        <a:xfrm>
          <a:off x="2857500" y="1004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20375</xdr:rowOff>
    </xdr:from>
    <xdr:ext cx="534377" cy="259045"/>
    <xdr:sp macro="" textlink="">
      <xdr:nvSpPr>
        <xdr:cNvPr id="142" name="テキスト ボックス 141"/>
        <xdr:cNvSpPr txBox="1"/>
      </xdr:nvSpPr>
      <xdr:spPr>
        <a:xfrm>
          <a:off x="2641111" y="1013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107755</xdr:rowOff>
    </xdr:from>
    <xdr:to>
      <xdr:col>10</xdr:col>
      <xdr:colOff>165100</xdr:colOff>
      <xdr:row>59</xdr:row>
      <xdr:rowOff>37905</xdr:rowOff>
    </xdr:to>
    <xdr:sp macro="" textlink="">
      <xdr:nvSpPr>
        <xdr:cNvPr id="143" name="楕円 142"/>
        <xdr:cNvSpPr/>
      </xdr:nvSpPr>
      <xdr:spPr>
        <a:xfrm>
          <a:off x="1968500" y="1005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29032</xdr:rowOff>
    </xdr:from>
    <xdr:ext cx="534377" cy="259045"/>
    <xdr:sp macro="" textlink="">
      <xdr:nvSpPr>
        <xdr:cNvPr id="144" name="テキスト ボックス 143"/>
        <xdr:cNvSpPr txBox="1"/>
      </xdr:nvSpPr>
      <xdr:spPr>
        <a:xfrm>
          <a:off x="1752111" y="1014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117564</xdr:rowOff>
    </xdr:from>
    <xdr:to>
      <xdr:col>6</xdr:col>
      <xdr:colOff>38100</xdr:colOff>
      <xdr:row>59</xdr:row>
      <xdr:rowOff>47714</xdr:rowOff>
    </xdr:to>
    <xdr:sp macro="" textlink="">
      <xdr:nvSpPr>
        <xdr:cNvPr id="145" name="楕円 144"/>
        <xdr:cNvSpPr/>
      </xdr:nvSpPr>
      <xdr:spPr>
        <a:xfrm>
          <a:off x="1079500" y="1006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38841</xdr:rowOff>
    </xdr:from>
    <xdr:ext cx="534377" cy="259045"/>
    <xdr:sp macro="" textlink="">
      <xdr:nvSpPr>
        <xdr:cNvPr id="146" name="テキスト ボックス 145"/>
        <xdr:cNvSpPr txBox="1"/>
      </xdr:nvSpPr>
      <xdr:spPr>
        <a:xfrm>
          <a:off x="863111" y="1015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5262</xdr:rowOff>
    </xdr:from>
    <xdr:to>
      <xdr:col>24</xdr:col>
      <xdr:colOff>62865</xdr:colOff>
      <xdr:row>79</xdr:row>
      <xdr:rowOff>41892</xdr:rowOff>
    </xdr:to>
    <xdr:cxnSp macro="">
      <xdr:nvCxnSpPr>
        <xdr:cNvPr id="173" name="直線コネクタ 172"/>
        <xdr:cNvCxnSpPr/>
      </xdr:nvCxnSpPr>
      <xdr:spPr>
        <a:xfrm flipV="1">
          <a:off x="4633595" y="12178212"/>
          <a:ext cx="1270" cy="140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45719</xdr:rowOff>
    </xdr:from>
    <xdr:ext cx="534377" cy="259045"/>
    <xdr:sp macro="" textlink="">
      <xdr:nvSpPr>
        <xdr:cNvPr id="174" name="民生費最小値テキスト"/>
        <xdr:cNvSpPr txBox="1"/>
      </xdr:nvSpPr>
      <xdr:spPr>
        <a:xfrm>
          <a:off x="4686300" y="135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41892</xdr:rowOff>
    </xdr:from>
    <xdr:to>
      <xdr:col>24</xdr:col>
      <xdr:colOff>152400</xdr:colOff>
      <xdr:row>79</xdr:row>
      <xdr:rowOff>41892</xdr:rowOff>
    </xdr:to>
    <xdr:cxnSp macro="">
      <xdr:nvCxnSpPr>
        <xdr:cNvPr id="175" name="直線コネクタ 174"/>
        <xdr:cNvCxnSpPr/>
      </xdr:nvCxnSpPr>
      <xdr:spPr>
        <a:xfrm>
          <a:off x="4546600" y="1358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123389</xdr:rowOff>
    </xdr:from>
    <xdr:ext cx="599010" cy="259045"/>
    <xdr:sp macro="" textlink="">
      <xdr:nvSpPr>
        <xdr:cNvPr id="176" name="民生費最大値テキスト"/>
        <xdr:cNvSpPr txBox="1"/>
      </xdr:nvSpPr>
      <xdr:spPr>
        <a:xfrm>
          <a:off x="4686300" y="1195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5262</xdr:rowOff>
    </xdr:from>
    <xdr:to>
      <xdr:col>24</xdr:col>
      <xdr:colOff>152400</xdr:colOff>
      <xdr:row>71</xdr:row>
      <xdr:rowOff>5262</xdr:rowOff>
    </xdr:to>
    <xdr:cxnSp macro="">
      <xdr:nvCxnSpPr>
        <xdr:cNvPr id="177" name="直線コネクタ 176"/>
        <xdr:cNvCxnSpPr/>
      </xdr:nvCxnSpPr>
      <xdr:spPr>
        <a:xfrm>
          <a:off x="4546600" y="1217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30190</xdr:rowOff>
    </xdr:from>
    <xdr:to>
      <xdr:col>24</xdr:col>
      <xdr:colOff>63500</xdr:colOff>
      <xdr:row>77</xdr:row>
      <xdr:rowOff>34979</xdr:rowOff>
    </xdr:to>
    <xdr:cxnSp macro="">
      <xdr:nvCxnSpPr>
        <xdr:cNvPr id="178" name="直線コネクタ 177"/>
        <xdr:cNvCxnSpPr/>
      </xdr:nvCxnSpPr>
      <xdr:spPr>
        <a:xfrm>
          <a:off x="3797300" y="13231840"/>
          <a:ext cx="838200" cy="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1621</xdr:rowOff>
    </xdr:from>
    <xdr:ext cx="599010" cy="259045"/>
    <xdr:sp macro="" textlink="">
      <xdr:nvSpPr>
        <xdr:cNvPr id="179" name="民生費平均値テキスト"/>
        <xdr:cNvSpPr txBox="1"/>
      </xdr:nvSpPr>
      <xdr:spPr>
        <a:xfrm>
          <a:off x="4686300" y="13203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23194</xdr:rowOff>
    </xdr:from>
    <xdr:to>
      <xdr:col>24</xdr:col>
      <xdr:colOff>114300</xdr:colOff>
      <xdr:row>77</xdr:row>
      <xdr:rowOff>124794</xdr:rowOff>
    </xdr:to>
    <xdr:sp macro="" textlink="">
      <xdr:nvSpPr>
        <xdr:cNvPr id="180" name="フローチャート: 判断 179"/>
        <xdr:cNvSpPr/>
      </xdr:nvSpPr>
      <xdr:spPr>
        <a:xfrm>
          <a:off x="45847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30190</xdr:rowOff>
    </xdr:from>
    <xdr:to>
      <xdr:col>19</xdr:col>
      <xdr:colOff>177800</xdr:colOff>
      <xdr:row>77</xdr:row>
      <xdr:rowOff>90638</xdr:rowOff>
    </xdr:to>
    <xdr:cxnSp macro="">
      <xdr:nvCxnSpPr>
        <xdr:cNvPr id="181" name="直線コネクタ 180"/>
        <xdr:cNvCxnSpPr/>
      </xdr:nvCxnSpPr>
      <xdr:spPr>
        <a:xfrm flipV="1">
          <a:off x="2908300" y="13231840"/>
          <a:ext cx="889000" cy="6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15149</xdr:rowOff>
    </xdr:from>
    <xdr:to>
      <xdr:col>20</xdr:col>
      <xdr:colOff>38100</xdr:colOff>
      <xdr:row>77</xdr:row>
      <xdr:rowOff>116749</xdr:rowOff>
    </xdr:to>
    <xdr:sp macro="" textlink="">
      <xdr:nvSpPr>
        <xdr:cNvPr id="182" name="フローチャート: 判断 181"/>
        <xdr:cNvSpPr/>
      </xdr:nvSpPr>
      <xdr:spPr>
        <a:xfrm>
          <a:off x="3746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107876</xdr:rowOff>
    </xdr:from>
    <xdr:ext cx="599010" cy="259045"/>
    <xdr:sp macro="" textlink="">
      <xdr:nvSpPr>
        <xdr:cNvPr id="183" name="テキスト ボックス 182"/>
        <xdr:cNvSpPr txBox="1"/>
      </xdr:nvSpPr>
      <xdr:spPr>
        <a:xfrm>
          <a:off x="3497795" y="133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90638</xdr:rowOff>
    </xdr:from>
    <xdr:to>
      <xdr:col>15</xdr:col>
      <xdr:colOff>50800</xdr:colOff>
      <xdr:row>78</xdr:row>
      <xdr:rowOff>24715</xdr:rowOff>
    </xdr:to>
    <xdr:cxnSp macro="">
      <xdr:nvCxnSpPr>
        <xdr:cNvPr id="184" name="直線コネクタ 183"/>
        <xdr:cNvCxnSpPr/>
      </xdr:nvCxnSpPr>
      <xdr:spPr>
        <a:xfrm flipV="1">
          <a:off x="2019300" y="13292288"/>
          <a:ext cx="889000" cy="10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43148</xdr:rowOff>
    </xdr:from>
    <xdr:to>
      <xdr:col>15</xdr:col>
      <xdr:colOff>101600</xdr:colOff>
      <xdr:row>77</xdr:row>
      <xdr:rowOff>144748</xdr:rowOff>
    </xdr:to>
    <xdr:sp macro="" textlink="">
      <xdr:nvSpPr>
        <xdr:cNvPr id="185" name="フローチャート: 判断 184"/>
        <xdr:cNvSpPr/>
      </xdr:nvSpPr>
      <xdr:spPr>
        <a:xfrm>
          <a:off x="2857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135875</xdr:rowOff>
    </xdr:from>
    <xdr:ext cx="599010" cy="259045"/>
    <xdr:sp macro="" textlink="">
      <xdr:nvSpPr>
        <xdr:cNvPr id="186" name="テキスト ボックス 185"/>
        <xdr:cNvSpPr txBox="1"/>
      </xdr:nvSpPr>
      <xdr:spPr>
        <a:xfrm>
          <a:off x="2608795" y="133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11336</xdr:rowOff>
    </xdr:from>
    <xdr:to>
      <xdr:col>10</xdr:col>
      <xdr:colOff>114300</xdr:colOff>
      <xdr:row>78</xdr:row>
      <xdr:rowOff>24715</xdr:rowOff>
    </xdr:to>
    <xdr:cxnSp macro="">
      <xdr:nvCxnSpPr>
        <xdr:cNvPr id="187" name="直線コネクタ 186"/>
        <xdr:cNvCxnSpPr/>
      </xdr:nvCxnSpPr>
      <xdr:spPr>
        <a:xfrm>
          <a:off x="1130300" y="13384436"/>
          <a:ext cx="889000" cy="1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123909</xdr:rowOff>
    </xdr:from>
    <xdr:to>
      <xdr:col>10</xdr:col>
      <xdr:colOff>165100</xdr:colOff>
      <xdr:row>78</xdr:row>
      <xdr:rowOff>54059</xdr:rowOff>
    </xdr:to>
    <xdr:sp macro="" textlink="">
      <xdr:nvSpPr>
        <xdr:cNvPr id="188" name="フローチャート: 判断 187"/>
        <xdr:cNvSpPr/>
      </xdr:nvSpPr>
      <xdr:spPr>
        <a:xfrm>
          <a:off x="1968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70586</xdr:rowOff>
    </xdr:from>
    <xdr:ext cx="599010" cy="259045"/>
    <xdr:sp macro="" textlink="">
      <xdr:nvSpPr>
        <xdr:cNvPr id="189" name="テキスト ボックス 188"/>
        <xdr:cNvSpPr txBox="1"/>
      </xdr:nvSpPr>
      <xdr:spPr>
        <a:xfrm>
          <a:off x="1719795" y="1310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154257</xdr:rowOff>
    </xdr:from>
    <xdr:to>
      <xdr:col>6</xdr:col>
      <xdr:colOff>38100</xdr:colOff>
      <xdr:row>78</xdr:row>
      <xdr:rowOff>84407</xdr:rowOff>
    </xdr:to>
    <xdr:sp macro="" textlink="">
      <xdr:nvSpPr>
        <xdr:cNvPr id="190" name="フローチャート: 判断 189"/>
        <xdr:cNvSpPr/>
      </xdr:nvSpPr>
      <xdr:spPr>
        <a:xfrm>
          <a:off x="1079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75534</xdr:rowOff>
    </xdr:from>
    <xdr:ext cx="599010" cy="259045"/>
    <xdr:sp macro="" textlink="">
      <xdr:nvSpPr>
        <xdr:cNvPr id="191" name="テキスト ボックス 190"/>
        <xdr:cNvSpPr txBox="1"/>
      </xdr:nvSpPr>
      <xdr:spPr>
        <a:xfrm>
          <a:off x="830795" y="13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155629</xdr:rowOff>
    </xdr:from>
    <xdr:to>
      <xdr:col>24</xdr:col>
      <xdr:colOff>114300</xdr:colOff>
      <xdr:row>77</xdr:row>
      <xdr:rowOff>85779</xdr:rowOff>
    </xdr:to>
    <xdr:sp macro="" textlink="">
      <xdr:nvSpPr>
        <xdr:cNvPr id="197" name="楕円 196"/>
        <xdr:cNvSpPr/>
      </xdr:nvSpPr>
      <xdr:spPr>
        <a:xfrm>
          <a:off x="4584700" y="1318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7056</xdr:rowOff>
    </xdr:from>
    <xdr:ext cx="599010" cy="259045"/>
    <xdr:sp macro="" textlink="">
      <xdr:nvSpPr>
        <xdr:cNvPr id="198" name="民生費該当値テキスト"/>
        <xdr:cNvSpPr txBox="1"/>
      </xdr:nvSpPr>
      <xdr:spPr>
        <a:xfrm>
          <a:off x="4686300" y="13037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150840</xdr:rowOff>
    </xdr:from>
    <xdr:to>
      <xdr:col>20</xdr:col>
      <xdr:colOff>38100</xdr:colOff>
      <xdr:row>77</xdr:row>
      <xdr:rowOff>80990</xdr:rowOff>
    </xdr:to>
    <xdr:sp macro="" textlink="">
      <xdr:nvSpPr>
        <xdr:cNvPr id="199" name="楕円 198"/>
        <xdr:cNvSpPr/>
      </xdr:nvSpPr>
      <xdr:spPr>
        <a:xfrm>
          <a:off x="3746500" y="1318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97517</xdr:rowOff>
    </xdr:from>
    <xdr:ext cx="599010" cy="259045"/>
    <xdr:sp macro="" textlink="">
      <xdr:nvSpPr>
        <xdr:cNvPr id="200" name="テキスト ボックス 199"/>
        <xdr:cNvSpPr txBox="1"/>
      </xdr:nvSpPr>
      <xdr:spPr>
        <a:xfrm>
          <a:off x="3497795" y="12956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39838</xdr:rowOff>
    </xdr:from>
    <xdr:to>
      <xdr:col>15</xdr:col>
      <xdr:colOff>101600</xdr:colOff>
      <xdr:row>77</xdr:row>
      <xdr:rowOff>141438</xdr:rowOff>
    </xdr:to>
    <xdr:sp macro="" textlink="">
      <xdr:nvSpPr>
        <xdr:cNvPr id="201" name="楕円 200"/>
        <xdr:cNvSpPr/>
      </xdr:nvSpPr>
      <xdr:spPr>
        <a:xfrm>
          <a:off x="2857500" y="1324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157965</xdr:rowOff>
    </xdr:from>
    <xdr:ext cx="599010" cy="259045"/>
    <xdr:sp macro="" textlink="">
      <xdr:nvSpPr>
        <xdr:cNvPr id="202" name="テキスト ボックス 201"/>
        <xdr:cNvSpPr txBox="1"/>
      </xdr:nvSpPr>
      <xdr:spPr>
        <a:xfrm>
          <a:off x="2608795" y="13016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145365</xdr:rowOff>
    </xdr:from>
    <xdr:to>
      <xdr:col>10</xdr:col>
      <xdr:colOff>165100</xdr:colOff>
      <xdr:row>78</xdr:row>
      <xdr:rowOff>75515</xdr:rowOff>
    </xdr:to>
    <xdr:sp macro="" textlink="">
      <xdr:nvSpPr>
        <xdr:cNvPr id="203" name="楕円 202"/>
        <xdr:cNvSpPr/>
      </xdr:nvSpPr>
      <xdr:spPr>
        <a:xfrm>
          <a:off x="1968500" y="1334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66642</xdr:rowOff>
    </xdr:from>
    <xdr:ext cx="599010" cy="259045"/>
    <xdr:sp macro="" textlink="">
      <xdr:nvSpPr>
        <xdr:cNvPr id="204" name="テキスト ボックス 203"/>
        <xdr:cNvSpPr txBox="1"/>
      </xdr:nvSpPr>
      <xdr:spPr>
        <a:xfrm>
          <a:off x="1719795" y="13439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131986</xdr:rowOff>
    </xdr:from>
    <xdr:to>
      <xdr:col>6</xdr:col>
      <xdr:colOff>38100</xdr:colOff>
      <xdr:row>78</xdr:row>
      <xdr:rowOff>62136</xdr:rowOff>
    </xdr:to>
    <xdr:sp macro="" textlink="">
      <xdr:nvSpPr>
        <xdr:cNvPr id="205" name="楕円 204"/>
        <xdr:cNvSpPr/>
      </xdr:nvSpPr>
      <xdr:spPr>
        <a:xfrm>
          <a:off x="1079500" y="1333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78663</xdr:rowOff>
    </xdr:from>
    <xdr:ext cx="599010" cy="259045"/>
    <xdr:sp macro="" textlink="">
      <xdr:nvSpPr>
        <xdr:cNvPr id="206" name="テキスト ボックス 205"/>
        <xdr:cNvSpPr txBox="1"/>
      </xdr:nvSpPr>
      <xdr:spPr>
        <a:xfrm>
          <a:off x="830795" y="13108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102619</xdr:rowOff>
    </xdr:from>
    <xdr:to>
      <xdr:col>24</xdr:col>
      <xdr:colOff>62865</xdr:colOff>
      <xdr:row>99</xdr:row>
      <xdr:rowOff>158934</xdr:rowOff>
    </xdr:to>
    <xdr:cxnSp macro="">
      <xdr:nvCxnSpPr>
        <xdr:cNvPr id="233" name="直線コネクタ 232"/>
        <xdr:cNvCxnSpPr/>
      </xdr:nvCxnSpPr>
      <xdr:spPr>
        <a:xfrm flipV="1">
          <a:off x="4633595" y="15533119"/>
          <a:ext cx="1270" cy="159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162761</xdr:rowOff>
    </xdr:from>
    <xdr:ext cx="534377" cy="259045"/>
    <xdr:sp macro="" textlink="">
      <xdr:nvSpPr>
        <xdr:cNvPr id="234" name="衛生費最小値テキスト"/>
        <xdr:cNvSpPr txBox="1"/>
      </xdr:nvSpPr>
      <xdr:spPr>
        <a:xfrm>
          <a:off x="4686300" y="1713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158934</xdr:rowOff>
    </xdr:from>
    <xdr:to>
      <xdr:col>24</xdr:col>
      <xdr:colOff>152400</xdr:colOff>
      <xdr:row>99</xdr:row>
      <xdr:rowOff>158934</xdr:rowOff>
    </xdr:to>
    <xdr:cxnSp macro="">
      <xdr:nvCxnSpPr>
        <xdr:cNvPr id="235" name="直線コネクタ 234"/>
        <xdr:cNvCxnSpPr/>
      </xdr:nvCxnSpPr>
      <xdr:spPr>
        <a:xfrm>
          <a:off x="4546600" y="17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49296</xdr:rowOff>
    </xdr:from>
    <xdr:ext cx="599010" cy="259045"/>
    <xdr:sp macro="" textlink="">
      <xdr:nvSpPr>
        <xdr:cNvPr id="236" name="衛生費最大値テキスト"/>
        <xdr:cNvSpPr txBox="1"/>
      </xdr:nvSpPr>
      <xdr:spPr>
        <a:xfrm>
          <a:off x="4686300" y="1530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114,271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102619</xdr:rowOff>
    </xdr:from>
    <xdr:to>
      <xdr:col>24</xdr:col>
      <xdr:colOff>152400</xdr:colOff>
      <xdr:row>90</xdr:row>
      <xdr:rowOff>102619</xdr:rowOff>
    </xdr:to>
    <xdr:cxnSp macro="">
      <xdr:nvCxnSpPr>
        <xdr:cNvPr id="237" name="直線コネクタ 236"/>
        <xdr:cNvCxnSpPr/>
      </xdr:nvCxnSpPr>
      <xdr:spPr>
        <a:xfrm>
          <a:off x="4546600" y="155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75056</xdr:rowOff>
    </xdr:from>
    <xdr:to>
      <xdr:col>24</xdr:col>
      <xdr:colOff>63500</xdr:colOff>
      <xdr:row>99</xdr:row>
      <xdr:rowOff>85882</xdr:rowOff>
    </xdr:to>
    <xdr:cxnSp macro="">
      <xdr:nvCxnSpPr>
        <xdr:cNvPr id="238" name="直線コネクタ 237"/>
        <xdr:cNvCxnSpPr/>
      </xdr:nvCxnSpPr>
      <xdr:spPr>
        <a:xfrm flipV="1">
          <a:off x="3797300" y="17048606"/>
          <a:ext cx="838200" cy="1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59216</xdr:rowOff>
    </xdr:from>
    <xdr:ext cx="534377" cy="259045"/>
    <xdr:sp macro="" textlink="">
      <xdr:nvSpPr>
        <xdr:cNvPr id="239" name="衛生費平均値テキスト"/>
        <xdr:cNvSpPr txBox="1"/>
      </xdr:nvSpPr>
      <xdr:spPr>
        <a:xfrm>
          <a:off x="4686300" y="16689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36339</xdr:rowOff>
    </xdr:from>
    <xdr:to>
      <xdr:col>24</xdr:col>
      <xdr:colOff>114300</xdr:colOff>
      <xdr:row>98</xdr:row>
      <xdr:rowOff>137939</xdr:rowOff>
    </xdr:to>
    <xdr:sp macro="" textlink="">
      <xdr:nvSpPr>
        <xdr:cNvPr id="240" name="フローチャート: 判断 239"/>
        <xdr:cNvSpPr/>
      </xdr:nvSpPr>
      <xdr:spPr>
        <a:xfrm>
          <a:off x="45847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84265</xdr:rowOff>
    </xdr:from>
    <xdr:to>
      <xdr:col>19</xdr:col>
      <xdr:colOff>177800</xdr:colOff>
      <xdr:row>99</xdr:row>
      <xdr:rowOff>85882</xdr:rowOff>
    </xdr:to>
    <xdr:cxnSp macro="">
      <xdr:nvCxnSpPr>
        <xdr:cNvPr id="241" name="直線コネクタ 240"/>
        <xdr:cNvCxnSpPr/>
      </xdr:nvCxnSpPr>
      <xdr:spPr>
        <a:xfrm>
          <a:off x="2908300" y="17057815"/>
          <a:ext cx="889000" cy="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169139</xdr:rowOff>
    </xdr:from>
    <xdr:to>
      <xdr:col>20</xdr:col>
      <xdr:colOff>38100</xdr:colOff>
      <xdr:row>98</xdr:row>
      <xdr:rowOff>99289</xdr:rowOff>
    </xdr:to>
    <xdr:sp macro="" textlink="">
      <xdr:nvSpPr>
        <xdr:cNvPr id="242" name="フローチャート: 判断 241"/>
        <xdr:cNvSpPr/>
      </xdr:nvSpPr>
      <xdr:spPr>
        <a:xfrm>
          <a:off x="3746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115816</xdr:rowOff>
    </xdr:from>
    <xdr:ext cx="534377" cy="259045"/>
    <xdr:sp macro="" textlink="">
      <xdr:nvSpPr>
        <xdr:cNvPr id="243" name="テキスト ボックス 242"/>
        <xdr:cNvSpPr txBox="1"/>
      </xdr:nvSpPr>
      <xdr:spPr>
        <a:xfrm>
          <a:off x="3530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84248</xdr:rowOff>
    </xdr:from>
    <xdr:to>
      <xdr:col>15</xdr:col>
      <xdr:colOff>50800</xdr:colOff>
      <xdr:row>99</xdr:row>
      <xdr:rowOff>84265</xdr:rowOff>
    </xdr:to>
    <xdr:cxnSp macro="">
      <xdr:nvCxnSpPr>
        <xdr:cNvPr id="244" name="直線コネクタ 243"/>
        <xdr:cNvCxnSpPr/>
      </xdr:nvCxnSpPr>
      <xdr:spPr>
        <a:xfrm>
          <a:off x="2019300" y="17057798"/>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108869</xdr:rowOff>
    </xdr:from>
    <xdr:to>
      <xdr:col>15</xdr:col>
      <xdr:colOff>101600</xdr:colOff>
      <xdr:row>98</xdr:row>
      <xdr:rowOff>39019</xdr:rowOff>
    </xdr:to>
    <xdr:sp macro="" textlink="">
      <xdr:nvSpPr>
        <xdr:cNvPr id="245" name="フローチャート: 判断 244"/>
        <xdr:cNvSpPr/>
      </xdr:nvSpPr>
      <xdr:spPr>
        <a:xfrm>
          <a:off x="2857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55546</xdr:rowOff>
    </xdr:from>
    <xdr:ext cx="534377" cy="259045"/>
    <xdr:sp macro="" textlink="">
      <xdr:nvSpPr>
        <xdr:cNvPr id="246" name="テキスト ボックス 245"/>
        <xdr:cNvSpPr txBox="1"/>
      </xdr:nvSpPr>
      <xdr:spPr>
        <a:xfrm>
          <a:off x="2641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66988</xdr:rowOff>
    </xdr:from>
    <xdr:to>
      <xdr:col>10</xdr:col>
      <xdr:colOff>114300</xdr:colOff>
      <xdr:row>99</xdr:row>
      <xdr:rowOff>84248</xdr:rowOff>
    </xdr:to>
    <xdr:cxnSp macro="">
      <xdr:nvCxnSpPr>
        <xdr:cNvPr id="247" name="直線コネクタ 246"/>
        <xdr:cNvCxnSpPr/>
      </xdr:nvCxnSpPr>
      <xdr:spPr>
        <a:xfrm>
          <a:off x="1130300" y="17040538"/>
          <a:ext cx="889000" cy="1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12058</xdr:rowOff>
    </xdr:from>
    <xdr:to>
      <xdr:col>10</xdr:col>
      <xdr:colOff>165100</xdr:colOff>
      <xdr:row>98</xdr:row>
      <xdr:rowOff>113658</xdr:rowOff>
    </xdr:to>
    <xdr:sp macro="" textlink="">
      <xdr:nvSpPr>
        <xdr:cNvPr id="248" name="フローチャート: 判断 247"/>
        <xdr:cNvSpPr/>
      </xdr:nvSpPr>
      <xdr:spPr>
        <a:xfrm>
          <a:off x="1968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130185</xdr:rowOff>
    </xdr:from>
    <xdr:ext cx="534377" cy="259045"/>
    <xdr:sp macro="" textlink="">
      <xdr:nvSpPr>
        <xdr:cNvPr id="249" name="テキスト ボックス 248"/>
        <xdr:cNvSpPr txBox="1"/>
      </xdr:nvSpPr>
      <xdr:spPr>
        <a:xfrm>
          <a:off x="1752111" y="1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1901</xdr:rowOff>
    </xdr:from>
    <xdr:to>
      <xdr:col>6</xdr:col>
      <xdr:colOff>38100</xdr:colOff>
      <xdr:row>98</xdr:row>
      <xdr:rowOff>103501</xdr:rowOff>
    </xdr:to>
    <xdr:sp macro="" textlink="">
      <xdr:nvSpPr>
        <xdr:cNvPr id="250" name="フローチャート: 判断 249"/>
        <xdr:cNvSpPr/>
      </xdr:nvSpPr>
      <xdr:spPr>
        <a:xfrm>
          <a:off x="1079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120028</xdr:rowOff>
    </xdr:from>
    <xdr:ext cx="534377" cy="259045"/>
    <xdr:sp macro="" textlink="">
      <xdr:nvSpPr>
        <xdr:cNvPr id="251" name="テキスト ボックス 250"/>
        <xdr:cNvSpPr txBox="1"/>
      </xdr:nvSpPr>
      <xdr:spPr>
        <a:xfrm>
          <a:off x="863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24256</xdr:rowOff>
    </xdr:from>
    <xdr:to>
      <xdr:col>24</xdr:col>
      <xdr:colOff>114300</xdr:colOff>
      <xdr:row>99</xdr:row>
      <xdr:rowOff>125856</xdr:rowOff>
    </xdr:to>
    <xdr:sp macro="" textlink="">
      <xdr:nvSpPr>
        <xdr:cNvPr id="257" name="楕円 256"/>
        <xdr:cNvSpPr/>
      </xdr:nvSpPr>
      <xdr:spPr>
        <a:xfrm>
          <a:off x="4584700" y="1699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110633</xdr:rowOff>
    </xdr:from>
    <xdr:ext cx="534377" cy="259045"/>
    <xdr:sp macro="" textlink="">
      <xdr:nvSpPr>
        <xdr:cNvPr id="258" name="衛生費該当値テキスト"/>
        <xdr:cNvSpPr txBox="1"/>
      </xdr:nvSpPr>
      <xdr:spPr>
        <a:xfrm>
          <a:off x="4686300" y="1691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35082</xdr:rowOff>
    </xdr:from>
    <xdr:to>
      <xdr:col>20</xdr:col>
      <xdr:colOff>38100</xdr:colOff>
      <xdr:row>99</xdr:row>
      <xdr:rowOff>136682</xdr:rowOff>
    </xdr:to>
    <xdr:sp macro="" textlink="">
      <xdr:nvSpPr>
        <xdr:cNvPr id="259" name="楕円 258"/>
        <xdr:cNvSpPr/>
      </xdr:nvSpPr>
      <xdr:spPr>
        <a:xfrm>
          <a:off x="3746500" y="1700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127809</xdr:rowOff>
    </xdr:from>
    <xdr:ext cx="534377" cy="259045"/>
    <xdr:sp macro="" textlink="">
      <xdr:nvSpPr>
        <xdr:cNvPr id="260" name="テキスト ボックス 259"/>
        <xdr:cNvSpPr txBox="1"/>
      </xdr:nvSpPr>
      <xdr:spPr>
        <a:xfrm>
          <a:off x="3530111" y="1710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33465</xdr:rowOff>
    </xdr:from>
    <xdr:to>
      <xdr:col>15</xdr:col>
      <xdr:colOff>101600</xdr:colOff>
      <xdr:row>99</xdr:row>
      <xdr:rowOff>135065</xdr:rowOff>
    </xdr:to>
    <xdr:sp macro="" textlink="">
      <xdr:nvSpPr>
        <xdr:cNvPr id="261" name="楕円 260"/>
        <xdr:cNvSpPr/>
      </xdr:nvSpPr>
      <xdr:spPr>
        <a:xfrm>
          <a:off x="2857500" y="1700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126192</xdr:rowOff>
    </xdr:from>
    <xdr:ext cx="534377" cy="259045"/>
    <xdr:sp macro="" textlink="">
      <xdr:nvSpPr>
        <xdr:cNvPr id="262" name="テキスト ボックス 261"/>
        <xdr:cNvSpPr txBox="1"/>
      </xdr:nvSpPr>
      <xdr:spPr>
        <a:xfrm>
          <a:off x="2641111" y="1709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33448</xdr:rowOff>
    </xdr:from>
    <xdr:to>
      <xdr:col>10</xdr:col>
      <xdr:colOff>165100</xdr:colOff>
      <xdr:row>99</xdr:row>
      <xdr:rowOff>135048</xdr:rowOff>
    </xdr:to>
    <xdr:sp macro="" textlink="">
      <xdr:nvSpPr>
        <xdr:cNvPr id="263" name="楕円 262"/>
        <xdr:cNvSpPr/>
      </xdr:nvSpPr>
      <xdr:spPr>
        <a:xfrm>
          <a:off x="1968500" y="1700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126175</xdr:rowOff>
    </xdr:from>
    <xdr:ext cx="534377" cy="259045"/>
    <xdr:sp macro="" textlink="">
      <xdr:nvSpPr>
        <xdr:cNvPr id="264" name="テキスト ボックス 263"/>
        <xdr:cNvSpPr txBox="1"/>
      </xdr:nvSpPr>
      <xdr:spPr>
        <a:xfrm>
          <a:off x="1752111" y="1709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16188</xdr:rowOff>
    </xdr:from>
    <xdr:to>
      <xdr:col>6</xdr:col>
      <xdr:colOff>38100</xdr:colOff>
      <xdr:row>99</xdr:row>
      <xdr:rowOff>117788</xdr:rowOff>
    </xdr:to>
    <xdr:sp macro="" textlink="">
      <xdr:nvSpPr>
        <xdr:cNvPr id="265" name="楕円 264"/>
        <xdr:cNvSpPr/>
      </xdr:nvSpPr>
      <xdr:spPr>
        <a:xfrm>
          <a:off x="1079500" y="1698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108915</xdr:rowOff>
    </xdr:from>
    <xdr:ext cx="534377" cy="259045"/>
    <xdr:sp macro="" textlink="">
      <xdr:nvSpPr>
        <xdr:cNvPr id="266" name="テキスト ボックス 265"/>
        <xdr:cNvSpPr txBox="1"/>
      </xdr:nvSpPr>
      <xdr:spPr>
        <a:xfrm>
          <a:off x="863111" y="1708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78740</xdr:rowOff>
    </xdr:from>
    <xdr:to>
      <xdr:col>54</xdr:col>
      <xdr:colOff>189865</xdr:colOff>
      <xdr:row>39</xdr:row>
      <xdr:rowOff>44450</xdr:rowOff>
    </xdr:to>
    <xdr:cxnSp macro="">
      <xdr:nvCxnSpPr>
        <xdr:cNvPr id="290" name="直線コネクタ 289"/>
        <xdr:cNvCxnSpPr/>
      </xdr:nvCxnSpPr>
      <xdr:spPr>
        <a:xfrm flipV="1">
          <a:off x="10475595" y="5222240"/>
          <a:ext cx="127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25417</xdr:rowOff>
    </xdr:from>
    <xdr:ext cx="469744" cy="259045"/>
    <xdr:sp macro="" textlink="">
      <xdr:nvSpPr>
        <xdr:cNvPr id="293" name="労働費最大値テキスト"/>
        <xdr:cNvSpPr txBox="1"/>
      </xdr:nvSpPr>
      <xdr:spPr>
        <a:xfrm>
          <a:off x="10528300" y="499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78740</xdr:rowOff>
    </xdr:from>
    <xdr:to>
      <xdr:col>55</xdr:col>
      <xdr:colOff>88900</xdr:colOff>
      <xdr:row>30</xdr:row>
      <xdr:rowOff>78740</xdr:rowOff>
    </xdr:to>
    <xdr:cxnSp macro="">
      <xdr:nvCxnSpPr>
        <xdr:cNvPr id="294" name="直線コネクタ 293"/>
        <xdr:cNvCxnSpPr/>
      </xdr:nvCxnSpPr>
      <xdr:spPr>
        <a:xfrm>
          <a:off x="10388600" y="522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44831</xdr:rowOff>
    </xdr:from>
    <xdr:to>
      <xdr:col>55</xdr:col>
      <xdr:colOff>0</xdr:colOff>
      <xdr:row>38</xdr:row>
      <xdr:rowOff>45593</xdr:rowOff>
    </xdr:to>
    <xdr:cxnSp macro="">
      <xdr:nvCxnSpPr>
        <xdr:cNvPr id="295" name="直線コネクタ 294"/>
        <xdr:cNvCxnSpPr/>
      </xdr:nvCxnSpPr>
      <xdr:spPr>
        <a:xfrm flipV="1">
          <a:off x="9639300" y="6559931"/>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156862</xdr:rowOff>
    </xdr:from>
    <xdr:ext cx="378565" cy="259045"/>
    <xdr:sp macro="" textlink="">
      <xdr:nvSpPr>
        <xdr:cNvPr id="296" name="労働費平均値テキスト"/>
        <xdr:cNvSpPr txBox="1"/>
      </xdr:nvSpPr>
      <xdr:spPr>
        <a:xfrm>
          <a:off x="10528300" y="6500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6985</xdr:rowOff>
    </xdr:from>
    <xdr:to>
      <xdr:col>55</xdr:col>
      <xdr:colOff>50800</xdr:colOff>
      <xdr:row>38</xdr:row>
      <xdr:rowOff>108585</xdr:rowOff>
    </xdr:to>
    <xdr:sp macro="" textlink="">
      <xdr:nvSpPr>
        <xdr:cNvPr id="297" name="フローチャート: 判断 296"/>
        <xdr:cNvSpPr/>
      </xdr:nvSpPr>
      <xdr:spPr>
        <a:xfrm>
          <a:off x="104267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40259</xdr:rowOff>
    </xdr:from>
    <xdr:to>
      <xdr:col>50</xdr:col>
      <xdr:colOff>114300</xdr:colOff>
      <xdr:row>38</xdr:row>
      <xdr:rowOff>45593</xdr:rowOff>
    </xdr:to>
    <xdr:cxnSp macro="">
      <xdr:nvCxnSpPr>
        <xdr:cNvPr id="298" name="直線コネクタ 297"/>
        <xdr:cNvCxnSpPr/>
      </xdr:nvCxnSpPr>
      <xdr:spPr>
        <a:xfrm>
          <a:off x="8750300" y="6555359"/>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155575</xdr:rowOff>
    </xdr:from>
    <xdr:to>
      <xdr:col>50</xdr:col>
      <xdr:colOff>165100</xdr:colOff>
      <xdr:row>38</xdr:row>
      <xdr:rowOff>85725</xdr:rowOff>
    </xdr:to>
    <xdr:sp macro="" textlink="">
      <xdr:nvSpPr>
        <xdr:cNvPr id="299" name="フローチャート: 判断 298"/>
        <xdr:cNvSpPr/>
      </xdr:nvSpPr>
      <xdr:spPr>
        <a:xfrm>
          <a:off x="9588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102252</xdr:rowOff>
    </xdr:from>
    <xdr:ext cx="378565" cy="259045"/>
    <xdr:sp macro="" textlink="">
      <xdr:nvSpPr>
        <xdr:cNvPr id="300" name="テキスト ボックス 299"/>
        <xdr:cNvSpPr txBox="1"/>
      </xdr:nvSpPr>
      <xdr:spPr>
        <a:xfrm>
          <a:off x="9450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121031</xdr:rowOff>
    </xdr:from>
    <xdr:to>
      <xdr:col>45</xdr:col>
      <xdr:colOff>177800</xdr:colOff>
      <xdr:row>38</xdr:row>
      <xdr:rowOff>40259</xdr:rowOff>
    </xdr:to>
    <xdr:cxnSp macro="">
      <xdr:nvCxnSpPr>
        <xdr:cNvPr id="301" name="直線コネクタ 300"/>
        <xdr:cNvCxnSpPr/>
      </xdr:nvCxnSpPr>
      <xdr:spPr>
        <a:xfrm>
          <a:off x="7861300" y="6464681"/>
          <a:ext cx="889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157099</xdr:rowOff>
    </xdr:from>
    <xdr:to>
      <xdr:col>46</xdr:col>
      <xdr:colOff>38100</xdr:colOff>
      <xdr:row>38</xdr:row>
      <xdr:rowOff>87249</xdr:rowOff>
    </xdr:to>
    <xdr:sp macro="" textlink="">
      <xdr:nvSpPr>
        <xdr:cNvPr id="302" name="フローチャート: 判断 301"/>
        <xdr:cNvSpPr/>
      </xdr:nvSpPr>
      <xdr:spPr>
        <a:xfrm>
          <a:off x="8699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103776</xdr:rowOff>
    </xdr:from>
    <xdr:ext cx="378565" cy="259045"/>
    <xdr:sp macro="" textlink="">
      <xdr:nvSpPr>
        <xdr:cNvPr id="303" name="テキスト ボックス 302"/>
        <xdr:cNvSpPr txBox="1"/>
      </xdr:nvSpPr>
      <xdr:spPr>
        <a:xfrm>
          <a:off x="8561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157607</xdr:rowOff>
    </xdr:from>
    <xdr:to>
      <xdr:col>41</xdr:col>
      <xdr:colOff>50800</xdr:colOff>
      <xdr:row>37</xdr:row>
      <xdr:rowOff>121031</xdr:rowOff>
    </xdr:to>
    <xdr:cxnSp macro="">
      <xdr:nvCxnSpPr>
        <xdr:cNvPr id="304" name="直線コネクタ 303"/>
        <xdr:cNvCxnSpPr/>
      </xdr:nvCxnSpPr>
      <xdr:spPr>
        <a:xfrm>
          <a:off x="6972300" y="6329807"/>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117856</xdr:rowOff>
    </xdr:from>
    <xdr:to>
      <xdr:col>41</xdr:col>
      <xdr:colOff>101600</xdr:colOff>
      <xdr:row>38</xdr:row>
      <xdr:rowOff>48006</xdr:rowOff>
    </xdr:to>
    <xdr:sp macro="" textlink="">
      <xdr:nvSpPr>
        <xdr:cNvPr id="305" name="フローチャート: 判断 304"/>
        <xdr:cNvSpPr/>
      </xdr:nvSpPr>
      <xdr:spPr>
        <a:xfrm>
          <a:off x="7810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39133</xdr:rowOff>
    </xdr:from>
    <xdr:ext cx="378565" cy="259045"/>
    <xdr:sp macro="" textlink="">
      <xdr:nvSpPr>
        <xdr:cNvPr id="306" name="テキスト ボックス 305"/>
        <xdr:cNvSpPr txBox="1"/>
      </xdr:nvSpPr>
      <xdr:spPr>
        <a:xfrm>
          <a:off x="7672017" y="6554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7" name="フローチャート: 判断 306"/>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59707</xdr:rowOff>
    </xdr:from>
    <xdr:ext cx="378565" cy="259045"/>
    <xdr:sp macro="" textlink="">
      <xdr:nvSpPr>
        <xdr:cNvPr id="308" name="テキスト ボックス 307"/>
        <xdr:cNvSpPr txBox="1"/>
      </xdr:nvSpPr>
      <xdr:spPr>
        <a:xfrm>
          <a:off x="6783017" y="6403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165481</xdr:rowOff>
    </xdr:from>
    <xdr:to>
      <xdr:col>55</xdr:col>
      <xdr:colOff>50800</xdr:colOff>
      <xdr:row>38</xdr:row>
      <xdr:rowOff>95631</xdr:rowOff>
    </xdr:to>
    <xdr:sp macro="" textlink="">
      <xdr:nvSpPr>
        <xdr:cNvPr id="314" name="楕円 313"/>
        <xdr:cNvSpPr/>
      </xdr:nvSpPr>
      <xdr:spPr>
        <a:xfrm>
          <a:off x="10426700" y="650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16908</xdr:rowOff>
    </xdr:from>
    <xdr:ext cx="378565" cy="259045"/>
    <xdr:sp macro="" textlink="">
      <xdr:nvSpPr>
        <xdr:cNvPr id="315" name="労働費該当値テキスト"/>
        <xdr:cNvSpPr txBox="1"/>
      </xdr:nvSpPr>
      <xdr:spPr>
        <a:xfrm>
          <a:off x="10528300" y="6360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166243</xdr:rowOff>
    </xdr:from>
    <xdr:to>
      <xdr:col>50</xdr:col>
      <xdr:colOff>165100</xdr:colOff>
      <xdr:row>38</xdr:row>
      <xdr:rowOff>96393</xdr:rowOff>
    </xdr:to>
    <xdr:sp macro="" textlink="">
      <xdr:nvSpPr>
        <xdr:cNvPr id="316" name="楕円 315"/>
        <xdr:cNvSpPr/>
      </xdr:nvSpPr>
      <xdr:spPr>
        <a:xfrm>
          <a:off x="9588500" y="65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87520</xdr:rowOff>
    </xdr:from>
    <xdr:ext cx="378565" cy="259045"/>
    <xdr:sp macro="" textlink="">
      <xdr:nvSpPr>
        <xdr:cNvPr id="317" name="テキスト ボックス 316"/>
        <xdr:cNvSpPr txBox="1"/>
      </xdr:nvSpPr>
      <xdr:spPr>
        <a:xfrm>
          <a:off x="9450017" y="6602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160909</xdr:rowOff>
    </xdr:from>
    <xdr:to>
      <xdr:col>46</xdr:col>
      <xdr:colOff>38100</xdr:colOff>
      <xdr:row>38</xdr:row>
      <xdr:rowOff>91059</xdr:rowOff>
    </xdr:to>
    <xdr:sp macro="" textlink="">
      <xdr:nvSpPr>
        <xdr:cNvPr id="318" name="楕円 317"/>
        <xdr:cNvSpPr/>
      </xdr:nvSpPr>
      <xdr:spPr>
        <a:xfrm>
          <a:off x="8699500" y="650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82186</xdr:rowOff>
    </xdr:from>
    <xdr:ext cx="378565" cy="259045"/>
    <xdr:sp macro="" textlink="">
      <xdr:nvSpPr>
        <xdr:cNvPr id="319" name="テキスト ボックス 318"/>
        <xdr:cNvSpPr txBox="1"/>
      </xdr:nvSpPr>
      <xdr:spPr>
        <a:xfrm>
          <a:off x="8561017" y="6597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70231</xdr:rowOff>
    </xdr:from>
    <xdr:to>
      <xdr:col>41</xdr:col>
      <xdr:colOff>101600</xdr:colOff>
      <xdr:row>38</xdr:row>
      <xdr:rowOff>381</xdr:rowOff>
    </xdr:to>
    <xdr:sp macro="" textlink="">
      <xdr:nvSpPr>
        <xdr:cNvPr id="320" name="楕円 319"/>
        <xdr:cNvSpPr/>
      </xdr:nvSpPr>
      <xdr:spPr>
        <a:xfrm>
          <a:off x="7810500" y="64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16908</xdr:rowOff>
    </xdr:from>
    <xdr:ext cx="378565" cy="259045"/>
    <xdr:sp macro="" textlink="">
      <xdr:nvSpPr>
        <xdr:cNvPr id="321" name="テキスト ボックス 320"/>
        <xdr:cNvSpPr txBox="1"/>
      </xdr:nvSpPr>
      <xdr:spPr>
        <a:xfrm>
          <a:off x="7672017" y="6189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106807</xdr:rowOff>
    </xdr:from>
    <xdr:to>
      <xdr:col>36</xdr:col>
      <xdr:colOff>165100</xdr:colOff>
      <xdr:row>37</xdr:row>
      <xdr:rowOff>36957</xdr:rowOff>
    </xdr:to>
    <xdr:sp macro="" textlink="">
      <xdr:nvSpPr>
        <xdr:cNvPr id="322" name="楕円 321"/>
        <xdr:cNvSpPr/>
      </xdr:nvSpPr>
      <xdr:spPr>
        <a:xfrm>
          <a:off x="6921500" y="627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53484</xdr:rowOff>
    </xdr:from>
    <xdr:ext cx="469744" cy="259045"/>
    <xdr:sp macro="" textlink="">
      <xdr:nvSpPr>
        <xdr:cNvPr id="323" name="テキスト ボックス 322"/>
        <xdr:cNvSpPr txBox="1"/>
      </xdr:nvSpPr>
      <xdr:spPr>
        <a:xfrm>
          <a:off x="6737428" y="6054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16142</xdr:rowOff>
    </xdr:from>
    <xdr:to>
      <xdr:col>54</xdr:col>
      <xdr:colOff>189865</xdr:colOff>
      <xdr:row>59</xdr:row>
      <xdr:rowOff>90404</xdr:rowOff>
    </xdr:to>
    <xdr:cxnSp macro="">
      <xdr:nvCxnSpPr>
        <xdr:cNvPr id="349" name="直線コネクタ 348"/>
        <xdr:cNvCxnSpPr/>
      </xdr:nvCxnSpPr>
      <xdr:spPr>
        <a:xfrm flipV="1">
          <a:off x="10475595" y="8760092"/>
          <a:ext cx="1270" cy="1445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94231</xdr:rowOff>
    </xdr:from>
    <xdr:ext cx="378565" cy="259045"/>
    <xdr:sp macro="" textlink="">
      <xdr:nvSpPr>
        <xdr:cNvPr id="350" name="農林水産業費最小値テキスト"/>
        <xdr:cNvSpPr txBox="1"/>
      </xdr:nvSpPr>
      <xdr:spPr>
        <a:xfrm>
          <a:off x="10528300" y="1020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90404</xdr:rowOff>
    </xdr:from>
    <xdr:to>
      <xdr:col>55</xdr:col>
      <xdr:colOff>88900</xdr:colOff>
      <xdr:row>59</xdr:row>
      <xdr:rowOff>90404</xdr:rowOff>
    </xdr:to>
    <xdr:cxnSp macro="">
      <xdr:nvCxnSpPr>
        <xdr:cNvPr id="351" name="直線コネクタ 350"/>
        <xdr:cNvCxnSpPr/>
      </xdr:nvCxnSpPr>
      <xdr:spPr>
        <a:xfrm>
          <a:off x="10388600" y="1020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134269</xdr:rowOff>
    </xdr:from>
    <xdr:ext cx="534377" cy="259045"/>
    <xdr:sp macro="" textlink="">
      <xdr:nvSpPr>
        <xdr:cNvPr id="352" name="農林水産業費最大値テキスト"/>
        <xdr:cNvSpPr txBox="1"/>
      </xdr:nvSpPr>
      <xdr:spPr>
        <a:xfrm>
          <a:off x="10528300" y="85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16142</xdr:rowOff>
    </xdr:from>
    <xdr:to>
      <xdr:col>55</xdr:col>
      <xdr:colOff>88900</xdr:colOff>
      <xdr:row>51</xdr:row>
      <xdr:rowOff>16142</xdr:rowOff>
    </xdr:to>
    <xdr:cxnSp macro="">
      <xdr:nvCxnSpPr>
        <xdr:cNvPr id="353" name="直線コネクタ 352"/>
        <xdr:cNvCxnSpPr/>
      </xdr:nvCxnSpPr>
      <xdr:spPr>
        <a:xfrm>
          <a:off x="10388600" y="87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152534</xdr:rowOff>
    </xdr:from>
    <xdr:to>
      <xdr:col>55</xdr:col>
      <xdr:colOff>0</xdr:colOff>
      <xdr:row>59</xdr:row>
      <xdr:rowOff>5397</xdr:rowOff>
    </xdr:to>
    <xdr:cxnSp macro="">
      <xdr:nvCxnSpPr>
        <xdr:cNvPr id="354" name="直線コネクタ 353"/>
        <xdr:cNvCxnSpPr/>
      </xdr:nvCxnSpPr>
      <xdr:spPr>
        <a:xfrm>
          <a:off x="9639300" y="10096634"/>
          <a:ext cx="838200" cy="2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55411</xdr:rowOff>
    </xdr:from>
    <xdr:ext cx="534377" cy="259045"/>
    <xdr:sp macro="" textlink="">
      <xdr:nvSpPr>
        <xdr:cNvPr id="355" name="農林水産業費平均値テキスト"/>
        <xdr:cNvSpPr txBox="1"/>
      </xdr:nvSpPr>
      <xdr:spPr>
        <a:xfrm>
          <a:off x="10528300" y="982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32534</xdr:rowOff>
    </xdr:from>
    <xdr:to>
      <xdr:col>55</xdr:col>
      <xdr:colOff>50800</xdr:colOff>
      <xdr:row>58</xdr:row>
      <xdr:rowOff>134134</xdr:rowOff>
    </xdr:to>
    <xdr:sp macro="" textlink="">
      <xdr:nvSpPr>
        <xdr:cNvPr id="356" name="フローチャート: 判断 355"/>
        <xdr:cNvSpPr/>
      </xdr:nvSpPr>
      <xdr:spPr>
        <a:xfrm>
          <a:off x="104267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143162</xdr:rowOff>
    </xdr:from>
    <xdr:to>
      <xdr:col>50</xdr:col>
      <xdr:colOff>114300</xdr:colOff>
      <xdr:row>58</xdr:row>
      <xdr:rowOff>152534</xdr:rowOff>
    </xdr:to>
    <xdr:cxnSp macro="">
      <xdr:nvCxnSpPr>
        <xdr:cNvPr id="357" name="直線コネクタ 356"/>
        <xdr:cNvCxnSpPr/>
      </xdr:nvCxnSpPr>
      <xdr:spPr>
        <a:xfrm>
          <a:off x="8750300" y="10087262"/>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40812</xdr:rowOff>
    </xdr:from>
    <xdr:to>
      <xdr:col>50</xdr:col>
      <xdr:colOff>165100</xdr:colOff>
      <xdr:row>58</xdr:row>
      <xdr:rowOff>142412</xdr:rowOff>
    </xdr:to>
    <xdr:sp macro="" textlink="">
      <xdr:nvSpPr>
        <xdr:cNvPr id="358" name="フローチャート: 判断 357"/>
        <xdr:cNvSpPr/>
      </xdr:nvSpPr>
      <xdr:spPr>
        <a:xfrm>
          <a:off x="9588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158939</xdr:rowOff>
    </xdr:from>
    <xdr:ext cx="534377" cy="259045"/>
    <xdr:sp macro="" textlink="">
      <xdr:nvSpPr>
        <xdr:cNvPr id="359" name="テキスト ボックス 358"/>
        <xdr:cNvSpPr txBox="1"/>
      </xdr:nvSpPr>
      <xdr:spPr>
        <a:xfrm>
          <a:off x="9372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98389</xdr:rowOff>
    </xdr:from>
    <xdr:to>
      <xdr:col>45</xdr:col>
      <xdr:colOff>177800</xdr:colOff>
      <xdr:row>58</xdr:row>
      <xdr:rowOff>143162</xdr:rowOff>
    </xdr:to>
    <xdr:cxnSp macro="">
      <xdr:nvCxnSpPr>
        <xdr:cNvPr id="360" name="直線コネクタ 359"/>
        <xdr:cNvCxnSpPr/>
      </xdr:nvCxnSpPr>
      <xdr:spPr>
        <a:xfrm>
          <a:off x="7861300" y="10042489"/>
          <a:ext cx="889000" cy="4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45074</xdr:rowOff>
    </xdr:from>
    <xdr:to>
      <xdr:col>46</xdr:col>
      <xdr:colOff>38100</xdr:colOff>
      <xdr:row>58</xdr:row>
      <xdr:rowOff>146674</xdr:rowOff>
    </xdr:to>
    <xdr:sp macro="" textlink="">
      <xdr:nvSpPr>
        <xdr:cNvPr id="361" name="フローチャート: 判断 360"/>
        <xdr:cNvSpPr/>
      </xdr:nvSpPr>
      <xdr:spPr>
        <a:xfrm>
          <a:off x="8699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163201</xdr:rowOff>
    </xdr:from>
    <xdr:ext cx="534377" cy="259045"/>
    <xdr:sp macro="" textlink="">
      <xdr:nvSpPr>
        <xdr:cNvPr id="362" name="テキスト ボックス 361"/>
        <xdr:cNvSpPr txBox="1"/>
      </xdr:nvSpPr>
      <xdr:spPr>
        <a:xfrm>
          <a:off x="8483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98389</xdr:rowOff>
    </xdr:from>
    <xdr:to>
      <xdr:col>41</xdr:col>
      <xdr:colOff>50800</xdr:colOff>
      <xdr:row>58</xdr:row>
      <xdr:rowOff>140353</xdr:rowOff>
    </xdr:to>
    <xdr:cxnSp macro="">
      <xdr:nvCxnSpPr>
        <xdr:cNvPr id="363" name="直線コネクタ 362"/>
        <xdr:cNvCxnSpPr/>
      </xdr:nvCxnSpPr>
      <xdr:spPr>
        <a:xfrm flipV="1">
          <a:off x="6972300" y="10042489"/>
          <a:ext cx="889000" cy="4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68245</xdr:rowOff>
    </xdr:from>
    <xdr:to>
      <xdr:col>41</xdr:col>
      <xdr:colOff>101600</xdr:colOff>
      <xdr:row>58</xdr:row>
      <xdr:rowOff>169845</xdr:rowOff>
    </xdr:to>
    <xdr:sp macro="" textlink="">
      <xdr:nvSpPr>
        <xdr:cNvPr id="364" name="フローチャート: 判断 363"/>
        <xdr:cNvSpPr/>
      </xdr:nvSpPr>
      <xdr:spPr>
        <a:xfrm>
          <a:off x="7810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160972</xdr:rowOff>
    </xdr:from>
    <xdr:ext cx="469744" cy="259045"/>
    <xdr:sp macro="" textlink="">
      <xdr:nvSpPr>
        <xdr:cNvPr id="365" name="テキスト ボックス 364"/>
        <xdr:cNvSpPr txBox="1"/>
      </xdr:nvSpPr>
      <xdr:spPr>
        <a:xfrm>
          <a:off x="7626428" y="1010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40061</xdr:rowOff>
    </xdr:from>
    <xdr:to>
      <xdr:col>36</xdr:col>
      <xdr:colOff>165100</xdr:colOff>
      <xdr:row>58</xdr:row>
      <xdr:rowOff>141661</xdr:rowOff>
    </xdr:to>
    <xdr:sp macro="" textlink="">
      <xdr:nvSpPr>
        <xdr:cNvPr id="366" name="フローチャート: 判断 365"/>
        <xdr:cNvSpPr/>
      </xdr:nvSpPr>
      <xdr:spPr>
        <a:xfrm>
          <a:off x="6921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158188</xdr:rowOff>
    </xdr:from>
    <xdr:ext cx="534377" cy="259045"/>
    <xdr:sp macro="" textlink="">
      <xdr:nvSpPr>
        <xdr:cNvPr id="367" name="テキスト ボックス 366"/>
        <xdr:cNvSpPr txBox="1"/>
      </xdr:nvSpPr>
      <xdr:spPr>
        <a:xfrm>
          <a:off x="6705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126047</xdr:rowOff>
    </xdr:from>
    <xdr:to>
      <xdr:col>55</xdr:col>
      <xdr:colOff>50800</xdr:colOff>
      <xdr:row>59</xdr:row>
      <xdr:rowOff>56197</xdr:rowOff>
    </xdr:to>
    <xdr:sp macro="" textlink="">
      <xdr:nvSpPr>
        <xdr:cNvPr id="373" name="楕円 372"/>
        <xdr:cNvSpPr/>
      </xdr:nvSpPr>
      <xdr:spPr>
        <a:xfrm>
          <a:off x="10426700" y="1007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40974</xdr:rowOff>
    </xdr:from>
    <xdr:ext cx="469744" cy="259045"/>
    <xdr:sp macro="" textlink="">
      <xdr:nvSpPr>
        <xdr:cNvPr id="374" name="農林水産業費該当値テキスト"/>
        <xdr:cNvSpPr txBox="1"/>
      </xdr:nvSpPr>
      <xdr:spPr>
        <a:xfrm>
          <a:off x="10528300" y="998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101734</xdr:rowOff>
    </xdr:from>
    <xdr:to>
      <xdr:col>50</xdr:col>
      <xdr:colOff>165100</xdr:colOff>
      <xdr:row>59</xdr:row>
      <xdr:rowOff>31884</xdr:rowOff>
    </xdr:to>
    <xdr:sp macro="" textlink="">
      <xdr:nvSpPr>
        <xdr:cNvPr id="375" name="楕円 374"/>
        <xdr:cNvSpPr/>
      </xdr:nvSpPr>
      <xdr:spPr>
        <a:xfrm>
          <a:off x="9588500" y="1004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23011</xdr:rowOff>
    </xdr:from>
    <xdr:ext cx="469744" cy="259045"/>
    <xdr:sp macro="" textlink="">
      <xdr:nvSpPr>
        <xdr:cNvPr id="376" name="テキスト ボックス 375"/>
        <xdr:cNvSpPr txBox="1"/>
      </xdr:nvSpPr>
      <xdr:spPr>
        <a:xfrm>
          <a:off x="9404428" y="1013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92362</xdr:rowOff>
    </xdr:from>
    <xdr:to>
      <xdr:col>46</xdr:col>
      <xdr:colOff>38100</xdr:colOff>
      <xdr:row>59</xdr:row>
      <xdr:rowOff>22512</xdr:rowOff>
    </xdr:to>
    <xdr:sp macro="" textlink="">
      <xdr:nvSpPr>
        <xdr:cNvPr id="377" name="楕円 376"/>
        <xdr:cNvSpPr/>
      </xdr:nvSpPr>
      <xdr:spPr>
        <a:xfrm>
          <a:off x="8699500" y="1003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13639</xdr:rowOff>
    </xdr:from>
    <xdr:ext cx="469744" cy="259045"/>
    <xdr:sp macro="" textlink="">
      <xdr:nvSpPr>
        <xdr:cNvPr id="378" name="テキスト ボックス 377"/>
        <xdr:cNvSpPr txBox="1"/>
      </xdr:nvSpPr>
      <xdr:spPr>
        <a:xfrm>
          <a:off x="8515428" y="1012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47589</xdr:rowOff>
    </xdr:from>
    <xdr:to>
      <xdr:col>41</xdr:col>
      <xdr:colOff>101600</xdr:colOff>
      <xdr:row>58</xdr:row>
      <xdr:rowOff>149189</xdr:rowOff>
    </xdr:to>
    <xdr:sp macro="" textlink="">
      <xdr:nvSpPr>
        <xdr:cNvPr id="379" name="楕円 378"/>
        <xdr:cNvSpPr/>
      </xdr:nvSpPr>
      <xdr:spPr>
        <a:xfrm>
          <a:off x="7810500" y="999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165716</xdr:rowOff>
    </xdr:from>
    <xdr:ext cx="534377" cy="259045"/>
    <xdr:sp macro="" textlink="">
      <xdr:nvSpPr>
        <xdr:cNvPr id="380" name="テキスト ボックス 379"/>
        <xdr:cNvSpPr txBox="1"/>
      </xdr:nvSpPr>
      <xdr:spPr>
        <a:xfrm>
          <a:off x="7594111" y="976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89553</xdr:rowOff>
    </xdr:from>
    <xdr:to>
      <xdr:col>36</xdr:col>
      <xdr:colOff>165100</xdr:colOff>
      <xdr:row>59</xdr:row>
      <xdr:rowOff>19703</xdr:rowOff>
    </xdr:to>
    <xdr:sp macro="" textlink="">
      <xdr:nvSpPr>
        <xdr:cNvPr id="381" name="楕円 380"/>
        <xdr:cNvSpPr/>
      </xdr:nvSpPr>
      <xdr:spPr>
        <a:xfrm>
          <a:off x="6921500" y="1003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10830</xdr:rowOff>
    </xdr:from>
    <xdr:ext cx="469744" cy="259045"/>
    <xdr:sp macro="" textlink="">
      <xdr:nvSpPr>
        <xdr:cNvPr id="382" name="テキスト ボックス 381"/>
        <xdr:cNvSpPr txBox="1"/>
      </xdr:nvSpPr>
      <xdr:spPr>
        <a:xfrm>
          <a:off x="6737428" y="1012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95555</xdr:rowOff>
    </xdr:from>
    <xdr:to>
      <xdr:col>54</xdr:col>
      <xdr:colOff>189865</xdr:colOff>
      <xdr:row>79</xdr:row>
      <xdr:rowOff>43751</xdr:rowOff>
    </xdr:to>
    <xdr:cxnSp macro="">
      <xdr:nvCxnSpPr>
        <xdr:cNvPr id="406" name="直線コネクタ 405"/>
        <xdr:cNvCxnSpPr/>
      </xdr:nvCxnSpPr>
      <xdr:spPr>
        <a:xfrm flipV="1">
          <a:off x="10475595" y="12268505"/>
          <a:ext cx="1270" cy="1319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47578</xdr:rowOff>
    </xdr:from>
    <xdr:ext cx="313932" cy="259045"/>
    <xdr:sp macro="" textlink="">
      <xdr:nvSpPr>
        <xdr:cNvPr id="407" name="商工費最小値テキスト"/>
        <xdr:cNvSpPr txBox="1"/>
      </xdr:nvSpPr>
      <xdr:spPr>
        <a:xfrm>
          <a:off x="10528300" y="13592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43751</xdr:rowOff>
    </xdr:from>
    <xdr:to>
      <xdr:col>55</xdr:col>
      <xdr:colOff>88900</xdr:colOff>
      <xdr:row>79</xdr:row>
      <xdr:rowOff>43751</xdr:rowOff>
    </xdr:to>
    <xdr:cxnSp macro="">
      <xdr:nvCxnSpPr>
        <xdr:cNvPr id="408" name="直線コネクタ 407"/>
        <xdr:cNvCxnSpPr/>
      </xdr:nvCxnSpPr>
      <xdr:spPr>
        <a:xfrm>
          <a:off x="10388600" y="1358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42232</xdr:rowOff>
    </xdr:from>
    <xdr:ext cx="599010" cy="259045"/>
    <xdr:sp macro="" textlink="">
      <xdr:nvSpPr>
        <xdr:cNvPr id="409" name="商工費最大値テキスト"/>
        <xdr:cNvSpPr txBox="1"/>
      </xdr:nvSpPr>
      <xdr:spPr>
        <a:xfrm>
          <a:off x="10528300" y="120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95555</xdr:rowOff>
    </xdr:from>
    <xdr:to>
      <xdr:col>55</xdr:col>
      <xdr:colOff>88900</xdr:colOff>
      <xdr:row>71</xdr:row>
      <xdr:rowOff>95555</xdr:rowOff>
    </xdr:to>
    <xdr:cxnSp macro="">
      <xdr:nvCxnSpPr>
        <xdr:cNvPr id="410" name="直線コネクタ 409"/>
        <xdr:cNvCxnSpPr/>
      </xdr:nvCxnSpPr>
      <xdr:spPr>
        <a:xfrm>
          <a:off x="10388600" y="1226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148768</xdr:rowOff>
    </xdr:from>
    <xdr:to>
      <xdr:col>55</xdr:col>
      <xdr:colOff>0</xdr:colOff>
      <xdr:row>78</xdr:row>
      <xdr:rowOff>151994</xdr:rowOff>
    </xdr:to>
    <xdr:cxnSp macro="">
      <xdr:nvCxnSpPr>
        <xdr:cNvPr id="411" name="直線コネクタ 410"/>
        <xdr:cNvCxnSpPr/>
      </xdr:nvCxnSpPr>
      <xdr:spPr>
        <a:xfrm>
          <a:off x="9639300" y="13521868"/>
          <a:ext cx="838200" cy="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102252</xdr:rowOff>
    </xdr:from>
    <xdr:ext cx="469744" cy="259045"/>
    <xdr:sp macro="" textlink="">
      <xdr:nvSpPr>
        <xdr:cNvPr id="412" name="商工費平均値テキスト"/>
        <xdr:cNvSpPr txBox="1"/>
      </xdr:nvSpPr>
      <xdr:spPr>
        <a:xfrm>
          <a:off x="10528300" y="1330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79375</xdr:rowOff>
    </xdr:from>
    <xdr:to>
      <xdr:col>55</xdr:col>
      <xdr:colOff>50800</xdr:colOff>
      <xdr:row>79</xdr:row>
      <xdr:rowOff>9525</xdr:rowOff>
    </xdr:to>
    <xdr:sp macro="" textlink="">
      <xdr:nvSpPr>
        <xdr:cNvPr id="413" name="フローチャート: 判断 412"/>
        <xdr:cNvSpPr/>
      </xdr:nvSpPr>
      <xdr:spPr>
        <a:xfrm>
          <a:off x="104267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148768</xdr:rowOff>
    </xdr:from>
    <xdr:to>
      <xdr:col>50</xdr:col>
      <xdr:colOff>114300</xdr:colOff>
      <xdr:row>78</xdr:row>
      <xdr:rowOff>149861</xdr:rowOff>
    </xdr:to>
    <xdr:cxnSp macro="">
      <xdr:nvCxnSpPr>
        <xdr:cNvPr id="414" name="直線コネクタ 413"/>
        <xdr:cNvCxnSpPr/>
      </xdr:nvCxnSpPr>
      <xdr:spPr>
        <a:xfrm flipV="1">
          <a:off x="8750300" y="13521868"/>
          <a:ext cx="889000" cy="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87618</xdr:rowOff>
    </xdr:from>
    <xdr:to>
      <xdr:col>50</xdr:col>
      <xdr:colOff>165100</xdr:colOff>
      <xdr:row>79</xdr:row>
      <xdr:rowOff>17768</xdr:rowOff>
    </xdr:to>
    <xdr:sp macro="" textlink="">
      <xdr:nvSpPr>
        <xdr:cNvPr id="415" name="フローチャート: 判断 414"/>
        <xdr:cNvSpPr/>
      </xdr:nvSpPr>
      <xdr:spPr>
        <a:xfrm>
          <a:off x="9588500" y="1346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34295</xdr:rowOff>
    </xdr:from>
    <xdr:ext cx="469744" cy="259045"/>
    <xdr:sp macro="" textlink="">
      <xdr:nvSpPr>
        <xdr:cNvPr id="416" name="テキスト ボックス 415"/>
        <xdr:cNvSpPr txBox="1"/>
      </xdr:nvSpPr>
      <xdr:spPr>
        <a:xfrm>
          <a:off x="9404428" y="1323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138176</xdr:rowOff>
    </xdr:from>
    <xdr:to>
      <xdr:col>45</xdr:col>
      <xdr:colOff>177800</xdr:colOff>
      <xdr:row>78</xdr:row>
      <xdr:rowOff>149861</xdr:rowOff>
    </xdr:to>
    <xdr:cxnSp macro="">
      <xdr:nvCxnSpPr>
        <xdr:cNvPr id="417" name="直線コネクタ 416"/>
        <xdr:cNvCxnSpPr/>
      </xdr:nvCxnSpPr>
      <xdr:spPr>
        <a:xfrm>
          <a:off x="7861300" y="13511276"/>
          <a:ext cx="889000" cy="1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87415</xdr:rowOff>
    </xdr:from>
    <xdr:to>
      <xdr:col>46</xdr:col>
      <xdr:colOff>38100</xdr:colOff>
      <xdr:row>79</xdr:row>
      <xdr:rowOff>17565</xdr:rowOff>
    </xdr:to>
    <xdr:sp macro="" textlink="">
      <xdr:nvSpPr>
        <xdr:cNvPr id="418" name="フローチャート: 判断 417"/>
        <xdr:cNvSpPr/>
      </xdr:nvSpPr>
      <xdr:spPr>
        <a:xfrm>
          <a:off x="8699500" y="134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34092</xdr:rowOff>
    </xdr:from>
    <xdr:ext cx="469744" cy="259045"/>
    <xdr:sp macro="" textlink="">
      <xdr:nvSpPr>
        <xdr:cNvPr id="419" name="テキスト ボックス 418"/>
        <xdr:cNvSpPr txBox="1"/>
      </xdr:nvSpPr>
      <xdr:spPr>
        <a:xfrm>
          <a:off x="8515428" y="132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126034</xdr:rowOff>
    </xdr:from>
    <xdr:to>
      <xdr:col>41</xdr:col>
      <xdr:colOff>50800</xdr:colOff>
      <xdr:row>78</xdr:row>
      <xdr:rowOff>138176</xdr:rowOff>
    </xdr:to>
    <xdr:cxnSp macro="">
      <xdr:nvCxnSpPr>
        <xdr:cNvPr id="420" name="直線コネクタ 419"/>
        <xdr:cNvCxnSpPr/>
      </xdr:nvCxnSpPr>
      <xdr:spPr>
        <a:xfrm>
          <a:off x="6972300" y="13499134"/>
          <a:ext cx="889000" cy="1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82195</xdr:rowOff>
    </xdr:from>
    <xdr:to>
      <xdr:col>41</xdr:col>
      <xdr:colOff>101600</xdr:colOff>
      <xdr:row>79</xdr:row>
      <xdr:rowOff>12345</xdr:rowOff>
    </xdr:to>
    <xdr:sp macro="" textlink="">
      <xdr:nvSpPr>
        <xdr:cNvPr id="421" name="フローチャート: 判断 420"/>
        <xdr:cNvSpPr/>
      </xdr:nvSpPr>
      <xdr:spPr>
        <a:xfrm>
          <a:off x="7810500" y="134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28872</xdr:rowOff>
    </xdr:from>
    <xdr:ext cx="469744" cy="259045"/>
    <xdr:sp macro="" textlink="">
      <xdr:nvSpPr>
        <xdr:cNvPr id="422" name="テキスト ボックス 421"/>
        <xdr:cNvSpPr txBox="1"/>
      </xdr:nvSpPr>
      <xdr:spPr>
        <a:xfrm>
          <a:off x="7626428" y="1323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95022</xdr:rowOff>
    </xdr:from>
    <xdr:to>
      <xdr:col>36</xdr:col>
      <xdr:colOff>165100</xdr:colOff>
      <xdr:row>79</xdr:row>
      <xdr:rowOff>25172</xdr:rowOff>
    </xdr:to>
    <xdr:sp macro="" textlink="">
      <xdr:nvSpPr>
        <xdr:cNvPr id="423" name="フローチャート: 判断 422"/>
        <xdr:cNvSpPr/>
      </xdr:nvSpPr>
      <xdr:spPr>
        <a:xfrm>
          <a:off x="6921500" y="1346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16299</xdr:rowOff>
    </xdr:from>
    <xdr:ext cx="469744" cy="259045"/>
    <xdr:sp macro="" textlink="">
      <xdr:nvSpPr>
        <xdr:cNvPr id="424" name="テキスト ボックス 423"/>
        <xdr:cNvSpPr txBox="1"/>
      </xdr:nvSpPr>
      <xdr:spPr>
        <a:xfrm>
          <a:off x="6737428" y="1356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101194</xdr:rowOff>
    </xdr:from>
    <xdr:to>
      <xdr:col>55</xdr:col>
      <xdr:colOff>50800</xdr:colOff>
      <xdr:row>79</xdr:row>
      <xdr:rowOff>31344</xdr:rowOff>
    </xdr:to>
    <xdr:sp macro="" textlink="">
      <xdr:nvSpPr>
        <xdr:cNvPr id="430" name="楕円 429"/>
        <xdr:cNvSpPr/>
      </xdr:nvSpPr>
      <xdr:spPr>
        <a:xfrm>
          <a:off x="10426700" y="134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57802</xdr:rowOff>
    </xdr:from>
    <xdr:ext cx="469744" cy="259045"/>
    <xdr:sp macro="" textlink="">
      <xdr:nvSpPr>
        <xdr:cNvPr id="431" name="商工費該当値テキスト"/>
        <xdr:cNvSpPr txBox="1"/>
      </xdr:nvSpPr>
      <xdr:spPr>
        <a:xfrm>
          <a:off x="10528300" y="1343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97968</xdr:rowOff>
    </xdr:from>
    <xdr:to>
      <xdr:col>50</xdr:col>
      <xdr:colOff>165100</xdr:colOff>
      <xdr:row>79</xdr:row>
      <xdr:rowOff>28118</xdr:rowOff>
    </xdr:to>
    <xdr:sp macro="" textlink="">
      <xdr:nvSpPr>
        <xdr:cNvPr id="432" name="楕円 431"/>
        <xdr:cNvSpPr/>
      </xdr:nvSpPr>
      <xdr:spPr>
        <a:xfrm>
          <a:off x="9588500" y="1347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19245</xdr:rowOff>
    </xdr:from>
    <xdr:ext cx="469744" cy="259045"/>
    <xdr:sp macro="" textlink="">
      <xdr:nvSpPr>
        <xdr:cNvPr id="433" name="テキスト ボックス 432"/>
        <xdr:cNvSpPr txBox="1"/>
      </xdr:nvSpPr>
      <xdr:spPr>
        <a:xfrm>
          <a:off x="9404428" y="1356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99061</xdr:rowOff>
    </xdr:from>
    <xdr:to>
      <xdr:col>46</xdr:col>
      <xdr:colOff>38100</xdr:colOff>
      <xdr:row>79</xdr:row>
      <xdr:rowOff>29211</xdr:rowOff>
    </xdr:to>
    <xdr:sp macro="" textlink="">
      <xdr:nvSpPr>
        <xdr:cNvPr id="434" name="楕円 433"/>
        <xdr:cNvSpPr/>
      </xdr:nvSpPr>
      <xdr:spPr>
        <a:xfrm>
          <a:off x="86995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20338</xdr:rowOff>
    </xdr:from>
    <xdr:ext cx="469744" cy="259045"/>
    <xdr:sp macro="" textlink="">
      <xdr:nvSpPr>
        <xdr:cNvPr id="435" name="テキスト ボックス 434"/>
        <xdr:cNvSpPr txBox="1"/>
      </xdr:nvSpPr>
      <xdr:spPr>
        <a:xfrm>
          <a:off x="8515428" y="1356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87376</xdr:rowOff>
    </xdr:from>
    <xdr:to>
      <xdr:col>41</xdr:col>
      <xdr:colOff>101600</xdr:colOff>
      <xdr:row>79</xdr:row>
      <xdr:rowOff>17526</xdr:rowOff>
    </xdr:to>
    <xdr:sp macro="" textlink="">
      <xdr:nvSpPr>
        <xdr:cNvPr id="436" name="楕円 435"/>
        <xdr:cNvSpPr/>
      </xdr:nvSpPr>
      <xdr:spPr>
        <a:xfrm>
          <a:off x="7810500" y="1346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8653</xdr:rowOff>
    </xdr:from>
    <xdr:ext cx="469744" cy="259045"/>
    <xdr:sp macro="" textlink="">
      <xdr:nvSpPr>
        <xdr:cNvPr id="437" name="テキスト ボックス 436"/>
        <xdr:cNvSpPr txBox="1"/>
      </xdr:nvSpPr>
      <xdr:spPr>
        <a:xfrm>
          <a:off x="7626428" y="1355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75234</xdr:rowOff>
    </xdr:from>
    <xdr:to>
      <xdr:col>36</xdr:col>
      <xdr:colOff>165100</xdr:colOff>
      <xdr:row>79</xdr:row>
      <xdr:rowOff>5384</xdr:rowOff>
    </xdr:to>
    <xdr:sp macro="" textlink="">
      <xdr:nvSpPr>
        <xdr:cNvPr id="438" name="楕円 437"/>
        <xdr:cNvSpPr/>
      </xdr:nvSpPr>
      <xdr:spPr>
        <a:xfrm>
          <a:off x="6921500" y="1344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21911</xdr:rowOff>
    </xdr:from>
    <xdr:ext cx="469744" cy="259045"/>
    <xdr:sp macro="" textlink="">
      <xdr:nvSpPr>
        <xdr:cNvPr id="439" name="テキスト ボックス 438"/>
        <xdr:cNvSpPr txBox="1"/>
      </xdr:nvSpPr>
      <xdr:spPr>
        <a:xfrm>
          <a:off x="6737428" y="13223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156714</xdr:rowOff>
    </xdr:from>
    <xdr:to>
      <xdr:col>54</xdr:col>
      <xdr:colOff>189865</xdr:colOff>
      <xdr:row>98</xdr:row>
      <xdr:rowOff>148158</xdr:rowOff>
    </xdr:to>
    <xdr:cxnSp macro="">
      <xdr:nvCxnSpPr>
        <xdr:cNvPr id="465" name="直線コネクタ 464"/>
        <xdr:cNvCxnSpPr/>
      </xdr:nvCxnSpPr>
      <xdr:spPr>
        <a:xfrm flipV="1">
          <a:off x="10475595" y="15415764"/>
          <a:ext cx="1270" cy="153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151985</xdr:rowOff>
    </xdr:from>
    <xdr:ext cx="534377" cy="259045"/>
    <xdr:sp macro="" textlink="">
      <xdr:nvSpPr>
        <xdr:cNvPr id="466" name="土木費最小値テキスト"/>
        <xdr:cNvSpPr txBox="1"/>
      </xdr:nvSpPr>
      <xdr:spPr>
        <a:xfrm>
          <a:off x="10528300" y="169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148158</xdr:rowOff>
    </xdr:from>
    <xdr:to>
      <xdr:col>55</xdr:col>
      <xdr:colOff>88900</xdr:colOff>
      <xdr:row>98</xdr:row>
      <xdr:rowOff>148158</xdr:rowOff>
    </xdr:to>
    <xdr:cxnSp macro="">
      <xdr:nvCxnSpPr>
        <xdr:cNvPr id="467" name="直線コネクタ 466"/>
        <xdr:cNvCxnSpPr/>
      </xdr:nvCxnSpPr>
      <xdr:spPr>
        <a:xfrm>
          <a:off x="10388600" y="16950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103391</xdr:rowOff>
    </xdr:from>
    <xdr:ext cx="599010" cy="259045"/>
    <xdr:sp macro="" textlink="">
      <xdr:nvSpPr>
        <xdr:cNvPr id="468" name="土木費最大値テキスト"/>
        <xdr:cNvSpPr txBox="1"/>
      </xdr:nvSpPr>
      <xdr:spPr>
        <a:xfrm>
          <a:off x="10528300" y="151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152,187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156714</xdr:rowOff>
    </xdr:from>
    <xdr:to>
      <xdr:col>55</xdr:col>
      <xdr:colOff>88900</xdr:colOff>
      <xdr:row>89</xdr:row>
      <xdr:rowOff>156714</xdr:rowOff>
    </xdr:to>
    <xdr:cxnSp macro="">
      <xdr:nvCxnSpPr>
        <xdr:cNvPr id="469" name="直線コネクタ 468"/>
        <xdr:cNvCxnSpPr/>
      </xdr:nvCxnSpPr>
      <xdr:spPr>
        <a:xfrm>
          <a:off x="10388600" y="154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114739</xdr:rowOff>
    </xdr:from>
    <xdr:to>
      <xdr:col>55</xdr:col>
      <xdr:colOff>0</xdr:colOff>
      <xdr:row>97</xdr:row>
      <xdr:rowOff>136717</xdr:rowOff>
    </xdr:to>
    <xdr:cxnSp macro="">
      <xdr:nvCxnSpPr>
        <xdr:cNvPr id="470" name="直線コネクタ 469"/>
        <xdr:cNvCxnSpPr/>
      </xdr:nvCxnSpPr>
      <xdr:spPr>
        <a:xfrm>
          <a:off x="9639300" y="16745389"/>
          <a:ext cx="838200" cy="2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152533</xdr:rowOff>
    </xdr:from>
    <xdr:ext cx="534377" cy="259045"/>
    <xdr:sp macro="" textlink="">
      <xdr:nvSpPr>
        <xdr:cNvPr id="471" name="土木費平均値テキスト"/>
        <xdr:cNvSpPr txBox="1"/>
      </xdr:nvSpPr>
      <xdr:spPr>
        <a:xfrm>
          <a:off x="10528300" y="16440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129656</xdr:rowOff>
    </xdr:from>
    <xdr:to>
      <xdr:col>55</xdr:col>
      <xdr:colOff>50800</xdr:colOff>
      <xdr:row>97</xdr:row>
      <xdr:rowOff>59806</xdr:rowOff>
    </xdr:to>
    <xdr:sp macro="" textlink="">
      <xdr:nvSpPr>
        <xdr:cNvPr id="472" name="フローチャート: 判断 471"/>
        <xdr:cNvSpPr/>
      </xdr:nvSpPr>
      <xdr:spPr>
        <a:xfrm>
          <a:off x="104267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121847</xdr:rowOff>
    </xdr:from>
    <xdr:to>
      <xdr:col>50</xdr:col>
      <xdr:colOff>114300</xdr:colOff>
      <xdr:row>97</xdr:row>
      <xdr:rowOff>114739</xdr:rowOff>
    </xdr:to>
    <xdr:cxnSp macro="">
      <xdr:nvCxnSpPr>
        <xdr:cNvPr id="473" name="直線コネクタ 472"/>
        <xdr:cNvCxnSpPr/>
      </xdr:nvCxnSpPr>
      <xdr:spPr>
        <a:xfrm>
          <a:off x="8750300" y="16581047"/>
          <a:ext cx="889000" cy="16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117377</xdr:rowOff>
    </xdr:from>
    <xdr:to>
      <xdr:col>50</xdr:col>
      <xdr:colOff>165100</xdr:colOff>
      <xdr:row>97</xdr:row>
      <xdr:rowOff>47527</xdr:rowOff>
    </xdr:to>
    <xdr:sp macro="" textlink="">
      <xdr:nvSpPr>
        <xdr:cNvPr id="474" name="フローチャート: 判断 473"/>
        <xdr:cNvSpPr/>
      </xdr:nvSpPr>
      <xdr:spPr>
        <a:xfrm>
          <a:off x="9588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64054</xdr:rowOff>
    </xdr:from>
    <xdr:ext cx="534377" cy="259045"/>
    <xdr:sp macro="" textlink="">
      <xdr:nvSpPr>
        <xdr:cNvPr id="475" name="テキスト ボックス 474"/>
        <xdr:cNvSpPr txBox="1"/>
      </xdr:nvSpPr>
      <xdr:spPr>
        <a:xfrm>
          <a:off x="9372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115621</xdr:rowOff>
    </xdr:from>
    <xdr:to>
      <xdr:col>45</xdr:col>
      <xdr:colOff>177800</xdr:colOff>
      <xdr:row>96</xdr:row>
      <xdr:rowOff>121847</xdr:rowOff>
    </xdr:to>
    <xdr:cxnSp macro="">
      <xdr:nvCxnSpPr>
        <xdr:cNvPr id="476" name="直線コネクタ 475"/>
        <xdr:cNvCxnSpPr/>
      </xdr:nvCxnSpPr>
      <xdr:spPr>
        <a:xfrm>
          <a:off x="7861300" y="16574821"/>
          <a:ext cx="889000" cy="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129471</xdr:rowOff>
    </xdr:from>
    <xdr:to>
      <xdr:col>46</xdr:col>
      <xdr:colOff>38100</xdr:colOff>
      <xdr:row>97</xdr:row>
      <xdr:rowOff>59621</xdr:rowOff>
    </xdr:to>
    <xdr:sp macro="" textlink="">
      <xdr:nvSpPr>
        <xdr:cNvPr id="477" name="フローチャート: 判断 476"/>
        <xdr:cNvSpPr/>
      </xdr:nvSpPr>
      <xdr:spPr>
        <a:xfrm>
          <a:off x="8699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50748</xdr:rowOff>
    </xdr:from>
    <xdr:ext cx="534377" cy="259045"/>
    <xdr:sp macro="" textlink="">
      <xdr:nvSpPr>
        <xdr:cNvPr id="478" name="テキスト ボックス 477"/>
        <xdr:cNvSpPr txBox="1"/>
      </xdr:nvSpPr>
      <xdr:spPr>
        <a:xfrm>
          <a:off x="8483111" y="1668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115621</xdr:rowOff>
    </xdr:from>
    <xdr:to>
      <xdr:col>41</xdr:col>
      <xdr:colOff>50800</xdr:colOff>
      <xdr:row>96</xdr:row>
      <xdr:rowOff>128467</xdr:rowOff>
    </xdr:to>
    <xdr:cxnSp macro="">
      <xdr:nvCxnSpPr>
        <xdr:cNvPr id="479" name="直線コネクタ 478"/>
        <xdr:cNvCxnSpPr/>
      </xdr:nvCxnSpPr>
      <xdr:spPr>
        <a:xfrm flipV="1">
          <a:off x="6972300" y="16574821"/>
          <a:ext cx="889000" cy="1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141108</xdr:rowOff>
    </xdr:from>
    <xdr:to>
      <xdr:col>41</xdr:col>
      <xdr:colOff>101600</xdr:colOff>
      <xdr:row>97</xdr:row>
      <xdr:rowOff>71258</xdr:rowOff>
    </xdr:to>
    <xdr:sp macro="" textlink="">
      <xdr:nvSpPr>
        <xdr:cNvPr id="480" name="フローチャート: 判断 479"/>
        <xdr:cNvSpPr/>
      </xdr:nvSpPr>
      <xdr:spPr>
        <a:xfrm>
          <a:off x="7810500" y="166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62385</xdr:rowOff>
    </xdr:from>
    <xdr:ext cx="534377" cy="259045"/>
    <xdr:sp macro="" textlink="">
      <xdr:nvSpPr>
        <xdr:cNvPr id="481" name="テキスト ボックス 480"/>
        <xdr:cNvSpPr txBox="1"/>
      </xdr:nvSpPr>
      <xdr:spPr>
        <a:xfrm>
          <a:off x="7594111" y="1669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134130</xdr:rowOff>
    </xdr:from>
    <xdr:to>
      <xdr:col>36</xdr:col>
      <xdr:colOff>165100</xdr:colOff>
      <xdr:row>97</xdr:row>
      <xdr:rowOff>64280</xdr:rowOff>
    </xdr:to>
    <xdr:sp macro="" textlink="">
      <xdr:nvSpPr>
        <xdr:cNvPr id="482" name="フローチャート: 判断 481"/>
        <xdr:cNvSpPr/>
      </xdr:nvSpPr>
      <xdr:spPr>
        <a:xfrm>
          <a:off x="6921500" y="1659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55407</xdr:rowOff>
    </xdr:from>
    <xdr:ext cx="534377" cy="259045"/>
    <xdr:sp macro="" textlink="">
      <xdr:nvSpPr>
        <xdr:cNvPr id="483" name="テキスト ボックス 482"/>
        <xdr:cNvSpPr txBox="1"/>
      </xdr:nvSpPr>
      <xdr:spPr>
        <a:xfrm>
          <a:off x="6705111" y="1668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85917</xdr:rowOff>
    </xdr:from>
    <xdr:to>
      <xdr:col>55</xdr:col>
      <xdr:colOff>50800</xdr:colOff>
      <xdr:row>98</xdr:row>
      <xdr:rowOff>16067</xdr:rowOff>
    </xdr:to>
    <xdr:sp macro="" textlink="">
      <xdr:nvSpPr>
        <xdr:cNvPr id="489" name="楕円 488"/>
        <xdr:cNvSpPr/>
      </xdr:nvSpPr>
      <xdr:spPr>
        <a:xfrm>
          <a:off x="10426700" y="1671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64344</xdr:rowOff>
    </xdr:from>
    <xdr:ext cx="534377" cy="259045"/>
    <xdr:sp macro="" textlink="">
      <xdr:nvSpPr>
        <xdr:cNvPr id="490" name="土木費該当値テキスト"/>
        <xdr:cNvSpPr txBox="1"/>
      </xdr:nvSpPr>
      <xdr:spPr>
        <a:xfrm>
          <a:off x="10528300" y="1669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63939</xdr:rowOff>
    </xdr:from>
    <xdr:to>
      <xdr:col>50</xdr:col>
      <xdr:colOff>165100</xdr:colOff>
      <xdr:row>97</xdr:row>
      <xdr:rowOff>165539</xdr:rowOff>
    </xdr:to>
    <xdr:sp macro="" textlink="">
      <xdr:nvSpPr>
        <xdr:cNvPr id="491" name="楕円 490"/>
        <xdr:cNvSpPr/>
      </xdr:nvSpPr>
      <xdr:spPr>
        <a:xfrm>
          <a:off x="9588500" y="1669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156666</xdr:rowOff>
    </xdr:from>
    <xdr:ext cx="534377" cy="259045"/>
    <xdr:sp macro="" textlink="">
      <xdr:nvSpPr>
        <xdr:cNvPr id="492" name="テキスト ボックス 491"/>
        <xdr:cNvSpPr txBox="1"/>
      </xdr:nvSpPr>
      <xdr:spPr>
        <a:xfrm>
          <a:off x="9372111" y="1678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71047</xdr:rowOff>
    </xdr:from>
    <xdr:to>
      <xdr:col>46</xdr:col>
      <xdr:colOff>38100</xdr:colOff>
      <xdr:row>97</xdr:row>
      <xdr:rowOff>1197</xdr:rowOff>
    </xdr:to>
    <xdr:sp macro="" textlink="">
      <xdr:nvSpPr>
        <xdr:cNvPr id="493" name="楕円 492"/>
        <xdr:cNvSpPr/>
      </xdr:nvSpPr>
      <xdr:spPr>
        <a:xfrm>
          <a:off x="8699500" y="1653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17724</xdr:rowOff>
    </xdr:from>
    <xdr:ext cx="534377" cy="259045"/>
    <xdr:sp macro="" textlink="">
      <xdr:nvSpPr>
        <xdr:cNvPr id="494" name="テキスト ボックス 493"/>
        <xdr:cNvSpPr txBox="1"/>
      </xdr:nvSpPr>
      <xdr:spPr>
        <a:xfrm>
          <a:off x="8483111" y="1630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64821</xdr:rowOff>
    </xdr:from>
    <xdr:to>
      <xdr:col>41</xdr:col>
      <xdr:colOff>101600</xdr:colOff>
      <xdr:row>96</xdr:row>
      <xdr:rowOff>166421</xdr:rowOff>
    </xdr:to>
    <xdr:sp macro="" textlink="">
      <xdr:nvSpPr>
        <xdr:cNvPr id="495" name="楕円 494"/>
        <xdr:cNvSpPr/>
      </xdr:nvSpPr>
      <xdr:spPr>
        <a:xfrm>
          <a:off x="7810500" y="1652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11498</xdr:rowOff>
    </xdr:from>
    <xdr:ext cx="534377" cy="259045"/>
    <xdr:sp macro="" textlink="">
      <xdr:nvSpPr>
        <xdr:cNvPr id="496" name="テキスト ボックス 495"/>
        <xdr:cNvSpPr txBox="1"/>
      </xdr:nvSpPr>
      <xdr:spPr>
        <a:xfrm>
          <a:off x="7594111" y="162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77667</xdr:rowOff>
    </xdr:from>
    <xdr:to>
      <xdr:col>36</xdr:col>
      <xdr:colOff>165100</xdr:colOff>
      <xdr:row>97</xdr:row>
      <xdr:rowOff>7817</xdr:rowOff>
    </xdr:to>
    <xdr:sp macro="" textlink="">
      <xdr:nvSpPr>
        <xdr:cNvPr id="497" name="楕円 496"/>
        <xdr:cNvSpPr/>
      </xdr:nvSpPr>
      <xdr:spPr>
        <a:xfrm>
          <a:off x="6921500" y="1653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24344</xdr:rowOff>
    </xdr:from>
    <xdr:ext cx="534377" cy="259045"/>
    <xdr:sp macro="" textlink="">
      <xdr:nvSpPr>
        <xdr:cNvPr id="498" name="テキスト ボックス 497"/>
        <xdr:cNvSpPr txBox="1"/>
      </xdr:nvSpPr>
      <xdr:spPr>
        <a:xfrm>
          <a:off x="6705111" y="1631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137917</xdr:rowOff>
    </xdr:from>
    <xdr:to>
      <xdr:col>85</xdr:col>
      <xdr:colOff>126364</xdr:colOff>
      <xdr:row>37</xdr:row>
      <xdr:rowOff>115925</xdr:rowOff>
    </xdr:to>
    <xdr:cxnSp macro="">
      <xdr:nvCxnSpPr>
        <xdr:cNvPr id="520" name="直線コネクタ 519"/>
        <xdr:cNvCxnSpPr/>
      </xdr:nvCxnSpPr>
      <xdr:spPr>
        <a:xfrm flipV="1">
          <a:off x="16317595" y="5281417"/>
          <a:ext cx="1269" cy="1178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119752</xdr:rowOff>
    </xdr:from>
    <xdr:ext cx="469744" cy="259045"/>
    <xdr:sp macro="" textlink="">
      <xdr:nvSpPr>
        <xdr:cNvPr id="521" name="消防費最小値テキスト"/>
        <xdr:cNvSpPr txBox="1"/>
      </xdr:nvSpPr>
      <xdr:spPr>
        <a:xfrm>
          <a:off x="16370300" y="646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115925</xdr:rowOff>
    </xdr:from>
    <xdr:to>
      <xdr:col>86</xdr:col>
      <xdr:colOff>25400</xdr:colOff>
      <xdr:row>37</xdr:row>
      <xdr:rowOff>115925</xdr:rowOff>
    </xdr:to>
    <xdr:cxnSp macro="">
      <xdr:nvCxnSpPr>
        <xdr:cNvPr id="522" name="直線コネクタ 521"/>
        <xdr:cNvCxnSpPr/>
      </xdr:nvCxnSpPr>
      <xdr:spPr>
        <a:xfrm>
          <a:off x="16230600" y="645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84594</xdr:rowOff>
    </xdr:from>
    <xdr:ext cx="534377" cy="259045"/>
    <xdr:sp macro="" textlink="">
      <xdr:nvSpPr>
        <xdr:cNvPr id="523" name="消防費最大値テキスト"/>
        <xdr:cNvSpPr txBox="1"/>
      </xdr:nvSpPr>
      <xdr:spPr>
        <a:xfrm>
          <a:off x="16370300" y="50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137917</xdr:rowOff>
    </xdr:from>
    <xdr:to>
      <xdr:col>86</xdr:col>
      <xdr:colOff>25400</xdr:colOff>
      <xdr:row>30</xdr:row>
      <xdr:rowOff>137917</xdr:rowOff>
    </xdr:to>
    <xdr:cxnSp macro="">
      <xdr:nvCxnSpPr>
        <xdr:cNvPr id="524" name="直線コネクタ 523"/>
        <xdr:cNvCxnSpPr/>
      </xdr:nvCxnSpPr>
      <xdr:spPr>
        <a:xfrm>
          <a:off x="16230600" y="528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167589</xdr:rowOff>
    </xdr:from>
    <xdr:to>
      <xdr:col>85</xdr:col>
      <xdr:colOff>127000</xdr:colOff>
      <xdr:row>37</xdr:row>
      <xdr:rowOff>30566</xdr:rowOff>
    </xdr:to>
    <xdr:cxnSp macro="">
      <xdr:nvCxnSpPr>
        <xdr:cNvPr id="525" name="直線コネクタ 524"/>
        <xdr:cNvCxnSpPr/>
      </xdr:nvCxnSpPr>
      <xdr:spPr>
        <a:xfrm flipV="1">
          <a:off x="15481300" y="6339789"/>
          <a:ext cx="838200" cy="3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70606</xdr:rowOff>
    </xdr:from>
    <xdr:ext cx="534377" cy="259045"/>
    <xdr:sp macro="" textlink="">
      <xdr:nvSpPr>
        <xdr:cNvPr id="526" name="消防費平均値テキスト"/>
        <xdr:cNvSpPr txBox="1"/>
      </xdr:nvSpPr>
      <xdr:spPr>
        <a:xfrm>
          <a:off x="16370300" y="6071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47729</xdr:rowOff>
    </xdr:from>
    <xdr:to>
      <xdr:col>85</xdr:col>
      <xdr:colOff>177800</xdr:colOff>
      <xdr:row>36</xdr:row>
      <xdr:rowOff>149329</xdr:rowOff>
    </xdr:to>
    <xdr:sp macro="" textlink="">
      <xdr:nvSpPr>
        <xdr:cNvPr id="527" name="フローチャート: 判断 526"/>
        <xdr:cNvSpPr/>
      </xdr:nvSpPr>
      <xdr:spPr>
        <a:xfrm>
          <a:off x="16268700" y="621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30566</xdr:rowOff>
    </xdr:from>
    <xdr:to>
      <xdr:col>81</xdr:col>
      <xdr:colOff>50800</xdr:colOff>
      <xdr:row>37</xdr:row>
      <xdr:rowOff>42385</xdr:rowOff>
    </xdr:to>
    <xdr:cxnSp macro="">
      <xdr:nvCxnSpPr>
        <xdr:cNvPr id="528" name="直線コネクタ 527"/>
        <xdr:cNvCxnSpPr/>
      </xdr:nvCxnSpPr>
      <xdr:spPr>
        <a:xfrm flipV="1">
          <a:off x="14592300" y="6374216"/>
          <a:ext cx="889000" cy="1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66132</xdr:rowOff>
    </xdr:from>
    <xdr:to>
      <xdr:col>81</xdr:col>
      <xdr:colOff>101600</xdr:colOff>
      <xdr:row>36</xdr:row>
      <xdr:rowOff>167732</xdr:rowOff>
    </xdr:to>
    <xdr:sp macro="" textlink="">
      <xdr:nvSpPr>
        <xdr:cNvPr id="529" name="フローチャート: 判断 528"/>
        <xdr:cNvSpPr/>
      </xdr:nvSpPr>
      <xdr:spPr>
        <a:xfrm>
          <a:off x="15430500" y="62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12809</xdr:rowOff>
    </xdr:from>
    <xdr:ext cx="534377" cy="259045"/>
    <xdr:sp macro="" textlink="">
      <xdr:nvSpPr>
        <xdr:cNvPr id="530" name="テキスト ボックス 529"/>
        <xdr:cNvSpPr txBox="1"/>
      </xdr:nvSpPr>
      <xdr:spPr>
        <a:xfrm>
          <a:off x="15214111" y="601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20851</xdr:rowOff>
    </xdr:from>
    <xdr:to>
      <xdr:col>76</xdr:col>
      <xdr:colOff>114300</xdr:colOff>
      <xdr:row>37</xdr:row>
      <xdr:rowOff>42385</xdr:rowOff>
    </xdr:to>
    <xdr:cxnSp macro="">
      <xdr:nvCxnSpPr>
        <xdr:cNvPr id="531" name="直線コネクタ 530"/>
        <xdr:cNvCxnSpPr/>
      </xdr:nvCxnSpPr>
      <xdr:spPr>
        <a:xfrm>
          <a:off x="13703300" y="6364501"/>
          <a:ext cx="889000" cy="2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54404</xdr:rowOff>
    </xdr:from>
    <xdr:to>
      <xdr:col>76</xdr:col>
      <xdr:colOff>165100</xdr:colOff>
      <xdr:row>36</xdr:row>
      <xdr:rowOff>156004</xdr:rowOff>
    </xdr:to>
    <xdr:sp macro="" textlink="">
      <xdr:nvSpPr>
        <xdr:cNvPr id="532" name="フローチャート: 判断 531"/>
        <xdr:cNvSpPr/>
      </xdr:nvSpPr>
      <xdr:spPr>
        <a:xfrm>
          <a:off x="14541500" y="622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1081</xdr:rowOff>
    </xdr:from>
    <xdr:ext cx="534377" cy="259045"/>
    <xdr:sp macro="" textlink="">
      <xdr:nvSpPr>
        <xdr:cNvPr id="533" name="テキスト ボックス 532"/>
        <xdr:cNvSpPr txBox="1"/>
      </xdr:nvSpPr>
      <xdr:spPr>
        <a:xfrm>
          <a:off x="14325111" y="600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20851</xdr:rowOff>
    </xdr:from>
    <xdr:to>
      <xdr:col>71</xdr:col>
      <xdr:colOff>177800</xdr:colOff>
      <xdr:row>37</xdr:row>
      <xdr:rowOff>66548</xdr:rowOff>
    </xdr:to>
    <xdr:cxnSp macro="">
      <xdr:nvCxnSpPr>
        <xdr:cNvPr id="534" name="直線コネクタ 533"/>
        <xdr:cNvCxnSpPr/>
      </xdr:nvCxnSpPr>
      <xdr:spPr>
        <a:xfrm flipV="1">
          <a:off x="12814300" y="6364501"/>
          <a:ext cx="889000" cy="4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64143</xdr:rowOff>
    </xdr:from>
    <xdr:to>
      <xdr:col>72</xdr:col>
      <xdr:colOff>38100</xdr:colOff>
      <xdr:row>36</xdr:row>
      <xdr:rowOff>165743</xdr:rowOff>
    </xdr:to>
    <xdr:sp macro="" textlink="">
      <xdr:nvSpPr>
        <xdr:cNvPr id="535" name="フローチャート: 判断 534"/>
        <xdr:cNvSpPr/>
      </xdr:nvSpPr>
      <xdr:spPr>
        <a:xfrm>
          <a:off x="13652500" y="623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10820</xdr:rowOff>
    </xdr:from>
    <xdr:ext cx="534377" cy="259045"/>
    <xdr:sp macro="" textlink="">
      <xdr:nvSpPr>
        <xdr:cNvPr id="536" name="テキスト ボックス 535"/>
        <xdr:cNvSpPr txBox="1"/>
      </xdr:nvSpPr>
      <xdr:spPr>
        <a:xfrm>
          <a:off x="13436111" y="601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31567</xdr:rowOff>
    </xdr:from>
    <xdr:to>
      <xdr:col>67</xdr:col>
      <xdr:colOff>101600</xdr:colOff>
      <xdr:row>36</xdr:row>
      <xdr:rowOff>133167</xdr:rowOff>
    </xdr:to>
    <xdr:sp macro="" textlink="">
      <xdr:nvSpPr>
        <xdr:cNvPr id="537" name="フローチャート: 判断 536"/>
        <xdr:cNvSpPr/>
      </xdr:nvSpPr>
      <xdr:spPr>
        <a:xfrm>
          <a:off x="12763500" y="620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149694</xdr:rowOff>
    </xdr:from>
    <xdr:ext cx="534377" cy="259045"/>
    <xdr:sp macro="" textlink="">
      <xdr:nvSpPr>
        <xdr:cNvPr id="538" name="テキスト ボックス 537"/>
        <xdr:cNvSpPr txBox="1"/>
      </xdr:nvSpPr>
      <xdr:spPr>
        <a:xfrm>
          <a:off x="12547111" y="597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116789</xdr:rowOff>
    </xdr:from>
    <xdr:to>
      <xdr:col>85</xdr:col>
      <xdr:colOff>177800</xdr:colOff>
      <xdr:row>37</xdr:row>
      <xdr:rowOff>46939</xdr:rowOff>
    </xdr:to>
    <xdr:sp macro="" textlink="">
      <xdr:nvSpPr>
        <xdr:cNvPr id="544" name="楕円 543"/>
        <xdr:cNvSpPr/>
      </xdr:nvSpPr>
      <xdr:spPr>
        <a:xfrm>
          <a:off x="16268700" y="628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31716</xdr:rowOff>
    </xdr:from>
    <xdr:ext cx="534377" cy="259045"/>
    <xdr:sp macro="" textlink="">
      <xdr:nvSpPr>
        <xdr:cNvPr id="545" name="消防費該当値テキスト"/>
        <xdr:cNvSpPr txBox="1"/>
      </xdr:nvSpPr>
      <xdr:spPr>
        <a:xfrm>
          <a:off x="16370300" y="620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151216</xdr:rowOff>
    </xdr:from>
    <xdr:to>
      <xdr:col>81</xdr:col>
      <xdr:colOff>101600</xdr:colOff>
      <xdr:row>37</xdr:row>
      <xdr:rowOff>81366</xdr:rowOff>
    </xdr:to>
    <xdr:sp macro="" textlink="">
      <xdr:nvSpPr>
        <xdr:cNvPr id="546" name="楕円 545"/>
        <xdr:cNvSpPr/>
      </xdr:nvSpPr>
      <xdr:spPr>
        <a:xfrm>
          <a:off x="15430500" y="632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72493</xdr:rowOff>
    </xdr:from>
    <xdr:ext cx="534377" cy="259045"/>
    <xdr:sp macro="" textlink="">
      <xdr:nvSpPr>
        <xdr:cNvPr id="547" name="テキスト ボックス 546"/>
        <xdr:cNvSpPr txBox="1"/>
      </xdr:nvSpPr>
      <xdr:spPr>
        <a:xfrm>
          <a:off x="15214111" y="641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163035</xdr:rowOff>
    </xdr:from>
    <xdr:to>
      <xdr:col>76</xdr:col>
      <xdr:colOff>165100</xdr:colOff>
      <xdr:row>37</xdr:row>
      <xdr:rowOff>93185</xdr:rowOff>
    </xdr:to>
    <xdr:sp macro="" textlink="">
      <xdr:nvSpPr>
        <xdr:cNvPr id="548" name="楕円 547"/>
        <xdr:cNvSpPr/>
      </xdr:nvSpPr>
      <xdr:spPr>
        <a:xfrm>
          <a:off x="14541500" y="63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84312</xdr:rowOff>
    </xdr:from>
    <xdr:ext cx="534377" cy="259045"/>
    <xdr:sp macro="" textlink="">
      <xdr:nvSpPr>
        <xdr:cNvPr id="549" name="テキスト ボックス 548"/>
        <xdr:cNvSpPr txBox="1"/>
      </xdr:nvSpPr>
      <xdr:spPr>
        <a:xfrm>
          <a:off x="14325111" y="642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141501</xdr:rowOff>
    </xdr:from>
    <xdr:to>
      <xdr:col>72</xdr:col>
      <xdr:colOff>38100</xdr:colOff>
      <xdr:row>37</xdr:row>
      <xdr:rowOff>71651</xdr:rowOff>
    </xdr:to>
    <xdr:sp macro="" textlink="">
      <xdr:nvSpPr>
        <xdr:cNvPr id="550" name="楕円 549"/>
        <xdr:cNvSpPr/>
      </xdr:nvSpPr>
      <xdr:spPr>
        <a:xfrm>
          <a:off x="13652500" y="631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62778</xdr:rowOff>
    </xdr:from>
    <xdr:ext cx="534377" cy="259045"/>
    <xdr:sp macro="" textlink="">
      <xdr:nvSpPr>
        <xdr:cNvPr id="551" name="テキスト ボックス 550"/>
        <xdr:cNvSpPr txBox="1"/>
      </xdr:nvSpPr>
      <xdr:spPr>
        <a:xfrm>
          <a:off x="13436111" y="640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15748</xdr:rowOff>
    </xdr:from>
    <xdr:to>
      <xdr:col>67</xdr:col>
      <xdr:colOff>101600</xdr:colOff>
      <xdr:row>37</xdr:row>
      <xdr:rowOff>117348</xdr:rowOff>
    </xdr:to>
    <xdr:sp macro="" textlink="">
      <xdr:nvSpPr>
        <xdr:cNvPr id="552" name="楕円 551"/>
        <xdr:cNvSpPr/>
      </xdr:nvSpPr>
      <xdr:spPr>
        <a:xfrm>
          <a:off x="12763500" y="635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108475</xdr:rowOff>
    </xdr:from>
    <xdr:ext cx="534377" cy="259045"/>
    <xdr:sp macro="" textlink="">
      <xdr:nvSpPr>
        <xdr:cNvPr id="553" name="テキスト ボックス 552"/>
        <xdr:cNvSpPr txBox="1"/>
      </xdr:nvSpPr>
      <xdr:spPr>
        <a:xfrm>
          <a:off x="12547111" y="64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120917</xdr:rowOff>
    </xdr:from>
    <xdr:to>
      <xdr:col>85</xdr:col>
      <xdr:colOff>126364</xdr:colOff>
      <xdr:row>59</xdr:row>
      <xdr:rowOff>103695</xdr:rowOff>
    </xdr:to>
    <xdr:cxnSp macro="">
      <xdr:nvCxnSpPr>
        <xdr:cNvPr id="578" name="直線コネクタ 577"/>
        <xdr:cNvCxnSpPr/>
      </xdr:nvCxnSpPr>
      <xdr:spPr>
        <a:xfrm flipV="1">
          <a:off x="16317595" y="8521967"/>
          <a:ext cx="1269" cy="169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107522</xdr:rowOff>
    </xdr:from>
    <xdr:ext cx="534377" cy="259045"/>
    <xdr:sp macro="" textlink="">
      <xdr:nvSpPr>
        <xdr:cNvPr id="579" name="教育費最小値テキスト"/>
        <xdr:cNvSpPr txBox="1"/>
      </xdr:nvSpPr>
      <xdr:spPr>
        <a:xfrm>
          <a:off x="16370300" y="102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103695</xdr:rowOff>
    </xdr:from>
    <xdr:to>
      <xdr:col>86</xdr:col>
      <xdr:colOff>25400</xdr:colOff>
      <xdr:row>59</xdr:row>
      <xdr:rowOff>103695</xdr:rowOff>
    </xdr:to>
    <xdr:cxnSp macro="">
      <xdr:nvCxnSpPr>
        <xdr:cNvPr id="580" name="直線コネクタ 579"/>
        <xdr:cNvCxnSpPr/>
      </xdr:nvCxnSpPr>
      <xdr:spPr>
        <a:xfrm>
          <a:off x="16230600" y="1021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67594</xdr:rowOff>
    </xdr:from>
    <xdr:ext cx="599010" cy="259045"/>
    <xdr:sp macro="" textlink="">
      <xdr:nvSpPr>
        <xdr:cNvPr id="581" name="教育費最大値テキスト"/>
        <xdr:cNvSpPr txBox="1"/>
      </xdr:nvSpPr>
      <xdr:spPr>
        <a:xfrm>
          <a:off x="16370300" y="829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120917</xdr:rowOff>
    </xdr:from>
    <xdr:to>
      <xdr:col>86</xdr:col>
      <xdr:colOff>25400</xdr:colOff>
      <xdr:row>49</xdr:row>
      <xdr:rowOff>120917</xdr:rowOff>
    </xdr:to>
    <xdr:cxnSp macro="">
      <xdr:nvCxnSpPr>
        <xdr:cNvPr id="582" name="直線コネクタ 581"/>
        <xdr:cNvCxnSpPr/>
      </xdr:nvCxnSpPr>
      <xdr:spPr>
        <a:xfrm>
          <a:off x="16230600" y="85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58813</xdr:rowOff>
    </xdr:from>
    <xdr:to>
      <xdr:col>85</xdr:col>
      <xdr:colOff>127000</xdr:colOff>
      <xdr:row>58</xdr:row>
      <xdr:rowOff>159995</xdr:rowOff>
    </xdr:to>
    <xdr:cxnSp macro="">
      <xdr:nvCxnSpPr>
        <xdr:cNvPr id="583" name="直線コネクタ 582"/>
        <xdr:cNvCxnSpPr/>
      </xdr:nvCxnSpPr>
      <xdr:spPr>
        <a:xfrm flipV="1">
          <a:off x="15481300" y="10002913"/>
          <a:ext cx="838200" cy="10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156646</xdr:rowOff>
    </xdr:from>
    <xdr:ext cx="534377" cy="259045"/>
    <xdr:sp macro="" textlink="">
      <xdr:nvSpPr>
        <xdr:cNvPr id="584" name="教育費平均値テキスト"/>
        <xdr:cNvSpPr txBox="1"/>
      </xdr:nvSpPr>
      <xdr:spPr>
        <a:xfrm>
          <a:off x="16370300" y="9757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133769</xdr:rowOff>
    </xdr:from>
    <xdr:to>
      <xdr:col>85</xdr:col>
      <xdr:colOff>177800</xdr:colOff>
      <xdr:row>58</xdr:row>
      <xdr:rowOff>63919</xdr:rowOff>
    </xdr:to>
    <xdr:sp macro="" textlink="">
      <xdr:nvSpPr>
        <xdr:cNvPr id="585" name="フローチャート: 判断 584"/>
        <xdr:cNvSpPr/>
      </xdr:nvSpPr>
      <xdr:spPr>
        <a:xfrm>
          <a:off x="16268700" y="99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159995</xdr:rowOff>
    </xdr:from>
    <xdr:to>
      <xdr:col>81</xdr:col>
      <xdr:colOff>50800</xdr:colOff>
      <xdr:row>58</xdr:row>
      <xdr:rowOff>160769</xdr:rowOff>
    </xdr:to>
    <xdr:cxnSp macro="">
      <xdr:nvCxnSpPr>
        <xdr:cNvPr id="586" name="直線コネクタ 585"/>
        <xdr:cNvCxnSpPr/>
      </xdr:nvCxnSpPr>
      <xdr:spPr>
        <a:xfrm flipV="1">
          <a:off x="14592300" y="10104095"/>
          <a:ext cx="889000" cy="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107112</xdr:rowOff>
    </xdr:from>
    <xdr:to>
      <xdr:col>81</xdr:col>
      <xdr:colOff>101600</xdr:colOff>
      <xdr:row>58</xdr:row>
      <xdr:rowOff>37262</xdr:rowOff>
    </xdr:to>
    <xdr:sp macro="" textlink="">
      <xdr:nvSpPr>
        <xdr:cNvPr id="587" name="フローチャート: 判断 586"/>
        <xdr:cNvSpPr/>
      </xdr:nvSpPr>
      <xdr:spPr>
        <a:xfrm>
          <a:off x="15430500" y="987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53789</xdr:rowOff>
    </xdr:from>
    <xdr:ext cx="534377" cy="259045"/>
    <xdr:sp macro="" textlink="">
      <xdr:nvSpPr>
        <xdr:cNvPr id="588" name="テキスト ボックス 587"/>
        <xdr:cNvSpPr txBox="1"/>
      </xdr:nvSpPr>
      <xdr:spPr>
        <a:xfrm>
          <a:off x="15214111" y="965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141465</xdr:rowOff>
    </xdr:from>
    <xdr:to>
      <xdr:col>76</xdr:col>
      <xdr:colOff>114300</xdr:colOff>
      <xdr:row>58</xdr:row>
      <xdr:rowOff>160769</xdr:rowOff>
    </xdr:to>
    <xdr:cxnSp macro="">
      <xdr:nvCxnSpPr>
        <xdr:cNvPr id="589" name="直線コネクタ 588"/>
        <xdr:cNvCxnSpPr/>
      </xdr:nvCxnSpPr>
      <xdr:spPr>
        <a:xfrm>
          <a:off x="13703300" y="10085565"/>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154636</xdr:rowOff>
    </xdr:from>
    <xdr:to>
      <xdr:col>76</xdr:col>
      <xdr:colOff>165100</xdr:colOff>
      <xdr:row>58</xdr:row>
      <xdr:rowOff>84786</xdr:rowOff>
    </xdr:to>
    <xdr:sp macro="" textlink="">
      <xdr:nvSpPr>
        <xdr:cNvPr id="590" name="フローチャート: 判断 589"/>
        <xdr:cNvSpPr/>
      </xdr:nvSpPr>
      <xdr:spPr>
        <a:xfrm>
          <a:off x="14541500" y="992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101313</xdr:rowOff>
    </xdr:from>
    <xdr:ext cx="534377" cy="259045"/>
    <xdr:sp macro="" textlink="">
      <xdr:nvSpPr>
        <xdr:cNvPr id="591" name="テキスト ボックス 590"/>
        <xdr:cNvSpPr txBox="1"/>
      </xdr:nvSpPr>
      <xdr:spPr>
        <a:xfrm>
          <a:off x="14325111" y="970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141465</xdr:rowOff>
    </xdr:from>
    <xdr:to>
      <xdr:col>71</xdr:col>
      <xdr:colOff>177800</xdr:colOff>
      <xdr:row>59</xdr:row>
      <xdr:rowOff>12929</xdr:rowOff>
    </xdr:to>
    <xdr:cxnSp macro="">
      <xdr:nvCxnSpPr>
        <xdr:cNvPr id="592" name="直線コネクタ 591"/>
        <xdr:cNvCxnSpPr/>
      </xdr:nvCxnSpPr>
      <xdr:spPr>
        <a:xfrm flipV="1">
          <a:off x="12814300" y="10085565"/>
          <a:ext cx="889000" cy="4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133020</xdr:rowOff>
    </xdr:from>
    <xdr:to>
      <xdr:col>72</xdr:col>
      <xdr:colOff>38100</xdr:colOff>
      <xdr:row>58</xdr:row>
      <xdr:rowOff>63170</xdr:rowOff>
    </xdr:to>
    <xdr:sp macro="" textlink="">
      <xdr:nvSpPr>
        <xdr:cNvPr id="593" name="フローチャート: 判断 592"/>
        <xdr:cNvSpPr/>
      </xdr:nvSpPr>
      <xdr:spPr>
        <a:xfrm>
          <a:off x="13652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79697</xdr:rowOff>
    </xdr:from>
    <xdr:ext cx="534377" cy="259045"/>
    <xdr:sp macro="" textlink="">
      <xdr:nvSpPr>
        <xdr:cNvPr id="594" name="テキスト ボックス 593"/>
        <xdr:cNvSpPr txBox="1"/>
      </xdr:nvSpPr>
      <xdr:spPr>
        <a:xfrm>
          <a:off x="13436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124828</xdr:rowOff>
    </xdr:from>
    <xdr:to>
      <xdr:col>67</xdr:col>
      <xdr:colOff>101600</xdr:colOff>
      <xdr:row>58</xdr:row>
      <xdr:rowOff>54978</xdr:rowOff>
    </xdr:to>
    <xdr:sp macro="" textlink="">
      <xdr:nvSpPr>
        <xdr:cNvPr id="595" name="フローチャート: 判断 594"/>
        <xdr:cNvSpPr/>
      </xdr:nvSpPr>
      <xdr:spPr>
        <a:xfrm>
          <a:off x="12763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71505</xdr:rowOff>
    </xdr:from>
    <xdr:ext cx="534377" cy="259045"/>
    <xdr:sp macro="" textlink="">
      <xdr:nvSpPr>
        <xdr:cNvPr id="596" name="テキスト ボックス 595"/>
        <xdr:cNvSpPr txBox="1"/>
      </xdr:nvSpPr>
      <xdr:spPr>
        <a:xfrm>
          <a:off x="12547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8013</xdr:rowOff>
    </xdr:from>
    <xdr:to>
      <xdr:col>85</xdr:col>
      <xdr:colOff>177800</xdr:colOff>
      <xdr:row>58</xdr:row>
      <xdr:rowOff>109613</xdr:rowOff>
    </xdr:to>
    <xdr:sp macro="" textlink="">
      <xdr:nvSpPr>
        <xdr:cNvPr id="602" name="楕円 601"/>
        <xdr:cNvSpPr/>
      </xdr:nvSpPr>
      <xdr:spPr>
        <a:xfrm>
          <a:off x="16268700" y="995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157890</xdr:rowOff>
    </xdr:from>
    <xdr:ext cx="534377" cy="259045"/>
    <xdr:sp macro="" textlink="">
      <xdr:nvSpPr>
        <xdr:cNvPr id="603" name="教育費該当値テキスト"/>
        <xdr:cNvSpPr txBox="1"/>
      </xdr:nvSpPr>
      <xdr:spPr>
        <a:xfrm>
          <a:off x="16370300" y="993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109195</xdr:rowOff>
    </xdr:from>
    <xdr:to>
      <xdr:col>81</xdr:col>
      <xdr:colOff>101600</xdr:colOff>
      <xdr:row>59</xdr:row>
      <xdr:rowOff>39345</xdr:rowOff>
    </xdr:to>
    <xdr:sp macro="" textlink="">
      <xdr:nvSpPr>
        <xdr:cNvPr id="604" name="楕円 603"/>
        <xdr:cNvSpPr/>
      </xdr:nvSpPr>
      <xdr:spPr>
        <a:xfrm>
          <a:off x="15430500" y="1005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30472</xdr:rowOff>
    </xdr:from>
    <xdr:ext cx="534377" cy="259045"/>
    <xdr:sp macro="" textlink="">
      <xdr:nvSpPr>
        <xdr:cNvPr id="605" name="テキスト ボックス 604"/>
        <xdr:cNvSpPr txBox="1"/>
      </xdr:nvSpPr>
      <xdr:spPr>
        <a:xfrm>
          <a:off x="15214111" y="1014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109969</xdr:rowOff>
    </xdr:from>
    <xdr:to>
      <xdr:col>76</xdr:col>
      <xdr:colOff>165100</xdr:colOff>
      <xdr:row>59</xdr:row>
      <xdr:rowOff>40119</xdr:rowOff>
    </xdr:to>
    <xdr:sp macro="" textlink="">
      <xdr:nvSpPr>
        <xdr:cNvPr id="606" name="楕円 605"/>
        <xdr:cNvSpPr/>
      </xdr:nvSpPr>
      <xdr:spPr>
        <a:xfrm>
          <a:off x="14541500" y="1005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31246</xdr:rowOff>
    </xdr:from>
    <xdr:ext cx="534377" cy="259045"/>
    <xdr:sp macro="" textlink="">
      <xdr:nvSpPr>
        <xdr:cNvPr id="607" name="テキスト ボックス 606"/>
        <xdr:cNvSpPr txBox="1"/>
      </xdr:nvSpPr>
      <xdr:spPr>
        <a:xfrm>
          <a:off x="14325111" y="1014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90665</xdr:rowOff>
    </xdr:from>
    <xdr:to>
      <xdr:col>72</xdr:col>
      <xdr:colOff>38100</xdr:colOff>
      <xdr:row>59</xdr:row>
      <xdr:rowOff>20815</xdr:rowOff>
    </xdr:to>
    <xdr:sp macro="" textlink="">
      <xdr:nvSpPr>
        <xdr:cNvPr id="608" name="楕円 607"/>
        <xdr:cNvSpPr/>
      </xdr:nvSpPr>
      <xdr:spPr>
        <a:xfrm>
          <a:off x="13652500" y="1003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11942</xdr:rowOff>
    </xdr:from>
    <xdr:ext cx="534377" cy="259045"/>
    <xdr:sp macro="" textlink="">
      <xdr:nvSpPr>
        <xdr:cNvPr id="609" name="テキスト ボックス 608"/>
        <xdr:cNvSpPr txBox="1"/>
      </xdr:nvSpPr>
      <xdr:spPr>
        <a:xfrm>
          <a:off x="13436111" y="1012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133579</xdr:rowOff>
    </xdr:from>
    <xdr:to>
      <xdr:col>67</xdr:col>
      <xdr:colOff>101600</xdr:colOff>
      <xdr:row>59</xdr:row>
      <xdr:rowOff>63729</xdr:rowOff>
    </xdr:to>
    <xdr:sp macro="" textlink="">
      <xdr:nvSpPr>
        <xdr:cNvPr id="610" name="楕円 609"/>
        <xdr:cNvSpPr/>
      </xdr:nvSpPr>
      <xdr:spPr>
        <a:xfrm>
          <a:off x="12763500" y="1007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54856</xdr:rowOff>
    </xdr:from>
    <xdr:ext cx="534377" cy="259045"/>
    <xdr:sp macro="" textlink="">
      <xdr:nvSpPr>
        <xdr:cNvPr id="611" name="テキスト ボックス 610"/>
        <xdr:cNvSpPr txBox="1"/>
      </xdr:nvSpPr>
      <xdr:spPr>
        <a:xfrm>
          <a:off x="12547111" y="1017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15167</xdr:rowOff>
    </xdr:from>
    <xdr:to>
      <xdr:col>85</xdr:col>
      <xdr:colOff>126364</xdr:colOff>
      <xdr:row>79</xdr:row>
      <xdr:rowOff>44450</xdr:rowOff>
    </xdr:to>
    <xdr:cxnSp macro="">
      <xdr:nvCxnSpPr>
        <xdr:cNvPr id="635" name="直線コネクタ 634"/>
        <xdr:cNvCxnSpPr/>
      </xdr:nvCxnSpPr>
      <xdr:spPr>
        <a:xfrm flipV="1">
          <a:off x="16317595" y="12016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93385</xdr:rowOff>
    </xdr:from>
    <xdr:ext cx="249299" cy="259045"/>
    <xdr:sp macro="" textlink="">
      <xdr:nvSpPr>
        <xdr:cNvPr id="636" name="災害復旧費最小値テキスト"/>
        <xdr:cNvSpPr txBox="1"/>
      </xdr:nvSpPr>
      <xdr:spPr>
        <a:xfrm>
          <a:off x="16370300" y="13637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133294</xdr:rowOff>
    </xdr:from>
    <xdr:ext cx="599010" cy="259045"/>
    <xdr:sp macro="" textlink="">
      <xdr:nvSpPr>
        <xdr:cNvPr id="638" name="災害復旧費最大値テキスト"/>
        <xdr:cNvSpPr txBox="1"/>
      </xdr:nvSpPr>
      <xdr:spPr>
        <a:xfrm>
          <a:off x="16370300" y="1179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412,686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15167</xdr:rowOff>
    </xdr:from>
    <xdr:to>
      <xdr:col>86</xdr:col>
      <xdr:colOff>25400</xdr:colOff>
      <xdr:row>70</xdr:row>
      <xdr:rowOff>15167</xdr:rowOff>
    </xdr:to>
    <xdr:cxnSp macro="">
      <xdr:nvCxnSpPr>
        <xdr:cNvPr id="639" name="直線コネクタ 638"/>
        <xdr:cNvCxnSpPr/>
      </xdr:nvCxnSpPr>
      <xdr:spPr>
        <a:xfrm>
          <a:off x="16230600" y="1201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31561</xdr:rowOff>
    </xdr:from>
    <xdr:to>
      <xdr:col>85</xdr:col>
      <xdr:colOff>127000</xdr:colOff>
      <xdr:row>79</xdr:row>
      <xdr:rowOff>43535</xdr:rowOff>
    </xdr:to>
    <xdr:cxnSp macro="">
      <xdr:nvCxnSpPr>
        <xdr:cNvPr id="640" name="直線コネクタ 639"/>
        <xdr:cNvCxnSpPr/>
      </xdr:nvCxnSpPr>
      <xdr:spPr>
        <a:xfrm flipV="1">
          <a:off x="15481300" y="13576111"/>
          <a:ext cx="8382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137834</xdr:rowOff>
    </xdr:from>
    <xdr:ext cx="469744" cy="259045"/>
    <xdr:sp macro="" textlink="">
      <xdr:nvSpPr>
        <xdr:cNvPr id="641" name="災害復旧費平均値テキスト"/>
        <xdr:cNvSpPr txBox="1"/>
      </xdr:nvSpPr>
      <xdr:spPr>
        <a:xfrm>
          <a:off x="16370300" y="13510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159407</xdr:rowOff>
    </xdr:from>
    <xdr:to>
      <xdr:col>85</xdr:col>
      <xdr:colOff>177800</xdr:colOff>
      <xdr:row>79</xdr:row>
      <xdr:rowOff>89557</xdr:rowOff>
    </xdr:to>
    <xdr:sp macro="" textlink="">
      <xdr:nvSpPr>
        <xdr:cNvPr id="642" name="フローチャート: 判断 641"/>
        <xdr:cNvSpPr/>
      </xdr:nvSpPr>
      <xdr:spPr>
        <a:xfrm>
          <a:off x="162687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42808</xdr:rowOff>
    </xdr:from>
    <xdr:to>
      <xdr:col>81</xdr:col>
      <xdr:colOff>50800</xdr:colOff>
      <xdr:row>79</xdr:row>
      <xdr:rowOff>43535</xdr:rowOff>
    </xdr:to>
    <xdr:cxnSp macro="">
      <xdr:nvCxnSpPr>
        <xdr:cNvPr id="643" name="直線コネクタ 642"/>
        <xdr:cNvCxnSpPr/>
      </xdr:nvCxnSpPr>
      <xdr:spPr>
        <a:xfrm>
          <a:off x="14592300" y="13587358"/>
          <a:ext cx="889000" cy="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162497</xdr:rowOff>
    </xdr:from>
    <xdr:to>
      <xdr:col>81</xdr:col>
      <xdr:colOff>101600</xdr:colOff>
      <xdr:row>79</xdr:row>
      <xdr:rowOff>92647</xdr:rowOff>
    </xdr:to>
    <xdr:sp macro="" textlink="">
      <xdr:nvSpPr>
        <xdr:cNvPr id="644" name="フローチャート: 判断 643"/>
        <xdr:cNvSpPr/>
      </xdr:nvSpPr>
      <xdr:spPr>
        <a:xfrm>
          <a:off x="15430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109174</xdr:rowOff>
    </xdr:from>
    <xdr:ext cx="378565" cy="259045"/>
    <xdr:sp macro="" textlink="">
      <xdr:nvSpPr>
        <xdr:cNvPr id="645" name="テキスト ボックス 644"/>
        <xdr:cNvSpPr txBox="1"/>
      </xdr:nvSpPr>
      <xdr:spPr>
        <a:xfrm>
          <a:off x="15292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34776</xdr:rowOff>
    </xdr:from>
    <xdr:to>
      <xdr:col>76</xdr:col>
      <xdr:colOff>114300</xdr:colOff>
      <xdr:row>79</xdr:row>
      <xdr:rowOff>42808</xdr:rowOff>
    </xdr:to>
    <xdr:cxnSp macro="">
      <xdr:nvCxnSpPr>
        <xdr:cNvPr id="646" name="直線コネクタ 645"/>
        <xdr:cNvCxnSpPr/>
      </xdr:nvCxnSpPr>
      <xdr:spPr>
        <a:xfrm>
          <a:off x="13703300" y="13579326"/>
          <a:ext cx="889000" cy="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158325</xdr:rowOff>
    </xdr:from>
    <xdr:to>
      <xdr:col>76</xdr:col>
      <xdr:colOff>165100</xdr:colOff>
      <xdr:row>79</xdr:row>
      <xdr:rowOff>88475</xdr:rowOff>
    </xdr:to>
    <xdr:sp macro="" textlink="">
      <xdr:nvSpPr>
        <xdr:cNvPr id="647" name="フローチャート: 判断 646"/>
        <xdr:cNvSpPr/>
      </xdr:nvSpPr>
      <xdr:spPr>
        <a:xfrm>
          <a:off x="14541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105002</xdr:rowOff>
    </xdr:from>
    <xdr:ext cx="469744" cy="259045"/>
    <xdr:sp macro="" textlink="">
      <xdr:nvSpPr>
        <xdr:cNvPr id="648" name="テキスト ボックス 647"/>
        <xdr:cNvSpPr txBox="1"/>
      </xdr:nvSpPr>
      <xdr:spPr>
        <a:xfrm>
          <a:off x="14357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27125</xdr:rowOff>
    </xdr:from>
    <xdr:to>
      <xdr:col>71</xdr:col>
      <xdr:colOff>177800</xdr:colOff>
      <xdr:row>79</xdr:row>
      <xdr:rowOff>34776</xdr:rowOff>
    </xdr:to>
    <xdr:cxnSp macro="">
      <xdr:nvCxnSpPr>
        <xdr:cNvPr id="649" name="直線コネクタ 648"/>
        <xdr:cNvCxnSpPr/>
      </xdr:nvCxnSpPr>
      <xdr:spPr>
        <a:xfrm>
          <a:off x="12814300" y="13571675"/>
          <a:ext cx="889000" cy="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161461</xdr:rowOff>
    </xdr:from>
    <xdr:to>
      <xdr:col>72</xdr:col>
      <xdr:colOff>38100</xdr:colOff>
      <xdr:row>79</xdr:row>
      <xdr:rowOff>91611</xdr:rowOff>
    </xdr:to>
    <xdr:sp macro="" textlink="">
      <xdr:nvSpPr>
        <xdr:cNvPr id="650" name="フローチャート: 判断 649"/>
        <xdr:cNvSpPr/>
      </xdr:nvSpPr>
      <xdr:spPr>
        <a:xfrm>
          <a:off x="13652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82738</xdr:rowOff>
    </xdr:from>
    <xdr:ext cx="378565" cy="259045"/>
    <xdr:sp macro="" textlink="">
      <xdr:nvSpPr>
        <xdr:cNvPr id="651" name="テキスト ボックス 650"/>
        <xdr:cNvSpPr txBox="1"/>
      </xdr:nvSpPr>
      <xdr:spPr>
        <a:xfrm>
          <a:off x="13514017" y="13627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159995</xdr:rowOff>
    </xdr:from>
    <xdr:to>
      <xdr:col>67</xdr:col>
      <xdr:colOff>101600</xdr:colOff>
      <xdr:row>79</xdr:row>
      <xdr:rowOff>90145</xdr:rowOff>
    </xdr:to>
    <xdr:sp macro="" textlink="">
      <xdr:nvSpPr>
        <xdr:cNvPr id="652" name="フローチャート: 判断 651"/>
        <xdr:cNvSpPr/>
      </xdr:nvSpPr>
      <xdr:spPr>
        <a:xfrm>
          <a:off x="12763500" y="1353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81272</xdr:rowOff>
    </xdr:from>
    <xdr:ext cx="469744" cy="259045"/>
    <xdr:sp macro="" textlink="">
      <xdr:nvSpPr>
        <xdr:cNvPr id="653" name="テキスト ボックス 652"/>
        <xdr:cNvSpPr txBox="1"/>
      </xdr:nvSpPr>
      <xdr:spPr>
        <a:xfrm>
          <a:off x="12579428" y="1362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152211</xdr:rowOff>
    </xdr:from>
    <xdr:to>
      <xdr:col>85</xdr:col>
      <xdr:colOff>177800</xdr:colOff>
      <xdr:row>79</xdr:row>
      <xdr:rowOff>82361</xdr:rowOff>
    </xdr:to>
    <xdr:sp macro="" textlink="">
      <xdr:nvSpPr>
        <xdr:cNvPr id="659" name="楕円 658"/>
        <xdr:cNvSpPr/>
      </xdr:nvSpPr>
      <xdr:spPr>
        <a:xfrm>
          <a:off x="16268700" y="1352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111588</xdr:rowOff>
    </xdr:from>
    <xdr:ext cx="469744" cy="259045"/>
    <xdr:sp macro="" textlink="">
      <xdr:nvSpPr>
        <xdr:cNvPr id="660" name="災害復旧費該当値テキスト"/>
        <xdr:cNvSpPr txBox="1"/>
      </xdr:nvSpPr>
      <xdr:spPr>
        <a:xfrm>
          <a:off x="16370300" y="1331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164185</xdr:rowOff>
    </xdr:from>
    <xdr:to>
      <xdr:col>81</xdr:col>
      <xdr:colOff>101600</xdr:colOff>
      <xdr:row>79</xdr:row>
      <xdr:rowOff>94335</xdr:rowOff>
    </xdr:to>
    <xdr:sp macro="" textlink="">
      <xdr:nvSpPr>
        <xdr:cNvPr id="661" name="楕円 660"/>
        <xdr:cNvSpPr/>
      </xdr:nvSpPr>
      <xdr:spPr>
        <a:xfrm>
          <a:off x="15430500" y="135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85462</xdr:rowOff>
    </xdr:from>
    <xdr:ext cx="378565" cy="259045"/>
    <xdr:sp macro="" textlink="">
      <xdr:nvSpPr>
        <xdr:cNvPr id="662" name="テキスト ボックス 661"/>
        <xdr:cNvSpPr txBox="1"/>
      </xdr:nvSpPr>
      <xdr:spPr>
        <a:xfrm>
          <a:off x="15292017" y="13630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163458</xdr:rowOff>
    </xdr:from>
    <xdr:to>
      <xdr:col>76</xdr:col>
      <xdr:colOff>165100</xdr:colOff>
      <xdr:row>79</xdr:row>
      <xdr:rowOff>93608</xdr:rowOff>
    </xdr:to>
    <xdr:sp macro="" textlink="">
      <xdr:nvSpPr>
        <xdr:cNvPr id="663" name="楕円 662"/>
        <xdr:cNvSpPr/>
      </xdr:nvSpPr>
      <xdr:spPr>
        <a:xfrm>
          <a:off x="14541500" y="1353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84735</xdr:rowOff>
    </xdr:from>
    <xdr:ext cx="378565" cy="259045"/>
    <xdr:sp macro="" textlink="">
      <xdr:nvSpPr>
        <xdr:cNvPr id="664" name="テキスト ボックス 663"/>
        <xdr:cNvSpPr txBox="1"/>
      </xdr:nvSpPr>
      <xdr:spPr>
        <a:xfrm>
          <a:off x="14403017" y="13629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155426</xdr:rowOff>
    </xdr:from>
    <xdr:to>
      <xdr:col>72</xdr:col>
      <xdr:colOff>38100</xdr:colOff>
      <xdr:row>79</xdr:row>
      <xdr:rowOff>85576</xdr:rowOff>
    </xdr:to>
    <xdr:sp macro="" textlink="">
      <xdr:nvSpPr>
        <xdr:cNvPr id="665" name="楕円 664"/>
        <xdr:cNvSpPr/>
      </xdr:nvSpPr>
      <xdr:spPr>
        <a:xfrm>
          <a:off x="13652500" y="1352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102103</xdr:rowOff>
    </xdr:from>
    <xdr:ext cx="469744" cy="259045"/>
    <xdr:sp macro="" textlink="">
      <xdr:nvSpPr>
        <xdr:cNvPr id="666" name="テキスト ボックス 665"/>
        <xdr:cNvSpPr txBox="1"/>
      </xdr:nvSpPr>
      <xdr:spPr>
        <a:xfrm>
          <a:off x="13468428" y="1330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147775</xdr:rowOff>
    </xdr:from>
    <xdr:to>
      <xdr:col>67</xdr:col>
      <xdr:colOff>101600</xdr:colOff>
      <xdr:row>79</xdr:row>
      <xdr:rowOff>77925</xdr:rowOff>
    </xdr:to>
    <xdr:sp macro="" textlink="">
      <xdr:nvSpPr>
        <xdr:cNvPr id="667" name="楕円 666"/>
        <xdr:cNvSpPr/>
      </xdr:nvSpPr>
      <xdr:spPr>
        <a:xfrm>
          <a:off x="12763500" y="1352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94452</xdr:rowOff>
    </xdr:from>
    <xdr:ext cx="469744" cy="259045"/>
    <xdr:sp macro="" textlink="">
      <xdr:nvSpPr>
        <xdr:cNvPr id="668" name="テキスト ボックス 667"/>
        <xdr:cNvSpPr txBox="1"/>
      </xdr:nvSpPr>
      <xdr:spPr>
        <a:xfrm>
          <a:off x="12579428" y="1329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125464</xdr:rowOff>
    </xdr:from>
    <xdr:to>
      <xdr:col>85</xdr:col>
      <xdr:colOff>126364</xdr:colOff>
      <xdr:row>98</xdr:row>
      <xdr:rowOff>51105</xdr:rowOff>
    </xdr:to>
    <xdr:cxnSp macro="">
      <xdr:nvCxnSpPr>
        <xdr:cNvPr id="692" name="直線コネクタ 691"/>
        <xdr:cNvCxnSpPr/>
      </xdr:nvCxnSpPr>
      <xdr:spPr>
        <a:xfrm flipV="1">
          <a:off x="16317595" y="15555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54932</xdr:rowOff>
    </xdr:from>
    <xdr:ext cx="534377" cy="259045"/>
    <xdr:sp macro="" textlink="">
      <xdr:nvSpPr>
        <xdr:cNvPr id="693" name="公債費最小値テキスト"/>
        <xdr:cNvSpPr txBox="1"/>
      </xdr:nvSpPr>
      <xdr:spPr>
        <a:xfrm>
          <a:off x="16370300" y="168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51105</xdr:rowOff>
    </xdr:from>
    <xdr:to>
      <xdr:col>86</xdr:col>
      <xdr:colOff>25400</xdr:colOff>
      <xdr:row>98</xdr:row>
      <xdr:rowOff>51105</xdr:rowOff>
    </xdr:to>
    <xdr:cxnSp macro="">
      <xdr:nvCxnSpPr>
        <xdr:cNvPr id="694" name="直線コネクタ 693"/>
        <xdr:cNvCxnSpPr/>
      </xdr:nvCxnSpPr>
      <xdr:spPr>
        <a:xfrm>
          <a:off x="16230600" y="1685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72141</xdr:rowOff>
    </xdr:from>
    <xdr:ext cx="599010" cy="259045"/>
    <xdr:sp macro="" textlink="">
      <xdr:nvSpPr>
        <xdr:cNvPr id="695" name="公債費最大値テキスト"/>
        <xdr:cNvSpPr txBox="1"/>
      </xdr:nvSpPr>
      <xdr:spPr>
        <a:xfrm>
          <a:off x="16370300" y="1533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125464</xdr:rowOff>
    </xdr:from>
    <xdr:to>
      <xdr:col>86</xdr:col>
      <xdr:colOff>25400</xdr:colOff>
      <xdr:row>90</xdr:row>
      <xdr:rowOff>125464</xdr:rowOff>
    </xdr:to>
    <xdr:cxnSp macro="">
      <xdr:nvCxnSpPr>
        <xdr:cNvPr id="696" name="直線コネクタ 695"/>
        <xdr:cNvCxnSpPr/>
      </xdr:nvCxnSpPr>
      <xdr:spPr>
        <a:xfrm>
          <a:off x="16230600" y="155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132169</xdr:rowOff>
    </xdr:from>
    <xdr:to>
      <xdr:col>85</xdr:col>
      <xdr:colOff>127000</xdr:colOff>
      <xdr:row>97</xdr:row>
      <xdr:rowOff>162395</xdr:rowOff>
    </xdr:to>
    <xdr:cxnSp macro="">
      <xdr:nvCxnSpPr>
        <xdr:cNvPr id="697" name="直線コネクタ 696"/>
        <xdr:cNvCxnSpPr/>
      </xdr:nvCxnSpPr>
      <xdr:spPr>
        <a:xfrm flipV="1">
          <a:off x="15481300" y="16762819"/>
          <a:ext cx="838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122801</xdr:rowOff>
    </xdr:from>
    <xdr:ext cx="534377" cy="259045"/>
    <xdr:sp macro="" textlink="">
      <xdr:nvSpPr>
        <xdr:cNvPr id="698" name="公債費平均値テキスト"/>
        <xdr:cNvSpPr txBox="1"/>
      </xdr:nvSpPr>
      <xdr:spPr>
        <a:xfrm>
          <a:off x="16370300" y="16410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99924</xdr:rowOff>
    </xdr:from>
    <xdr:to>
      <xdr:col>85</xdr:col>
      <xdr:colOff>177800</xdr:colOff>
      <xdr:row>97</xdr:row>
      <xdr:rowOff>30074</xdr:rowOff>
    </xdr:to>
    <xdr:sp macro="" textlink="">
      <xdr:nvSpPr>
        <xdr:cNvPr id="699" name="フローチャート: 判断 698"/>
        <xdr:cNvSpPr/>
      </xdr:nvSpPr>
      <xdr:spPr>
        <a:xfrm>
          <a:off x="162687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162395</xdr:rowOff>
    </xdr:from>
    <xdr:to>
      <xdr:col>81</xdr:col>
      <xdr:colOff>50800</xdr:colOff>
      <xdr:row>98</xdr:row>
      <xdr:rowOff>14542</xdr:rowOff>
    </xdr:to>
    <xdr:cxnSp macro="">
      <xdr:nvCxnSpPr>
        <xdr:cNvPr id="700" name="直線コネクタ 699"/>
        <xdr:cNvCxnSpPr/>
      </xdr:nvCxnSpPr>
      <xdr:spPr>
        <a:xfrm flipV="1">
          <a:off x="14592300" y="16793045"/>
          <a:ext cx="889000" cy="2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102667</xdr:rowOff>
    </xdr:from>
    <xdr:to>
      <xdr:col>81</xdr:col>
      <xdr:colOff>101600</xdr:colOff>
      <xdr:row>97</xdr:row>
      <xdr:rowOff>32817</xdr:rowOff>
    </xdr:to>
    <xdr:sp macro="" textlink="">
      <xdr:nvSpPr>
        <xdr:cNvPr id="701" name="フローチャート: 判断 700"/>
        <xdr:cNvSpPr/>
      </xdr:nvSpPr>
      <xdr:spPr>
        <a:xfrm>
          <a:off x="15430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49344</xdr:rowOff>
    </xdr:from>
    <xdr:ext cx="534377" cy="259045"/>
    <xdr:sp macro="" textlink="">
      <xdr:nvSpPr>
        <xdr:cNvPr id="702" name="テキスト ボックス 701"/>
        <xdr:cNvSpPr txBox="1"/>
      </xdr:nvSpPr>
      <xdr:spPr>
        <a:xfrm>
          <a:off x="15214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14542</xdr:rowOff>
    </xdr:from>
    <xdr:to>
      <xdr:col>76</xdr:col>
      <xdr:colOff>114300</xdr:colOff>
      <xdr:row>98</xdr:row>
      <xdr:rowOff>26188</xdr:rowOff>
    </xdr:to>
    <xdr:cxnSp macro="">
      <xdr:nvCxnSpPr>
        <xdr:cNvPr id="703" name="直線コネクタ 702"/>
        <xdr:cNvCxnSpPr/>
      </xdr:nvCxnSpPr>
      <xdr:spPr>
        <a:xfrm flipV="1">
          <a:off x="13703300" y="16816642"/>
          <a:ext cx="889000" cy="1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104826</xdr:rowOff>
    </xdr:from>
    <xdr:to>
      <xdr:col>76</xdr:col>
      <xdr:colOff>165100</xdr:colOff>
      <xdr:row>97</xdr:row>
      <xdr:rowOff>34976</xdr:rowOff>
    </xdr:to>
    <xdr:sp macro="" textlink="">
      <xdr:nvSpPr>
        <xdr:cNvPr id="704" name="フローチャート: 判断 703"/>
        <xdr:cNvSpPr/>
      </xdr:nvSpPr>
      <xdr:spPr>
        <a:xfrm>
          <a:off x="14541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51503</xdr:rowOff>
    </xdr:from>
    <xdr:ext cx="534377" cy="259045"/>
    <xdr:sp macro="" textlink="">
      <xdr:nvSpPr>
        <xdr:cNvPr id="705" name="テキスト ボックス 704"/>
        <xdr:cNvSpPr txBox="1"/>
      </xdr:nvSpPr>
      <xdr:spPr>
        <a:xfrm>
          <a:off x="14325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12751</xdr:rowOff>
    </xdr:from>
    <xdr:to>
      <xdr:col>71</xdr:col>
      <xdr:colOff>177800</xdr:colOff>
      <xdr:row>98</xdr:row>
      <xdr:rowOff>26188</xdr:rowOff>
    </xdr:to>
    <xdr:cxnSp macro="">
      <xdr:nvCxnSpPr>
        <xdr:cNvPr id="706" name="直線コネクタ 705"/>
        <xdr:cNvCxnSpPr/>
      </xdr:nvCxnSpPr>
      <xdr:spPr>
        <a:xfrm>
          <a:off x="12814300" y="16814851"/>
          <a:ext cx="889000" cy="1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130417</xdr:rowOff>
    </xdr:from>
    <xdr:to>
      <xdr:col>72</xdr:col>
      <xdr:colOff>38100</xdr:colOff>
      <xdr:row>97</xdr:row>
      <xdr:rowOff>60567</xdr:rowOff>
    </xdr:to>
    <xdr:sp macro="" textlink="">
      <xdr:nvSpPr>
        <xdr:cNvPr id="707" name="フローチャート: 判断 706"/>
        <xdr:cNvSpPr/>
      </xdr:nvSpPr>
      <xdr:spPr>
        <a:xfrm>
          <a:off x="13652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77094</xdr:rowOff>
    </xdr:from>
    <xdr:ext cx="534377" cy="259045"/>
    <xdr:sp macro="" textlink="">
      <xdr:nvSpPr>
        <xdr:cNvPr id="708" name="テキスト ボックス 707"/>
        <xdr:cNvSpPr txBox="1"/>
      </xdr:nvSpPr>
      <xdr:spPr>
        <a:xfrm>
          <a:off x="13436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73089</xdr:rowOff>
    </xdr:from>
    <xdr:to>
      <xdr:col>67</xdr:col>
      <xdr:colOff>101600</xdr:colOff>
      <xdr:row>97</xdr:row>
      <xdr:rowOff>3239</xdr:rowOff>
    </xdr:to>
    <xdr:sp macro="" textlink="">
      <xdr:nvSpPr>
        <xdr:cNvPr id="709" name="フローチャート: 判断 708"/>
        <xdr:cNvSpPr/>
      </xdr:nvSpPr>
      <xdr:spPr>
        <a:xfrm>
          <a:off x="12763500" y="16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19766</xdr:rowOff>
    </xdr:from>
    <xdr:ext cx="534377" cy="259045"/>
    <xdr:sp macro="" textlink="">
      <xdr:nvSpPr>
        <xdr:cNvPr id="710" name="テキスト ボックス 709"/>
        <xdr:cNvSpPr txBox="1"/>
      </xdr:nvSpPr>
      <xdr:spPr>
        <a:xfrm>
          <a:off x="12547111" y="1630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81369</xdr:rowOff>
    </xdr:from>
    <xdr:to>
      <xdr:col>85</xdr:col>
      <xdr:colOff>177800</xdr:colOff>
      <xdr:row>98</xdr:row>
      <xdr:rowOff>11519</xdr:rowOff>
    </xdr:to>
    <xdr:sp macro="" textlink="">
      <xdr:nvSpPr>
        <xdr:cNvPr id="716" name="楕円 715"/>
        <xdr:cNvSpPr/>
      </xdr:nvSpPr>
      <xdr:spPr>
        <a:xfrm>
          <a:off x="16268700" y="1671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167746</xdr:rowOff>
    </xdr:from>
    <xdr:ext cx="534377" cy="259045"/>
    <xdr:sp macro="" textlink="">
      <xdr:nvSpPr>
        <xdr:cNvPr id="717" name="公債費該当値テキスト"/>
        <xdr:cNvSpPr txBox="1"/>
      </xdr:nvSpPr>
      <xdr:spPr>
        <a:xfrm>
          <a:off x="16370300" y="1662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111595</xdr:rowOff>
    </xdr:from>
    <xdr:to>
      <xdr:col>81</xdr:col>
      <xdr:colOff>101600</xdr:colOff>
      <xdr:row>98</xdr:row>
      <xdr:rowOff>41745</xdr:rowOff>
    </xdr:to>
    <xdr:sp macro="" textlink="">
      <xdr:nvSpPr>
        <xdr:cNvPr id="718" name="楕円 717"/>
        <xdr:cNvSpPr/>
      </xdr:nvSpPr>
      <xdr:spPr>
        <a:xfrm>
          <a:off x="15430500" y="1674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32872</xdr:rowOff>
    </xdr:from>
    <xdr:ext cx="534377" cy="259045"/>
    <xdr:sp macro="" textlink="">
      <xdr:nvSpPr>
        <xdr:cNvPr id="719" name="テキスト ボックス 718"/>
        <xdr:cNvSpPr txBox="1"/>
      </xdr:nvSpPr>
      <xdr:spPr>
        <a:xfrm>
          <a:off x="15214111" y="1683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135192</xdr:rowOff>
    </xdr:from>
    <xdr:to>
      <xdr:col>76</xdr:col>
      <xdr:colOff>165100</xdr:colOff>
      <xdr:row>98</xdr:row>
      <xdr:rowOff>65342</xdr:rowOff>
    </xdr:to>
    <xdr:sp macro="" textlink="">
      <xdr:nvSpPr>
        <xdr:cNvPr id="720" name="楕円 719"/>
        <xdr:cNvSpPr/>
      </xdr:nvSpPr>
      <xdr:spPr>
        <a:xfrm>
          <a:off x="14541500" y="1676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56469</xdr:rowOff>
    </xdr:from>
    <xdr:ext cx="534377" cy="259045"/>
    <xdr:sp macro="" textlink="">
      <xdr:nvSpPr>
        <xdr:cNvPr id="721" name="テキスト ボックス 720"/>
        <xdr:cNvSpPr txBox="1"/>
      </xdr:nvSpPr>
      <xdr:spPr>
        <a:xfrm>
          <a:off x="14325111" y="1685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146838</xdr:rowOff>
    </xdr:from>
    <xdr:to>
      <xdr:col>72</xdr:col>
      <xdr:colOff>38100</xdr:colOff>
      <xdr:row>98</xdr:row>
      <xdr:rowOff>76988</xdr:rowOff>
    </xdr:to>
    <xdr:sp macro="" textlink="">
      <xdr:nvSpPr>
        <xdr:cNvPr id="722" name="楕円 721"/>
        <xdr:cNvSpPr/>
      </xdr:nvSpPr>
      <xdr:spPr>
        <a:xfrm>
          <a:off x="13652500" y="1677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68115</xdr:rowOff>
    </xdr:from>
    <xdr:ext cx="534377" cy="259045"/>
    <xdr:sp macro="" textlink="">
      <xdr:nvSpPr>
        <xdr:cNvPr id="723" name="テキスト ボックス 722"/>
        <xdr:cNvSpPr txBox="1"/>
      </xdr:nvSpPr>
      <xdr:spPr>
        <a:xfrm>
          <a:off x="13436111" y="1687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133401</xdr:rowOff>
    </xdr:from>
    <xdr:to>
      <xdr:col>67</xdr:col>
      <xdr:colOff>101600</xdr:colOff>
      <xdr:row>98</xdr:row>
      <xdr:rowOff>63551</xdr:rowOff>
    </xdr:to>
    <xdr:sp macro="" textlink="">
      <xdr:nvSpPr>
        <xdr:cNvPr id="724" name="楕円 723"/>
        <xdr:cNvSpPr/>
      </xdr:nvSpPr>
      <xdr:spPr>
        <a:xfrm>
          <a:off x="12763500" y="1676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54678</xdr:rowOff>
    </xdr:from>
    <xdr:ext cx="534377" cy="259045"/>
    <xdr:sp macro="" textlink="">
      <xdr:nvSpPr>
        <xdr:cNvPr id="725" name="テキスト ボックス 724"/>
        <xdr:cNvSpPr txBox="1"/>
      </xdr:nvSpPr>
      <xdr:spPr>
        <a:xfrm>
          <a:off x="12547111" y="1685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6" name="直線コネクタ 73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7" name="テキスト ボックス 73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0" name="直線コネクタ 73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41" name="テキスト ボックス 740"/>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60261</xdr:rowOff>
    </xdr:from>
    <xdr:to>
      <xdr:col>116</xdr:col>
      <xdr:colOff>62864</xdr:colOff>
      <xdr:row>38</xdr:row>
      <xdr:rowOff>25400</xdr:rowOff>
    </xdr:to>
    <xdr:cxnSp macro="">
      <xdr:nvCxnSpPr>
        <xdr:cNvPr id="745" name="直線コネクタ 744"/>
        <xdr:cNvCxnSpPr/>
      </xdr:nvCxnSpPr>
      <xdr:spPr>
        <a:xfrm flipV="1">
          <a:off x="22159595" y="5375211"/>
          <a:ext cx="1269" cy="1165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65168</xdr:rowOff>
    </xdr:from>
    <xdr:ext cx="249299" cy="259045"/>
    <xdr:sp macro="" textlink="">
      <xdr:nvSpPr>
        <xdr:cNvPr id="746" name="諸支出金最小値テキスト"/>
        <xdr:cNvSpPr txBox="1"/>
      </xdr:nvSpPr>
      <xdr:spPr>
        <a:xfrm>
          <a:off x="22212300" y="6580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7" name="直線コネクタ 74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6938</xdr:rowOff>
    </xdr:from>
    <xdr:ext cx="469744" cy="259045"/>
    <xdr:sp macro="" textlink="">
      <xdr:nvSpPr>
        <xdr:cNvPr id="748" name="諸支出金最大値テキスト"/>
        <xdr:cNvSpPr txBox="1"/>
      </xdr:nvSpPr>
      <xdr:spPr>
        <a:xfrm>
          <a:off x="22212300" y="515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60261</xdr:rowOff>
    </xdr:from>
    <xdr:to>
      <xdr:col>116</xdr:col>
      <xdr:colOff>152400</xdr:colOff>
      <xdr:row>31</xdr:row>
      <xdr:rowOff>60261</xdr:rowOff>
    </xdr:to>
    <xdr:cxnSp macro="">
      <xdr:nvCxnSpPr>
        <xdr:cNvPr id="749" name="直線コネクタ 748"/>
        <xdr:cNvCxnSpPr/>
      </xdr:nvCxnSpPr>
      <xdr:spPr>
        <a:xfrm>
          <a:off x="22072600" y="537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0" name="直線コネクタ 749"/>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154068</xdr:rowOff>
    </xdr:from>
    <xdr:ext cx="313932" cy="259045"/>
    <xdr:sp macro="" textlink="">
      <xdr:nvSpPr>
        <xdr:cNvPr id="751" name="諸支出金平均値テキスト"/>
        <xdr:cNvSpPr txBox="1"/>
      </xdr:nvSpPr>
      <xdr:spPr>
        <a:xfrm>
          <a:off x="22212300" y="63262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131191</xdr:rowOff>
    </xdr:from>
    <xdr:to>
      <xdr:col>116</xdr:col>
      <xdr:colOff>114300</xdr:colOff>
      <xdr:row>38</xdr:row>
      <xdr:rowOff>61340</xdr:rowOff>
    </xdr:to>
    <xdr:sp macro="" textlink="">
      <xdr:nvSpPr>
        <xdr:cNvPr id="752" name="フローチャート: 判断 751"/>
        <xdr:cNvSpPr/>
      </xdr:nvSpPr>
      <xdr:spPr>
        <a:xfrm>
          <a:off x="221107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3" name="直線コネクタ 752"/>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116332</xdr:rowOff>
    </xdr:from>
    <xdr:to>
      <xdr:col>112</xdr:col>
      <xdr:colOff>38100</xdr:colOff>
      <xdr:row>38</xdr:row>
      <xdr:rowOff>46482</xdr:rowOff>
    </xdr:to>
    <xdr:sp macro="" textlink="">
      <xdr:nvSpPr>
        <xdr:cNvPr id="754" name="フローチャート: 判断 753"/>
        <xdr:cNvSpPr/>
      </xdr:nvSpPr>
      <xdr:spPr>
        <a:xfrm>
          <a:off x="21272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63009</xdr:rowOff>
    </xdr:from>
    <xdr:ext cx="313932" cy="259045"/>
    <xdr:sp macro="" textlink="">
      <xdr:nvSpPr>
        <xdr:cNvPr id="755" name="テキスト ボックス 754"/>
        <xdr:cNvSpPr txBox="1"/>
      </xdr:nvSpPr>
      <xdr:spPr>
        <a:xfrm>
          <a:off x="21166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6" name="直線コネクタ 755"/>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112903</xdr:rowOff>
    </xdr:from>
    <xdr:to>
      <xdr:col>107</xdr:col>
      <xdr:colOff>101600</xdr:colOff>
      <xdr:row>38</xdr:row>
      <xdr:rowOff>43053</xdr:rowOff>
    </xdr:to>
    <xdr:sp macro="" textlink="">
      <xdr:nvSpPr>
        <xdr:cNvPr id="757" name="フローチャート: 判断 756"/>
        <xdr:cNvSpPr/>
      </xdr:nvSpPr>
      <xdr:spPr>
        <a:xfrm>
          <a:off x="20383500" y="645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59580</xdr:rowOff>
    </xdr:from>
    <xdr:ext cx="313932" cy="259045"/>
    <xdr:sp macro="" textlink="">
      <xdr:nvSpPr>
        <xdr:cNvPr id="758" name="テキスト ボックス 757"/>
        <xdr:cNvSpPr txBox="1"/>
      </xdr:nvSpPr>
      <xdr:spPr>
        <a:xfrm>
          <a:off x="20277333" y="62317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9" name="直線コネクタ 758"/>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105473</xdr:rowOff>
    </xdr:from>
    <xdr:to>
      <xdr:col>102</xdr:col>
      <xdr:colOff>165100</xdr:colOff>
      <xdr:row>38</xdr:row>
      <xdr:rowOff>35623</xdr:rowOff>
    </xdr:to>
    <xdr:sp macro="" textlink="">
      <xdr:nvSpPr>
        <xdr:cNvPr id="760" name="フローチャート: 判断 759"/>
        <xdr:cNvSpPr/>
      </xdr:nvSpPr>
      <xdr:spPr>
        <a:xfrm>
          <a:off x="19494500" y="644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52150</xdr:rowOff>
    </xdr:from>
    <xdr:ext cx="313932" cy="259045"/>
    <xdr:sp macro="" textlink="">
      <xdr:nvSpPr>
        <xdr:cNvPr id="761" name="テキスト ボックス 760"/>
        <xdr:cNvSpPr txBox="1"/>
      </xdr:nvSpPr>
      <xdr:spPr>
        <a:xfrm>
          <a:off x="19388333" y="6224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2" name="フローチャート: 判断 761"/>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63" name="テキスト ボックス 762"/>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9" name="楕円 768"/>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109618</xdr:rowOff>
    </xdr:from>
    <xdr:ext cx="249299" cy="259045"/>
    <xdr:sp macro="" textlink="">
      <xdr:nvSpPr>
        <xdr:cNvPr id="770" name="諸支出金該当値テキスト"/>
        <xdr:cNvSpPr txBox="1"/>
      </xdr:nvSpPr>
      <xdr:spPr>
        <a:xfrm>
          <a:off x="22212300" y="6453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1" name="楕円 770"/>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2" name="テキスト ボックス 771"/>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3" name="楕円 772"/>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4" name="テキスト ボックス 773"/>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5" name="楕円 774"/>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6" name="テキスト ボックス 77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7" name="楕円 776"/>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8" name="テキスト ボックス 777"/>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322,031</a:t>
          </a:r>
          <a:r>
            <a:rPr kumimoji="1" lang="ja-JP" altLang="en-US" sz="1300">
              <a:latin typeface="ＭＳ Ｐゴシック" panose="020B0600070205080204" pitchFamily="50" charset="-128"/>
              <a:ea typeface="ＭＳ Ｐゴシック" panose="020B0600070205080204" pitchFamily="50" charset="-128"/>
            </a:rPr>
            <a:t>円となっており、年々増加している。主な項目の分析は以下のとおりである。</a:t>
          </a:r>
        </a:p>
        <a:p>
          <a:r>
            <a:rPr kumimoji="1" lang="ja-JP" altLang="en-US" sz="1300">
              <a:latin typeface="ＭＳ Ｐゴシック" panose="020B0600070205080204" pitchFamily="50" charset="-128"/>
              <a:ea typeface="ＭＳ Ｐゴシック" panose="020B0600070205080204" pitchFamily="50" charset="-128"/>
            </a:rPr>
            <a:t>（土木費）</a:t>
          </a:r>
        </a:p>
        <a:p>
          <a:r>
            <a:rPr kumimoji="1" lang="ja-JP" altLang="en-US" sz="1300">
              <a:latin typeface="ＭＳ Ｐゴシック" panose="020B0600070205080204" pitchFamily="50" charset="-128"/>
              <a:ea typeface="ＭＳ Ｐゴシック" panose="020B0600070205080204" pitchFamily="50" charset="-128"/>
            </a:rPr>
            <a:t>　住民一人当たり</a:t>
          </a:r>
          <a:r>
            <a:rPr kumimoji="1" lang="en-US" altLang="ja-JP" sz="1300">
              <a:latin typeface="ＭＳ Ｐゴシック" panose="020B0600070205080204" pitchFamily="50" charset="-128"/>
              <a:ea typeface="ＭＳ Ｐゴシック" panose="020B0600070205080204" pitchFamily="50" charset="-128"/>
            </a:rPr>
            <a:t>28,024</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円となっており、類似団体平均を下回っている。経年変化を見ると</a:t>
          </a:r>
          <a:r>
            <a:rPr kumimoji="1" lang="en-US" altLang="ja-JP" sz="1300">
              <a:latin typeface="ＭＳ Ｐゴシック" panose="020B0600070205080204" pitchFamily="50" charset="-128"/>
              <a:ea typeface="ＭＳ Ｐゴシック" panose="020B0600070205080204" pitchFamily="50" charset="-128"/>
            </a:rPr>
            <a:t>H25</a:t>
          </a:r>
          <a:r>
            <a:rPr kumimoji="1" lang="ja-JP" altLang="en-US" sz="1300">
              <a:latin typeface="ＭＳ Ｐゴシック" panose="020B0600070205080204" pitchFamily="50" charset="-128"/>
              <a:ea typeface="ＭＳ Ｐゴシック" panose="020B0600070205080204" pitchFamily="50" charset="-128"/>
            </a:rPr>
            <a:t>年度から類似団体平均を上回っていたが、本町の大型事業である海老津駅南側道路等整備事業が完成したことにより</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年度から下回っている。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ただし、令和元年度に町営住宅建設事業を実施しているため、令和元年度は土木費が上昇することが見込まれている。</a:t>
          </a:r>
        </a:p>
        <a:p>
          <a:r>
            <a:rPr kumimoji="1" lang="ja-JP" altLang="en-US" sz="1300">
              <a:latin typeface="ＭＳ Ｐゴシック" panose="020B0600070205080204" pitchFamily="50" charset="-128"/>
              <a:ea typeface="ＭＳ Ｐゴシック" panose="020B0600070205080204" pitchFamily="50" charset="-128"/>
            </a:rPr>
            <a:t>（公債費）</a:t>
          </a:r>
        </a:p>
        <a:p>
          <a:r>
            <a:rPr kumimoji="1" lang="ja-JP" altLang="en-US" sz="1300">
              <a:latin typeface="ＭＳ Ｐゴシック" panose="020B0600070205080204" pitchFamily="50" charset="-128"/>
              <a:ea typeface="ＭＳ Ｐゴシック" panose="020B0600070205080204" pitchFamily="50" charset="-128"/>
            </a:rPr>
            <a:t>　住民一人当たり</a:t>
          </a:r>
          <a:r>
            <a:rPr kumimoji="1" lang="en-US" altLang="ja-JP" sz="1300">
              <a:latin typeface="ＭＳ Ｐゴシック" panose="020B0600070205080204" pitchFamily="50" charset="-128"/>
              <a:ea typeface="ＭＳ Ｐゴシック" panose="020B0600070205080204" pitchFamily="50" charset="-128"/>
            </a:rPr>
            <a:t>20,093</a:t>
          </a:r>
          <a:r>
            <a:rPr kumimoji="1" lang="ja-JP" altLang="en-US" sz="1300">
              <a:latin typeface="ＭＳ Ｐゴシック" panose="020B0600070205080204" pitchFamily="50" charset="-128"/>
              <a:ea typeface="ＭＳ Ｐゴシック" panose="020B0600070205080204" pitchFamily="50" charset="-128"/>
            </a:rPr>
            <a:t>円となっており、類似団体平均を大きく下回っている。しかし、類似団体のはほぼ横ばいに対し、当町は</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と大きく伸びており、今後も公債費負担が増加していくことが見込まれている。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福岡県岡垣町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標準財政規模に対する財政調整基金残高の比率は、</a:t>
          </a:r>
          <a:r>
            <a:rPr kumimoji="1" lang="en-US" altLang="ja-JP" sz="1400">
              <a:latin typeface="ＭＳ ゴシック" pitchFamily="49" charset="-128"/>
              <a:ea typeface="ＭＳ ゴシック" pitchFamily="49" charset="-128"/>
            </a:rPr>
            <a:t>26.66</a:t>
          </a:r>
          <a:r>
            <a:rPr kumimoji="1" lang="ja-JP" altLang="en-US" sz="1400">
              <a:latin typeface="ＭＳ ゴシック" pitchFamily="49" charset="-128"/>
              <a:ea typeface="ＭＳ ゴシック" pitchFamily="49" charset="-128"/>
            </a:rPr>
            <a:t>％であり、前年度と比較すると</a:t>
          </a:r>
          <a:r>
            <a:rPr kumimoji="1" lang="en-US" altLang="ja-JP" sz="1400">
              <a:latin typeface="ＭＳ ゴシック" pitchFamily="49" charset="-128"/>
              <a:ea typeface="ＭＳ ゴシック" pitchFamily="49" charset="-128"/>
            </a:rPr>
            <a:t>3.58</a:t>
          </a:r>
          <a:r>
            <a:rPr kumimoji="1" lang="ja-JP" altLang="en-US" sz="1400">
              <a:latin typeface="ＭＳ ゴシック" pitchFamily="49" charset="-128"/>
              <a:ea typeface="ＭＳ ゴシック" pitchFamily="49" charset="-128"/>
            </a:rPr>
            <a:t>ポイント減少している。実質単年度収支についても、</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年連続マイナスとなっており、厳しい財政状況が続いている。</a:t>
          </a:r>
        </a:p>
        <a:p>
          <a:r>
            <a:rPr kumimoji="1" lang="ja-JP" altLang="en-US" sz="1400">
              <a:latin typeface="ＭＳ ゴシック" pitchFamily="49" charset="-128"/>
              <a:ea typeface="ＭＳ ゴシック" pitchFamily="49" charset="-128"/>
            </a:rPr>
            <a:t>　今後、公債費負担が増加する見込みであり、財政状況の厳しさは増していくことから、平成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年度に策定した行政改革推進計画に基づき事業のスリム化等を図り、経常経費の削減を図るとともに、町税等の一般財源の確保に努める。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福岡県岡垣町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a:t>
          </a:r>
        </a:p>
        <a:p>
          <a:r>
            <a:rPr kumimoji="1" lang="ja-JP" altLang="en-US" sz="1400">
              <a:latin typeface="ＭＳ ゴシック" pitchFamily="49" charset="-128"/>
              <a:ea typeface="ＭＳ ゴシック" pitchFamily="49" charset="-128"/>
            </a:rPr>
            <a:t>　一般会計は黒字となっているが、これは財政調整基金をはじめとする各種基金からの繰入によるものである。基金繰入に頼らない財政運営を行っていくことが今後の課題である。このため、平成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年度に策定した行政改革推進計画に基づく事務事業の見直しを行い、経常経費の削減を図っていく。</a:t>
          </a:r>
        </a:p>
        <a:p>
          <a:r>
            <a:rPr kumimoji="1" lang="ja-JP" altLang="en-US" sz="1400">
              <a:latin typeface="ＭＳ ゴシック" pitchFamily="49" charset="-128"/>
              <a:ea typeface="ＭＳ ゴシック" pitchFamily="49" charset="-128"/>
            </a:rPr>
            <a:t>（国民健康保険事業）</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年度から国民健康保険事業特別会計が赤字となっている。平成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年度から国民健康保険事業の広域化が行われているが、当町の健全化への取組として、平成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年度から国民健康保険税の見直しを行っている。引き続き住民の健康増進や医療費の適正化に努めていく。</a:t>
          </a:r>
        </a:p>
        <a:p>
          <a:r>
            <a:rPr kumimoji="1" lang="ja-JP" altLang="en-US" sz="1400">
              <a:latin typeface="ＭＳ ゴシック" pitchFamily="49" charset="-128"/>
              <a:ea typeface="ＭＳ ゴシック" pitchFamily="49" charset="-128"/>
            </a:rPr>
            <a:t>（その他の会計）</a:t>
          </a:r>
        </a:p>
        <a:p>
          <a:r>
            <a:rPr kumimoji="1" lang="ja-JP" altLang="en-US" sz="1400">
              <a:latin typeface="ＭＳ ゴシック" pitchFamily="49" charset="-128"/>
              <a:ea typeface="ＭＳ ゴシック" pitchFamily="49" charset="-128"/>
            </a:rPr>
            <a:t>　黒字が継続されているものの、下水道事業会計については、一般会計から多額の繰入を行っている状況が続いているため、水道料金の見直しなど健全な運営についての検討が必要である。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 thickBot="1" x14ac:dyDescent="0.25">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2">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10663328</v>
      </c>
      <c r="BO4" s="461"/>
      <c r="BP4" s="461"/>
      <c r="BQ4" s="461"/>
      <c r="BR4" s="461"/>
      <c r="BS4" s="461"/>
      <c r="BT4" s="461"/>
      <c r="BU4" s="462"/>
      <c r="BV4" s="460">
        <v>10568090</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4.5</v>
      </c>
      <c r="CU4" s="642"/>
      <c r="CV4" s="642"/>
      <c r="CW4" s="642"/>
      <c r="CX4" s="642"/>
      <c r="CY4" s="642"/>
      <c r="CZ4" s="642"/>
      <c r="DA4" s="643"/>
      <c r="DB4" s="641">
        <v>5.5</v>
      </c>
      <c r="DC4" s="642"/>
      <c r="DD4" s="642"/>
      <c r="DE4" s="642"/>
      <c r="DF4" s="642"/>
      <c r="DG4" s="642"/>
      <c r="DH4" s="642"/>
      <c r="DI4" s="643"/>
      <c r="DJ4" s="185"/>
      <c r="DK4" s="185"/>
      <c r="DL4" s="185"/>
      <c r="DM4" s="185"/>
      <c r="DN4" s="185"/>
      <c r="DO4" s="185"/>
    </row>
    <row r="5" spans="1:119" ht="18.75" customHeight="1" x14ac:dyDescent="0.2">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10244436</v>
      </c>
      <c r="BO5" s="466"/>
      <c r="BP5" s="466"/>
      <c r="BQ5" s="466"/>
      <c r="BR5" s="466"/>
      <c r="BS5" s="466"/>
      <c r="BT5" s="466"/>
      <c r="BU5" s="467"/>
      <c r="BV5" s="465">
        <v>10220485</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93.4</v>
      </c>
      <c r="CU5" s="436"/>
      <c r="CV5" s="436"/>
      <c r="CW5" s="436"/>
      <c r="CX5" s="436"/>
      <c r="CY5" s="436"/>
      <c r="CZ5" s="436"/>
      <c r="DA5" s="437"/>
      <c r="DB5" s="435">
        <v>94.7</v>
      </c>
      <c r="DC5" s="436"/>
      <c r="DD5" s="436"/>
      <c r="DE5" s="436"/>
      <c r="DF5" s="436"/>
      <c r="DG5" s="436"/>
      <c r="DH5" s="436"/>
      <c r="DI5" s="437"/>
      <c r="DJ5" s="185"/>
      <c r="DK5" s="185"/>
      <c r="DL5" s="185"/>
      <c r="DM5" s="185"/>
      <c r="DN5" s="185"/>
      <c r="DO5" s="185"/>
    </row>
    <row r="6" spans="1:119" ht="18.75" customHeight="1" x14ac:dyDescent="0.2">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418892</v>
      </c>
      <c r="BO6" s="466"/>
      <c r="BP6" s="466"/>
      <c r="BQ6" s="466"/>
      <c r="BR6" s="466"/>
      <c r="BS6" s="466"/>
      <c r="BT6" s="466"/>
      <c r="BU6" s="467"/>
      <c r="BV6" s="465">
        <v>347605</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99.5</v>
      </c>
      <c r="CU6" s="616"/>
      <c r="CV6" s="616"/>
      <c r="CW6" s="616"/>
      <c r="CX6" s="616"/>
      <c r="CY6" s="616"/>
      <c r="CZ6" s="616"/>
      <c r="DA6" s="617"/>
      <c r="DB6" s="615">
        <v>100.8</v>
      </c>
      <c r="DC6" s="616"/>
      <c r="DD6" s="616"/>
      <c r="DE6" s="616"/>
      <c r="DF6" s="616"/>
      <c r="DG6" s="616"/>
      <c r="DH6" s="616"/>
      <c r="DI6" s="617"/>
      <c r="DJ6" s="185"/>
      <c r="DK6" s="185"/>
      <c r="DL6" s="185"/>
      <c r="DM6" s="185"/>
      <c r="DN6" s="185"/>
      <c r="DO6" s="185"/>
    </row>
    <row r="7" spans="1:119" ht="18.75" customHeight="1" x14ac:dyDescent="0.2">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94</v>
      </c>
      <c r="AV7" s="523"/>
      <c r="AW7" s="523"/>
      <c r="AX7" s="523"/>
      <c r="AY7" s="445" t="s">
        <v>106</v>
      </c>
      <c r="AZ7" s="446"/>
      <c r="BA7" s="446"/>
      <c r="BB7" s="446"/>
      <c r="BC7" s="446"/>
      <c r="BD7" s="446"/>
      <c r="BE7" s="446"/>
      <c r="BF7" s="446"/>
      <c r="BG7" s="446"/>
      <c r="BH7" s="446"/>
      <c r="BI7" s="446"/>
      <c r="BJ7" s="446"/>
      <c r="BK7" s="446"/>
      <c r="BL7" s="446"/>
      <c r="BM7" s="447"/>
      <c r="BN7" s="465">
        <v>137140</v>
      </c>
      <c r="BO7" s="466"/>
      <c r="BP7" s="466"/>
      <c r="BQ7" s="466"/>
      <c r="BR7" s="466"/>
      <c r="BS7" s="466"/>
      <c r="BT7" s="466"/>
      <c r="BU7" s="467"/>
      <c r="BV7" s="465">
        <v>3903</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6328448</v>
      </c>
      <c r="CU7" s="466"/>
      <c r="CV7" s="466"/>
      <c r="CW7" s="466"/>
      <c r="CX7" s="466"/>
      <c r="CY7" s="466"/>
      <c r="CZ7" s="466"/>
      <c r="DA7" s="467"/>
      <c r="DB7" s="465">
        <v>6251014</v>
      </c>
      <c r="DC7" s="466"/>
      <c r="DD7" s="466"/>
      <c r="DE7" s="466"/>
      <c r="DF7" s="466"/>
      <c r="DG7" s="466"/>
      <c r="DH7" s="466"/>
      <c r="DI7" s="467"/>
      <c r="DJ7" s="185"/>
      <c r="DK7" s="185"/>
      <c r="DL7" s="185"/>
      <c r="DM7" s="185"/>
      <c r="DN7" s="185"/>
      <c r="DO7" s="185"/>
    </row>
    <row r="8" spans="1:119" ht="18.75" customHeight="1" thickBot="1" x14ac:dyDescent="0.25">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281752</v>
      </c>
      <c r="BO8" s="466"/>
      <c r="BP8" s="466"/>
      <c r="BQ8" s="466"/>
      <c r="BR8" s="466"/>
      <c r="BS8" s="466"/>
      <c r="BT8" s="466"/>
      <c r="BU8" s="467"/>
      <c r="BV8" s="465">
        <v>343702</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0.56000000000000005</v>
      </c>
      <c r="CU8" s="579"/>
      <c r="CV8" s="579"/>
      <c r="CW8" s="579"/>
      <c r="CX8" s="579"/>
      <c r="CY8" s="579"/>
      <c r="CZ8" s="579"/>
      <c r="DA8" s="580"/>
      <c r="DB8" s="578">
        <v>0.56000000000000005</v>
      </c>
      <c r="DC8" s="579"/>
      <c r="DD8" s="579"/>
      <c r="DE8" s="579"/>
      <c r="DF8" s="579"/>
      <c r="DG8" s="579"/>
      <c r="DH8" s="579"/>
      <c r="DI8" s="580"/>
      <c r="DJ8" s="185"/>
      <c r="DK8" s="185"/>
      <c r="DL8" s="185"/>
      <c r="DM8" s="185"/>
      <c r="DN8" s="185"/>
      <c r="DO8" s="185"/>
    </row>
    <row r="9" spans="1:119" ht="18.75" customHeight="1" thickBot="1" x14ac:dyDescent="0.25">
      <c r="A9" s="186"/>
      <c r="B9" s="604" t="s">
        <v>112</v>
      </c>
      <c r="C9" s="605"/>
      <c r="D9" s="605"/>
      <c r="E9" s="605"/>
      <c r="F9" s="605"/>
      <c r="G9" s="605"/>
      <c r="H9" s="605"/>
      <c r="I9" s="605"/>
      <c r="J9" s="605"/>
      <c r="K9" s="528"/>
      <c r="L9" s="606" t="s">
        <v>113</v>
      </c>
      <c r="M9" s="607"/>
      <c r="N9" s="607"/>
      <c r="O9" s="607"/>
      <c r="P9" s="607"/>
      <c r="Q9" s="608"/>
      <c r="R9" s="609">
        <v>31580</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116</v>
      </c>
      <c r="AV9" s="523"/>
      <c r="AW9" s="523"/>
      <c r="AX9" s="523"/>
      <c r="AY9" s="445" t="s">
        <v>117</v>
      </c>
      <c r="AZ9" s="446"/>
      <c r="BA9" s="446"/>
      <c r="BB9" s="446"/>
      <c r="BC9" s="446"/>
      <c r="BD9" s="446"/>
      <c r="BE9" s="446"/>
      <c r="BF9" s="446"/>
      <c r="BG9" s="446"/>
      <c r="BH9" s="446"/>
      <c r="BI9" s="446"/>
      <c r="BJ9" s="446"/>
      <c r="BK9" s="446"/>
      <c r="BL9" s="446"/>
      <c r="BM9" s="447"/>
      <c r="BN9" s="465">
        <v>-61950</v>
      </c>
      <c r="BO9" s="466"/>
      <c r="BP9" s="466"/>
      <c r="BQ9" s="466"/>
      <c r="BR9" s="466"/>
      <c r="BS9" s="466"/>
      <c r="BT9" s="466"/>
      <c r="BU9" s="467"/>
      <c r="BV9" s="465">
        <v>63268</v>
      </c>
      <c r="BW9" s="466"/>
      <c r="BX9" s="466"/>
      <c r="BY9" s="466"/>
      <c r="BZ9" s="466"/>
      <c r="CA9" s="466"/>
      <c r="CB9" s="466"/>
      <c r="CC9" s="467"/>
      <c r="CD9" s="474" t="s">
        <v>118</v>
      </c>
      <c r="CE9" s="475"/>
      <c r="CF9" s="475"/>
      <c r="CG9" s="475"/>
      <c r="CH9" s="475"/>
      <c r="CI9" s="475"/>
      <c r="CJ9" s="475"/>
      <c r="CK9" s="475"/>
      <c r="CL9" s="475"/>
      <c r="CM9" s="475"/>
      <c r="CN9" s="475"/>
      <c r="CO9" s="475"/>
      <c r="CP9" s="475"/>
      <c r="CQ9" s="475"/>
      <c r="CR9" s="475"/>
      <c r="CS9" s="476"/>
      <c r="CT9" s="435">
        <v>8.5</v>
      </c>
      <c r="CU9" s="436"/>
      <c r="CV9" s="436"/>
      <c r="CW9" s="436"/>
      <c r="CX9" s="436"/>
      <c r="CY9" s="436"/>
      <c r="CZ9" s="436"/>
      <c r="DA9" s="437"/>
      <c r="DB9" s="435">
        <v>7.6</v>
      </c>
      <c r="DC9" s="436"/>
      <c r="DD9" s="436"/>
      <c r="DE9" s="436"/>
      <c r="DF9" s="436"/>
      <c r="DG9" s="436"/>
      <c r="DH9" s="436"/>
      <c r="DI9" s="437"/>
      <c r="DJ9" s="185"/>
      <c r="DK9" s="185"/>
      <c r="DL9" s="185"/>
      <c r="DM9" s="185"/>
      <c r="DN9" s="185"/>
      <c r="DO9" s="185"/>
    </row>
    <row r="10" spans="1:119" ht="18.75" customHeight="1" thickBot="1" x14ac:dyDescent="0.25">
      <c r="A10" s="186"/>
      <c r="B10" s="604"/>
      <c r="C10" s="605"/>
      <c r="D10" s="605"/>
      <c r="E10" s="605"/>
      <c r="F10" s="605"/>
      <c r="G10" s="605"/>
      <c r="H10" s="605"/>
      <c r="I10" s="605"/>
      <c r="J10" s="605"/>
      <c r="K10" s="528"/>
      <c r="L10" s="438" t="s">
        <v>119</v>
      </c>
      <c r="M10" s="439"/>
      <c r="N10" s="439"/>
      <c r="O10" s="439"/>
      <c r="P10" s="439"/>
      <c r="Q10" s="440"/>
      <c r="R10" s="441">
        <v>32119</v>
      </c>
      <c r="S10" s="442"/>
      <c r="T10" s="442"/>
      <c r="U10" s="442"/>
      <c r="V10" s="444"/>
      <c r="W10" s="613"/>
      <c r="X10" s="427"/>
      <c r="Y10" s="427"/>
      <c r="Z10" s="427"/>
      <c r="AA10" s="427"/>
      <c r="AB10" s="427"/>
      <c r="AC10" s="427"/>
      <c r="AD10" s="427"/>
      <c r="AE10" s="427"/>
      <c r="AF10" s="427"/>
      <c r="AG10" s="427"/>
      <c r="AH10" s="427"/>
      <c r="AI10" s="427"/>
      <c r="AJ10" s="427"/>
      <c r="AK10" s="427"/>
      <c r="AL10" s="614"/>
      <c r="AM10" s="534" t="s">
        <v>120</v>
      </c>
      <c r="AN10" s="439"/>
      <c r="AO10" s="439"/>
      <c r="AP10" s="439"/>
      <c r="AQ10" s="439"/>
      <c r="AR10" s="439"/>
      <c r="AS10" s="439"/>
      <c r="AT10" s="440"/>
      <c r="AU10" s="522" t="s">
        <v>121</v>
      </c>
      <c r="AV10" s="523"/>
      <c r="AW10" s="523"/>
      <c r="AX10" s="523"/>
      <c r="AY10" s="445" t="s">
        <v>122</v>
      </c>
      <c r="AZ10" s="446"/>
      <c r="BA10" s="446"/>
      <c r="BB10" s="446"/>
      <c r="BC10" s="446"/>
      <c r="BD10" s="446"/>
      <c r="BE10" s="446"/>
      <c r="BF10" s="446"/>
      <c r="BG10" s="446"/>
      <c r="BH10" s="446"/>
      <c r="BI10" s="446"/>
      <c r="BJ10" s="446"/>
      <c r="BK10" s="446"/>
      <c r="BL10" s="446"/>
      <c r="BM10" s="447"/>
      <c r="BN10" s="465">
        <v>176750</v>
      </c>
      <c r="BO10" s="466"/>
      <c r="BP10" s="466"/>
      <c r="BQ10" s="466"/>
      <c r="BR10" s="466"/>
      <c r="BS10" s="466"/>
      <c r="BT10" s="466"/>
      <c r="BU10" s="467"/>
      <c r="BV10" s="465">
        <v>108020</v>
      </c>
      <c r="BW10" s="466"/>
      <c r="BX10" s="466"/>
      <c r="BY10" s="466"/>
      <c r="BZ10" s="466"/>
      <c r="CA10" s="466"/>
      <c r="CB10" s="466"/>
      <c r="CC10" s="467"/>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604"/>
      <c r="C11" s="605"/>
      <c r="D11" s="605"/>
      <c r="E11" s="605"/>
      <c r="F11" s="605"/>
      <c r="G11" s="605"/>
      <c r="H11" s="605"/>
      <c r="I11" s="605"/>
      <c r="J11" s="605"/>
      <c r="K11" s="528"/>
      <c r="L11" s="511" t="s">
        <v>124</v>
      </c>
      <c r="M11" s="512"/>
      <c r="N11" s="512"/>
      <c r="O11" s="512"/>
      <c r="P11" s="512"/>
      <c r="Q11" s="513"/>
      <c r="R11" s="601" t="s">
        <v>125</v>
      </c>
      <c r="S11" s="602"/>
      <c r="T11" s="602"/>
      <c r="U11" s="602"/>
      <c r="V11" s="603"/>
      <c r="W11" s="613"/>
      <c r="X11" s="427"/>
      <c r="Y11" s="427"/>
      <c r="Z11" s="427"/>
      <c r="AA11" s="427"/>
      <c r="AB11" s="427"/>
      <c r="AC11" s="427"/>
      <c r="AD11" s="427"/>
      <c r="AE11" s="427"/>
      <c r="AF11" s="427"/>
      <c r="AG11" s="427"/>
      <c r="AH11" s="427"/>
      <c r="AI11" s="427"/>
      <c r="AJ11" s="427"/>
      <c r="AK11" s="427"/>
      <c r="AL11" s="614"/>
      <c r="AM11" s="534" t="s">
        <v>126</v>
      </c>
      <c r="AN11" s="439"/>
      <c r="AO11" s="439"/>
      <c r="AP11" s="439"/>
      <c r="AQ11" s="439"/>
      <c r="AR11" s="439"/>
      <c r="AS11" s="439"/>
      <c r="AT11" s="440"/>
      <c r="AU11" s="522" t="s">
        <v>94</v>
      </c>
      <c r="AV11" s="523"/>
      <c r="AW11" s="523"/>
      <c r="AX11" s="523"/>
      <c r="AY11" s="445" t="s">
        <v>127</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128</v>
      </c>
      <c r="CE11" s="475"/>
      <c r="CF11" s="475"/>
      <c r="CG11" s="475"/>
      <c r="CH11" s="475"/>
      <c r="CI11" s="475"/>
      <c r="CJ11" s="475"/>
      <c r="CK11" s="475"/>
      <c r="CL11" s="475"/>
      <c r="CM11" s="475"/>
      <c r="CN11" s="475"/>
      <c r="CO11" s="475"/>
      <c r="CP11" s="475"/>
      <c r="CQ11" s="475"/>
      <c r="CR11" s="475"/>
      <c r="CS11" s="476"/>
      <c r="CT11" s="578" t="s">
        <v>129</v>
      </c>
      <c r="CU11" s="579"/>
      <c r="CV11" s="579"/>
      <c r="CW11" s="579"/>
      <c r="CX11" s="579"/>
      <c r="CY11" s="579"/>
      <c r="CZ11" s="579"/>
      <c r="DA11" s="580"/>
      <c r="DB11" s="578" t="s">
        <v>129</v>
      </c>
      <c r="DC11" s="579"/>
      <c r="DD11" s="579"/>
      <c r="DE11" s="579"/>
      <c r="DF11" s="579"/>
      <c r="DG11" s="579"/>
      <c r="DH11" s="579"/>
      <c r="DI11" s="580"/>
      <c r="DJ11" s="185"/>
      <c r="DK11" s="185"/>
      <c r="DL11" s="185"/>
      <c r="DM11" s="185"/>
      <c r="DN11" s="185"/>
      <c r="DO11" s="185"/>
    </row>
    <row r="12" spans="1:119" ht="18.75" customHeight="1" x14ac:dyDescent="0.2">
      <c r="A12" s="186"/>
      <c r="B12" s="581" t="s">
        <v>130</v>
      </c>
      <c r="C12" s="582"/>
      <c r="D12" s="582"/>
      <c r="E12" s="582"/>
      <c r="F12" s="582"/>
      <c r="G12" s="582"/>
      <c r="H12" s="582"/>
      <c r="I12" s="582"/>
      <c r="J12" s="582"/>
      <c r="K12" s="583"/>
      <c r="L12" s="590" t="s">
        <v>131</v>
      </c>
      <c r="M12" s="591"/>
      <c r="N12" s="591"/>
      <c r="O12" s="591"/>
      <c r="P12" s="591"/>
      <c r="Q12" s="592"/>
      <c r="R12" s="593">
        <v>31812</v>
      </c>
      <c r="S12" s="594"/>
      <c r="T12" s="594"/>
      <c r="U12" s="594"/>
      <c r="V12" s="595"/>
      <c r="W12" s="596" t="s">
        <v>1</v>
      </c>
      <c r="X12" s="523"/>
      <c r="Y12" s="523"/>
      <c r="Z12" s="523"/>
      <c r="AA12" s="523"/>
      <c r="AB12" s="597"/>
      <c r="AC12" s="522" t="s">
        <v>132</v>
      </c>
      <c r="AD12" s="523"/>
      <c r="AE12" s="523"/>
      <c r="AF12" s="523"/>
      <c r="AG12" s="597"/>
      <c r="AH12" s="522" t="s">
        <v>133</v>
      </c>
      <c r="AI12" s="523"/>
      <c r="AJ12" s="523"/>
      <c r="AK12" s="523"/>
      <c r="AL12" s="598"/>
      <c r="AM12" s="534" t="s">
        <v>134</v>
      </c>
      <c r="AN12" s="439"/>
      <c r="AO12" s="439"/>
      <c r="AP12" s="439"/>
      <c r="AQ12" s="439"/>
      <c r="AR12" s="439"/>
      <c r="AS12" s="439"/>
      <c r="AT12" s="440"/>
      <c r="AU12" s="522" t="s">
        <v>102</v>
      </c>
      <c r="AV12" s="523"/>
      <c r="AW12" s="523"/>
      <c r="AX12" s="523"/>
      <c r="AY12" s="445" t="s">
        <v>135</v>
      </c>
      <c r="AZ12" s="446"/>
      <c r="BA12" s="446"/>
      <c r="BB12" s="446"/>
      <c r="BC12" s="446"/>
      <c r="BD12" s="446"/>
      <c r="BE12" s="446"/>
      <c r="BF12" s="446"/>
      <c r="BG12" s="446"/>
      <c r="BH12" s="446"/>
      <c r="BI12" s="446"/>
      <c r="BJ12" s="446"/>
      <c r="BK12" s="446"/>
      <c r="BL12" s="446"/>
      <c r="BM12" s="447"/>
      <c r="BN12" s="465">
        <v>380000</v>
      </c>
      <c r="BO12" s="466"/>
      <c r="BP12" s="466"/>
      <c r="BQ12" s="466"/>
      <c r="BR12" s="466"/>
      <c r="BS12" s="466"/>
      <c r="BT12" s="466"/>
      <c r="BU12" s="467"/>
      <c r="BV12" s="465">
        <v>300000</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137</v>
      </c>
      <c r="CU12" s="579"/>
      <c r="CV12" s="579"/>
      <c r="CW12" s="579"/>
      <c r="CX12" s="579"/>
      <c r="CY12" s="579"/>
      <c r="CZ12" s="579"/>
      <c r="DA12" s="580"/>
      <c r="DB12" s="578" t="s">
        <v>138</v>
      </c>
      <c r="DC12" s="579"/>
      <c r="DD12" s="579"/>
      <c r="DE12" s="579"/>
      <c r="DF12" s="579"/>
      <c r="DG12" s="579"/>
      <c r="DH12" s="579"/>
      <c r="DI12" s="580"/>
      <c r="DJ12" s="185"/>
      <c r="DK12" s="185"/>
      <c r="DL12" s="185"/>
      <c r="DM12" s="185"/>
      <c r="DN12" s="185"/>
      <c r="DO12" s="185"/>
    </row>
    <row r="13" spans="1:119" ht="18.75" customHeight="1" x14ac:dyDescent="0.2">
      <c r="A13" s="186"/>
      <c r="B13" s="584"/>
      <c r="C13" s="585"/>
      <c r="D13" s="585"/>
      <c r="E13" s="585"/>
      <c r="F13" s="585"/>
      <c r="G13" s="585"/>
      <c r="H13" s="585"/>
      <c r="I13" s="585"/>
      <c r="J13" s="585"/>
      <c r="K13" s="586"/>
      <c r="L13" s="196"/>
      <c r="M13" s="565" t="s">
        <v>139</v>
      </c>
      <c r="N13" s="566"/>
      <c r="O13" s="566"/>
      <c r="P13" s="566"/>
      <c r="Q13" s="567"/>
      <c r="R13" s="568">
        <v>31635</v>
      </c>
      <c r="S13" s="569"/>
      <c r="T13" s="569"/>
      <c r="U13" s="569"/>
      <c r="V13" s="570"/>
      <c r="W13" s="556" t="s">
        <v>140</v>
      </c>
      <c r="X13" s="478"/>
      <c r="Y13" s="478"/>
      <c r="Z13" s="478"/>
      <c r="AA13" s="478"/>
      <c r="AB13" s="479"/>
      <c r="AC13" s="441">
        <v>469</v>
      </c>
      <c r="AD13" s="442"/>
      <c r="AE13" s="442"/>
      <c r="AF13" s="442"/>
      <c r="AG13" s="443"/>
      <c r="AH13" s="441">
        <v>448</v>
      </c>
      <c r="AI13" s="442"/>
      <c r="AJ13" s="442"/>
      <c r="AK13" s="442"/>
      <c r="AL13" s="444"/>
      <c r="AM13" s="534" t="s">
        <v>141</v>
      </c>
      <c r="AN13" s="439"/>
      <c r="AO13" s="439"/>
      <c r="AP13" s="439"/>
      <c r="AQ13" s="439"/>
      <c r="AR13" s="439"/>
      <c r="AS13" s="439"/>
      <c r="AT13" s="440"/>
      <c r="AU13" s="522" t="s">
        <v>142</v>
      </c>
      <c r="AV13" s="523"/>
      <c r="AW13" s="523"/>
      <c r="AX13" s="523"/>
      <c r="AY13" s="445" t="s">
        <v>143</v>
      </c>
      <c r="AZ13" s="446"/>
      <c r="BA13" s="446"/>
      <c r="BB13" s="446"/>
      <c r="BC13" s="446"/>
      <c r="BD13" s="446"/>
      <c r="BE13" s="446"/>
      <c r="BF13" s="446"/>
      <c r="BG13" s="446"/>
      <c r="BH13" s="446"/>
      <c r="BI13" s="446"/>
      <c r="BJ13" s="446"/>
      <c r="BK13" s="446"/>
      <c r="BL13" s="446"/>
      <c r="BM13" s="447"/>
      <c r="BN13" s="465">
        <v>-265200</v>
      </c>
      <c r="BO13" s="466"/>
      <c r="BP13" s="466"/>
      <c r="BQ13" s="466"/>
      <c r="BR13" s="466"/>
      <c r="BS13" s="466"/>
      <c r="BT13" s="466"/>
      <c r="BU13" s="467"/>
      <c r="BV13" s="465">
        <v>-128712</v>
      </c>
      <c r="BW13" s="466"/>
      <c r="BX13" s="466"/>
      <c r="BY13" s="466"/>
      <c r="BZ13" s="466"/>
      <c r="CA13" s="466"/>
      <c r="CB13" s="466"/>
      <c r="CC13" s="467"/>
      <c r="CD13" s="474" t="s">
        <v>144</v>
      </c>
      <c r="CE13" s="475"/>
      <c r="CF13" s="475"/>
      <c r="CG13" s="475"/>
      <c r="CH13" s="475"/>
      <c r="CI13" s="475"/>
      <c r="CJ13" s="475"/>
      <c r="CK13" s="475"/>
      <c r="CL13" s="475"/>
      <c r="CM13" s="475"/>
      <c r="CN13" s="475"/>
      <c r="CO13" s="475"/>
      <c r="CP13" s="475"/>
      <c r="CQ13" s="475"/>
      <c r="CR13" s="475"/>
      <c r="CS13" s="476"/>
      <c r="CT13" s="435">
        <v>3.9</v>
      </c>
      <c r="CU13" s="436"/>
      <c r="CV13" s="436"/>
      <c r="CW13" s="436"/>
      <c r="CX13" s="436"/>
      <c r="CY13" s="436"/>
      <c r="CZ13" s="436"/>
      <c r="DA13" s="437"/>
      <c r="DB13" s="435">
        <v>3.8</v>
      </c>
      <c r="DC13" s="436"/>
      <c r="DD13" s="436"/>
      <c r="DE13" s="436"/>
      <c r="DF13" s="436"/>
      <c r="DG13" s="436"/>
      <c r="DH13" s="436"/>
      <c r="DI13" s="437"/>
      <c r="DJ13" s="185"/>
      <c r="DK13" s="185"/>
      <c r="DL13" s="185"/>
      <c r="DM13" s="185"/>
      <c r="DN13" s="185"/>
      <c r="DO13" s="185"/>
    </row>
    <row r="14" spans="1:119" ht="18.75" customHeight="1" thickBot="1" x14ac:dyDescent="0.25">
      <c r="A14" s="186"/>
      <c r="B14" s="584"/>
      <c r="C14" s="585"/>
      <c r="D14" s="585"/>
      <c r="E14" s="585"/>
      <c r="F14" s="585"/>
      <c r="G14" s="585"/>
      <c r="H14" s="585"/>
      <c r="I14" s="585"/>
      <c r="J14" s="585"/>
      <c r="K14" s="586"/>
      <c r="L14" s="558" t="s">
        <v>145</v>
      </c>
      <c r="M14" s="599"/>
      <c r="N14" s="599"/>
      <c r="O14" s="599"/>
      <c r="P14" s="599"/>
      <c r="Q14" s="600"/>
      <c r="R14" s="568">
        <v>31973</v>
      </c>
      <c r="S14" s="569"/>
      <c r="T14" s="569"/>
      <c r="U14" s="569"/>
      <c r="V14" s="570"/>
      <c r="W14" s="571"/>
      <c r="X14" s="481"/>
      <c r="Y14" s="481"/>
      <c r="Z14" s="481"/>
      <c r="AA14" s="481"/>
      <c r="AB14" s="482"/>
      <c r="AC14" s="561">
        <v>3.6</v>
      </c>
      <c r="AD14" s="562"/>
      <c r="AE14" s="562"/>
      <c r="AF14" s="562"/>
      <c r="AG14" s="563"/>
      <c r="AH14" s="561">
        <v>3.4</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146</v>
      </c>
      <c r="CE14" s="472"/>
      <c r="CF14" s="472"/>
      <c r="CG14" s="472"/>
      <c r="CH14" s="472"/>
      <c r="CI14" s="472"/>
      <c r="CJ14" s="472"/>
      <c r="CK14" s="472"/>
      <c r="CL14" s="472"/>
      <c r="CM14" s="472"/>
      <c r="CN14" s="472"/>
      <c r="CO14" s="472"/>
      <c r="CP14" s="472"/>
      <c r="CQ14" s="472"/>
      <c r="CR14" s="472"/>
      <c r="CS14" s="473"/>
      <c r="CT14" s="572" t="s">
        <v>137</v>
      </c>
      <c r="CU14" s="573"/>
      <c r="CV14" s="573"/>
      <c r="CW14" s="573"/>
      <c r="CX14" s="573"/>
      <c r="CY14" s="573"/>
      <c r="CZ14" s="573"/>
      <c r="DA14" s="574"/>
      <c r="DB14" s="572" t="s">
        <v>138</v>
      </c>
      <c r="DC14" s="573"/>
      <c r="DD14" s="573"/>
      <c r="DE14" s="573"/>
      <c r="DF14" s="573"/>
      <c r="DG14" s="573"/>
      <c r="DH14" s="573"/>
      <c r="DI14" s="574"/>
      <c r="DJ14" s="185"/>
      <c r="DK14" s="185"/>
      <c r="DL14" s="185"/>
      <c r="DM14" s="185"/>
      <c r="DN14" s="185"/>
      <c r="DO14" s="185"/>
    </row>
    <row r="15" spans="1:119" ht="18.75" customHeight="1" x14ac:dyDescent="0.2">
      <c r="A15" s="186"/>
      <c r="B15" s="584"/>
      <c r="C15" s="585"/>
      <c r="D15" s="585"/>
      <c r="E15" s="585"/>
      <c r="F15" s="585"/>
      <c r="G15" s="585"/>
      <c r="H15" s="585"/>
      <c r="I15" s="585"/>
      <c r="J15" s="585"/>
      <c r="K15" s="586"/>
      <c r="L15" s="196"/>
      <c r="M15" s="565" t="s">
        <v>139</v>
      </c>
      <c r="N15" s="566"/>
      <c r="O15" s="566"/>
      <c r="P15" s="566"/>
      <c r="Q15" s="567"/>
      <c r="R15" s="568">
        <v>31823</v>
      </c>
      <c r="S15" s="569"/>
      <c r="T15" s="569"/>
      <c r="U15" s="569"/>
      <c r="V15" s="570"/>
      <c r="W15" s="556" t="s">
        <v>147</v>
      </c>
      <c r="X15" s="478"/>
      <c r="Y15" s="478"/>
      <c r="Z15" s="478"/>
      <c r="AA15" s="478"/>
      <c r="AB15" s="479"/>
      <c r="AC15" s="441">
        <v>3259</v>
      </c>
      <c r="AD15" s="442"/>
      <c r="AE15" s="442"/>
      <c r="AF15" s="442"/>
      <c r="AG15" s="443"/>
      <c r="AH15" s="441">
        <v>3181</v>
      </c>
      <c r="AI15" s="442"/>
      <c r="AJ15" s="442"/>
      <c r="AK15" s="442"/>
      <c r="AL15" s="444"/>
      <c r="AM15" s="534"/>
      <c r="AN15" s="439"/>
      <c r="AO15" s="439"/>
      <c r="AP15" s="439"/>
      <c r="AQ15" s="439"/>
      <c r="AR15" s="439"/>
      <c r="AS15" s="439"/>
      <c r="AT15" s="440"/>
      <c r="AU15" s="522"/>
      <c r="AV15" s="523"/>
      <c r="AW15" s="523"/>
      <c r="AX15" s="523"/>
      <c r="AY15" s="457" t="s">
        <v>148</v>
      </c>
      <c r="AZ15" s="458"/>
      <c r="BA15" s="458"/>
      <c r="BB15" s="458"/>
      <c r="BC15" s="458"/>
      <c r="BD15" s="458"/>
      <c r="BE15" s="458"/>
      <c r="BF15" s="458"/>
      <c r="BG15" s="458"/>
      <c r="BH15" s="458"/>
      <c r="BI15" s="458"/>
      <c r="BJ15" s="458"/>
      <c r="BK15" s="458"/>
      <c r="BL15" s="458"/>
      <c r="BM15" s="459"/>
      <c r="BN15" s="460">
        <v>2844978</v>
      </c>
      <c r="BO15" s="461"/>
      <c r="BP15" s="461"/>
      <c r="BQ15" s="461"/>
      <c r="BR15" s="461"/>
      <c r="BS15" s="461"/>
      <c r="BT15" s="461"/>
      <c r="BU15" s="462"/>
      <c r="BV15" s="460">
        <v>2863910</v>
      </c>
      <c r="BW15" s="461"/>
      <c r="BX15" s="461"/>
      <c r="BY15" s="461"/>
      <c r="BZ15" s="461"/>
      <c r="CA15" s="461"/>
      <c r="CB15" s="461"/>
      <c r="CC15" s="462"/>
      <c r="CD15" s="575" t="s">
        <v>149</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84"/>
      <c r="C16" s="585"/>
      <c r="D16" s="585"/>
      <c r="E16" s="585"/>
      <c r="F16" s="585"/>
      <c r="G16" s="585"/>
      <c r="H16" s="585"/>
      <c r="I16" s="585"/>
      <c r="J16" s="585"/>
      <c r="K16" s="586"/>
      <c r="L16" s="558" t="s">
        <v>150</v>
      </c>
      <c r="M16" s="559"/>
      <c r="N16" s="559"/>
      <c r="O16" s="559"/>
      <c r="P16" s="559"/>
      <c r="Q16" s="560"/>
      <c r="R16" s="553" t="s">
        <v>151</v>
      </c>
      <c r="S16" s="554"/>
      <c r="T16" s="554"/>
      <c r="U16" s="554"/>
      <c r="V16" s="555"/>
      <c r="W16" s="571"/>
      <c r="X16" s="481"/>
      <c r="Y16" s="481"/>
      <c r="Z16" s="481"/>
      <c r="AA16" s="481"/>
      <c r="AB16" s="482"/>
      <c r="AC16" s="561">
        <v>25.1</v>
      </c>
      <c r="AD16" s="562"/>
      <c r="AE16" s="562"/>
      <c r="AF16" s="562"/>
      <c r="AG16" s="563"/>
      <c r="AH16" s="561">
        <v>24.4</v>
      </c>
      <c r="AI16" s="562"/>
      <c r="AJ16" s="562"/>
      <c r="AK16" s="562"/>
      <c r="AL16" s="564"/>
      <c r="AM16" s="534"/>
      <c r="AN16" s="439"/>
      <c r="AO16" s="439"/>
      <c r="AP16" s="439"/>
      <c r="AQ16" s="439"/>
      <c r="AR16" s="439"/>
      <c r="AS16" s="439"/>
      <c r="AT16" s="440"/>
      <c r="AU16" s="522"/>
      <c r="AV16" s="523"/>
      <c r="AW16" s="523"/>
      <c r="AX16" s="523"/>
      <c r="AY16" s="445" t="s">
        <v>152</v>
      </c>
      <c r="AZ16" s="446"/>
      <c r="BA16" s="446"/>
      <c r="BB16" s="446"/>
      <c r="BC16" s="446"/>
      <c r="BD16" s="446"/>
      <c r="BE16" s="446"/>
      <c r="BF16" s="446"/>
      <c r="BG16" s="446"/>
      <c r="BH16" s="446"/>
      <c r="BI16" s="446"/>
      <c r="BJ16" s="446"/>
      <c r="BK16" s="446"/>
      <c r="BL16" s="446"/>
      <c r="BM16" s="447"/>
      <c r="BN16" s="465">
        <v>5197655</v>
      </c>
      <c r="BO16" s="466"/>
      <c r="BP16" s="466"/>
      <c r="BQ16" s="466"/>
      <c r="BR16" s="466"/>
      <c r="BS16" s="466"/>
      <c r="BT16" s="466"/>
      <c r="BU16" s="467"/>
      <c r="BV16" s="465">
        <v>5137872</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5">
      <c r="A17" s="186"/>
      <c r="B17" s="587"/>
      <c r="C17" s="588"/>
      <c r="D17" s="588"/>
      <c r="E17" s="588"/>
      <c r="F17" s="588"/>
      <c r="G17" s="588"/>
      <c r="H17" s="588"/>
      <c r="I17" s="588"/>
      <c r="J17" s="588"/>
      <c r="K17" s="589"/>
      <c r="L17" s="201"/>
      <c r="M17" s="550" t="s">
        <v>153</v>
      </c>
      <c r="N17" s="551"/>
      <c r="O17" s="551"/>
      <c r="P17" s="551"/>
      <c r="Q17" s="552"/>
      <c r="R17" s="553" t="s">
        <v>154</v>
      </c>
      <c r="S17" s="554"/>
      <c r="T17" s="554"/>
      <c r="U17" s="554"/>
      <c r="V17" s="555"/>
      <c r="W17" s="556" t="s">
        <v>155</v>
      </c>
      <c r="X17" s="478"/>
      <c r="Y17" s="478"/>
      <c r="Z17" s="478"/>
      <c r="AA17" s="478"/>
      <c r="AB17" s="479"/>
      <c r="AC17" s="441">
        <v>9264</v>
      </c>
      <c r="AD17" s="442"/>
      <c r="AE17" s="442"/>
      <c r="AF17" s="442"/>
      <c r="AG17" s="443"/>
      <c r="AH17" s="441">
        <v>9404</v>
      </c>
      <c r="AI17" s="442"/>
      <c r="AJ17" s="442"/>
      <c r="AK17" s="442"/>
      <c r="AL17" s="444"/>
      <c r="AM17" s="534"/>
      <c r="AN17" s="439"/>
      <c r="AO17" s="439"/>
      <c r="AP17" s="439"/>
      <c r="AQ17" s="439"/>
      <c r="AR17" s="439"/>
      <c r="AS17" s="439"/>
      <c r="AT17" s="440"/>
      <c r="AU17" s="522"/>
      <c r="AV17" s="523"/>
      <c r="AW17" s="523"/>
      <c r="AX17" s="523"/>
      <c r="AY17" s="445" t="s">
        <v>156</v>
      </c>
      <c r="AZ17" s="446"/>
      <c r="BA17" s="446"/>
      <c r="BB17" s="446"/>
      <c r="BC17" s="446"/>
      <c r="BD17" s="446"/>
      <c r="BE17" s="446"/>
      <c r="BF17" s="446"/>
      <c r="BG17" s="446"/>
      <c r="BH17" s="446"/>
      <c r="BI17" s="446"/>
      <c r="BJ17" s="446"/>
      <c r="BK17" s="446"/>
      <c r="BL17" s="446"/>
      <c r="BM17" s="447"/>
      <c r="BN17" s="465">
        <v>3581740</v>
      </c>
      <c r="BO17" s="466"/>
      <c r="BP17" s="466"/>
      <c r="BQ17" s="466"/>
      <c r="BR17" s="466"/>
      <c r="BS17" s="466"/>
      <c r="BT17" s="466"/>
      <c r="BU17" s="467"/>
      <c r="BV17" s="465">
        <v>3602550</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5">
      <c r="A18" s="186"/>
      <c r="B18" s="527" t="s">
        <v>157</v>
      </c>
      <c r="C18" s="528"/>
      <c r="D18" s="528"/>
      <c r="E18" s="529"/>
      <c r="F18" s="529"/>
      <c r="G18" s="529"/>
      <c r="H18" s="529"/>
      <c r="I18" s="529"/>
      <c r="J18" s="529"/>
      <c r="K18" s="529"/>
      <c r="L18" s="530">
        <v>48.64</v>
      </c>
      <c r="M18" s="530"/>
      <c r="N18" s="530"/>
      <c r="O18" s="530"/>
      <c r="P18" s="530"/>
      <c r="Q18" s="530"/>
      <c r="R18" s="531"/>
      <c r="S18" s="531"/>
      <c r="T18" s="531"/>
      <c r="U18" s="531"/>
      <c r="V18" s="532"/>
      <c r="W18" s="546"/>
      <c r="X18" s="547"/>
      <c r="Y18" s="547"/>
      <c r="Z18" s="547"/>
      <c r="AA18" s="547"/>
      <c r="AB18" s="557"/>
      <c r="AC18" s="429">
        <v>71.3</v>
      </c>
      <c r="AD18" s="430"/>
      <c r="AE18" s="430"/>
      <c r="AF18" s="430"/>
      <c r="AG18" s="533"/>
      <c r="AH18" s="429">
        <v>72.2</v>
      </c>
      <c r="AI18" s="430"/>
      <c r="AJ18" s="430"/>
      <c r="AK18" s="430"/>
      <c r="AL18" s="431"/>
      <c r="AM18" s="534"/>
      <c r="AN18" s="439"/>
      <c r="AO18" s="439"/>
      <c r="AP18" s="439"/>
      <c r="AQ18" s="439"/>
      <c r="AR18" s="439"/>
      <c r="AS18" s="439"/>
      <c r="AT18" s="440"/>
      <c r="AU18" s="522"/>
      <c r="AV18" s="523"/>
      <c r="AW18" s="523"/>
      <c r="AX18" s="523"/>
      <c r="AY18" s="445" t="s">
        <v>158</v>
      </c>
      <c r="AZ18" s="446"/>
      <c r="BA18" s="446"/>
      <c r="BB18" s="446"/>
      <c r="BC18" s="446"/>
      <c r="BD18" s="446"/>
      <c r="BE18" s="446"/>
      <c r="BF18" s="446"/>
      <c r="BG18" s="446"/>
      <c r="BH18" s="446"/>
      <c r="BI18" s="446"/>
      <c r="BJ18" s="446"/>
      <c r="BK18" s="446"/>
      <c r="BL18" s="446"/>
      <c r="BM18" s="447"/>
      <c r="BN18" s="465">
        <v>5950591</v>
      </c>
      <c r="BO18" s="466"/>
      <c r="BP18" s="466"/>
      <c r="BQ18" s="466"/>
      <c r="BR18" s="466"/>
      <c r="BS18" s="466"/>
      <c r="BT18" s="466"/>
      <c r="BU18" s="467"/>
      <c r="BV18" s="465">
        <v>5952194</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5">
      <c r="A19" s="186"/>
      <c r="B19" s="527" t="s">
        <v>159</v>
      </c>
      <c r="C19" s="528"/>
      <c r="D19" s="528"/>
      <c r="E19" s="529"/>
      <c r="F19" s="529"/>
      <c r="G19" s="529"/>
      <c r="H19" s="529"/>
      <c r="I19" s="529"/>
      <c r="J19" s="529"/>
      <c r="K19" s="529"/>
      <c r="L19" s="535">
        <v>649</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160</v>
      </c>
      <c r="AZ19" s="446"/>
      <c r="BA19" s="446"/>
      <c r="BB19" s="446"/>
      <c r="BC19" s="446"/>
      <c r="BD19" s="446"/>
      <c r="BE19" s="446"/>
      <c r="BF19" s="446"/>
      <c r="BG19" s="446"/>
      <c r="BH19" s="446"/>
      <c r="BI19" s="446"/>
      <c r="BJ19" s="446"/>
      <c r="BK19" s="446"/>
      <c r="BL19" s="446"/>
      <c r="BM19" s="447"/>
      <c r="BN19" s="465">
        <v>7445800</v>
      </c>
      <c r="BO19" s="466"/>
      <c r="BP19" s="466"/>
      <c r="BQ19" s="466"/>
      <c r="BR19" s="466"/>
      <c r="BS19" s="466"/>
      <c r="BT19" s="466"/>
      <c r="BU19" s="467"/>
      <c r="BV19" s="465">
        <v>7249609</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5">
      <c r="A20" s="186"/>
      <c r="B20" s="527" t="s">
        <v>161</v>
      </c>
      <c r="C20" s="528"/>
      <c r="D20" s="528"/>
      <c r="E20" s="529"/>
      <c r="F20" s="529"/>
      <c r="G20" s="529"/>
      <c r="H20" s="529"/>
      <c r="I20" s="529"/>
      <c r="J20" s="529"/>
      <c r="K20" s="529"/>
      <c r="L20" s="535">
        <v>11784</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2">
      <c r="A21" s="186"/>
      <c r="B21" s="524" t="s">
        <v>162</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5">
      <c r="A22" s="186"/>
      <c r="B22" s="494" t="s">
        <v>163</v>
      </c>
      <c r="C22" s="495"/>
      <c r="D22" s="496"/>
      <c r="E22" s="503" t="s">
        <v>1</v>
      </c>
      <c r="F22" s="478"/>
      <c r="G22" s="478"/>
      <c r="H22" s="478"/>
      <c r="I22" s="478"/>
      <c r="J22" s="478"/>
      <c r="K22" s="479"/>
      <c r="L22" s="503" t="s">
        <v>164</v>
      </c>
      <c r="M22" s="478"/>
      <c r="N22" s="478"/>
      <c r="O22" s="478"/>
      <c r="P22" s="479"/>
      <c r="Q22" s="488" t="s">
        <v>165</v>
      </c>
      <c r="R22" s="489"/>
      <c r="S22" s="489"/>
      <c r="T22" s="489"/>
      <c r="U22" s="489"/>
      <c r="V22" s="504"/>
      <c r="W22" s="506" t="s">
        <v>166</v>
      </c>
      <c r="X22" s="495"/>
      <c r="Y22" s="496"/>
      <c r="Z22" s="503" t="s">
        <v>1</v>
      </c>
      <c r="AA22" s="478"/>
      <c r="AB22" s="478"/>
      <c r="AC22" s="478"/>
      <c r="AD22" s="478"/>
      <c r="AE22" s="478"/>
      <c r="AF22" s="478"/>
      <c r="AG22" s="479"/>
      <c r="AH22" s="477" t="s">
        <v>167</v>
      </c>
      <c r="AI22" s="478"/>
      <c r="AJ22" s="478"/>
      <c r="AK22" s="478"/>
      <c r="AL22" s="479"/>
      <c r="AM22" s="477" t="s">
        <v>168</v>
      </c>
      <c r="AN22" s="483"/>
      <c r="AO22" s="483"/>
      <c r="AP22" s="483"/>
      <c r="AQ22" s="483"/>
      <c r="AR22" s="484"/>
      <c r="AS22" s="488" t="s">
        <v>165</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2">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169</v>
      </c>
      <c r="AZ23" s="458"/>
      <c r="BA23" s="458"/>
      <c r="BB23" s="458"/>
      <c r="BC23" s="458"/>
      <c r="BD23" s="458"/>
      <c r="BE23" s="458"/>
      <c r="BF23" s="458"/>
      <c r="BG23" s="458"/>
      <c r="BH23" s="458"/>
      <c r="BI23" s="458"/>
      <c r="BJ23" s="458"/>
      <c r="BK23" s="458"/>
      <c r="BL23" s="458"/>
      <c r="BM23" s="459"/>
      <c r="BN23" s="465">
        <v>8304290</v>
      </c>
      <c r="BO23" s="466"/>
      <c r="BP23" s="466"/>
      <c r="BQ23" s="466"/>
      <c r="BR23" s="466"/>
      <c r="BS23" s="466"/>
      <c r="BT23" s="466"/>
      <c r="BU23" s="467"/>
      <c r="BV23" s="465">
        <v>8052064</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5">
      <c r="A24" s="186"/>
      <c r="B24" s="497"/>
      <c r="C24" s="498"/>
      <c r="D24" s="499"/>
      <c r="E24" s="438" t="s">
        <v>170</v>
      </c>
      <c r="F24" s="439"/>
      <c r="G24" s="439"/>
      <c r="H24" s="439"/>
      <c r="I24" s="439"/>
      <c r="J24" s="439"/>
      <c r="K24" s="440"/>
      <c r="L24" s="441">
        <v>1</v>
      </c>
      <c r="M24" s="442"/>
      <c r="N24" s="442"/>
      <c r="O24" s="442"/>
      <c r="P24" s="443"/>
      <c r="Q24" s="441">
        <v>7910</v>
      </c>
      <c r="R24" s="442"/>
      <c r="S24" s="442"/>
      <c r="T24" s="442"/>
      <c r="U24" s="442"/>
      <c r="V24" s="443"/>
      <c r="W24" s="507"/>
      <c r="X24" s="498"/>
      <c r="Y24" s="499"/>
      <c r="Z24" s="438" t="s">
        <v>171</v>
      </c>
      <c r="AA24" s="439"/>
      <c r="AB24" s="439"/>
      <c r="AC24" s="439"/>
      <c r="AD24" s="439"/>
      <c r="AE24" s="439"/>
      <c r="AF24" s="439"/>
      <c r="AG24" s="440"/>
      <c r="AH24" s="441">
        <v>157</v>
      </c>
      <c r="AI24" s="442"/>
      <c r="AJ24" s="442"/>
      <c r="AK24" s="442"/>
      <c r="AL24" s="443"/>
      <c r="AM24" s="441">
        <v>474140</v>
      </c>
      <c r="AN24" s="442"/>
      <c r="AO24" s="442"/>
      <c r="AP24" s="442"/>
      <c r="AQ24" s="442"/>
      <c r="AR24" s="443"/>
      <c r="AS24" s="441">
        <v>3020</v>
      </c>
      <c r="AT24" s="442"/>
      <c r="AU24" s="442"/>
      <c r="AV24" s="442"/>
      <c r="AW24" s="442"/>
      <c r="AX24" s="444"/>
      <c r="AY24" s="432" t="s">
        <v>172</v>
      </c>
      <c r="AZ24" s="433"/>
      <c r="BA24" s="433"/>
      <c r="BB24" s="433"/>
      <c r="BC24" s="433"/>
      <c r="BD24" s="433"/>
      <c r="BE24" s="433"/>
      <c r="BF24" s="433"/>
      <c r="BG24" s="433"/>
      <c r="BH24" s="433"/>
      <c r="BI24" s="433"/>
      <c r="BJ24" s="433"/>
      <c r="BK24" s="433"/>
      <c r="BL24" s="433"/>
      <c r="BM24" s="434"/>
      <c r="BN24" s="465">
        <v>8017697</v>
      </c>
      <c r="BO24" s="466"/>
      <c r="BP24" s="466"/>
      <c r="BQ24" s="466"/>
      <c r="BR24" s="466"/>
      <c r="BS24" s="466"/>
      <c r="BT24" s="466"/>
      <c r="BU24" s="467"/>
      <c r="BV24" s="465">
        <v>7766730</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2">
      <c r="A25" s="186"/>
      <c r="B25" s="497"/>
      <c r="C25" s="498"/>
      <c r="D25" s="499"/>
      <c r="E25" s="438" t="s">
        <v>173</v>
      </c>
      <c r="F25" s="439"/>
      <c r="G25" s="439"/>
      <c r="H25" s="439"/>
      <c r="I25" s="439"/>
      <c r="J25" s="439"/>
      <c r="K25" s="440"/>
      <c r="L25" s="441">
        <v>1</v>
      </c>
      <c r="M25" s="442"/>
      <c r="N25" s="442"/>
      <c r="O25" s="442"/>
      <c r="P25" s="443"/>
      <c r="Q25" s="441">
        <v>6390</v>
      </c>
      <c r="R25" s="442"/>
      <c r="S25" s="442"/>
      <c r="T25" s="442"/>
      <c r="U25" s="442"/>
      <c r="V25" s="443"/>
      <c r="W25" s="507"/>
      <c r="X25" s="498"/>
      <c r="Y25" s="499"/>
      <c r="Z25" s="438" t="s">
        <v>174</v>
      </c>
      <c r="AA25" s="439"/>
      <c r="AB25" s="439"/>
      <c r="AC25" s="439"/>
      <c r="AD25" s="439"/>
      <c r="AE25" s="439"/>
      <c r="AF25" s="439"/>
      <c r="AG25" s="440"/>
      <c r="AH25" s="441" t="s">
        <v>175</v>
      </c>
      <c r="AI25" s="442"/>
      <c r="AJ25" s="442"/>
      <c r="AK25" s="442"/>
      <c r="AL25" s="443"/>
      <c r="AM25" s="441" t="s">
        <v>175</v>
      </c>
      <c r="AN25" s="442"/>
      <c r="AO25" s="442"/>
      <c r="AP25" s="442"/>
      <c r="AQ25" s="442"/>
      <c r="AR25" s="443"/>
      <c r="AS25" s="441" t="s">
        <v>138</v>
      </c>
      <c r="AT25" s="442"/>
      <c r="AU25" s="442"/>
      <c r="AV25" s="442"/>
      <c r="AW25" s="442"/>
      <c r="AX25" s="444"/>
      <c r="AY25" s="457" t="s">
        <v>176</v>
      </c>
      <c r="AZ25" s="458"/>
      <c r="BA25" s="458"/>
      <c r="BB25" s="458"/>
      <c r="BC25" s="458"/>
      <c r="BD25" s="458"/>
      <c r="BE25" s="458"/>
      <c r="BF25" s="458"/>
      <c r="BG25" s="458"/>
      <c r="BH25" s="458"/>
      <c r="BI25" s="458"/>
      <c r="BJ25" s="458"/>
      <c r="BK25" s="458"/>
      <c r="BL25" s="458"/>
      <c r="BM25" s="459"/>
      <c r="BN25" s="460">
        <v>1110419</v>
      </c>
      <c r="BO25" s="461"/>
      <c r="BP25" s="461"/>
      <c r="BQ25" s="461"/>
      <c r="BR25" s="461"/>
      <c r="BS25" s="461"/>
      <c r="BT25" s="461"/>
      <c r="BU25" s="462"/>
      <c r="BV25" s="460">
        <v>1647759</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2">
      <c r="A26" s="186"/>
      <c r="B26" s="497"/>
      <c r="C26" s="498"/>
      <c r="D26" s="499"/>
      <c r="E26" s="438" t="s">
        <v>177</v>
      </c>
      <c r="F26" s="439"/>
      <c r="G26" s="439"/>
      <c r="H26" s="439"/>
      <c r="I26" s="439"/>
      <c r="J26" s="439"/>
      <c r="K26" s="440"/>
      <c r="L26" s="441">
        <v>1</v>
      </c>
      <c r="M26" s="442"/>
      <c r="N26" s="442"/>
      <c r="O26" s="442"/>
      <c r="P26" s="443"/>
      <c r="Q26" s="441">
        <v>5980</v>
      </c>
      <c r="R26" s="442"/>
      <c r="S26" s="442"/>
      <c r="T26" s="442"/>
      <c r="U26" s="442"/>
      <c r="V26" s="443"/>
      <c r="W26" s="507"/>
      <c r="X26" s="498"/>
      <c r="Y26" s="499"/>
      <c r="Z26" s="438" t="s">
        <v>178</v>
      </c>
      <c r="AA26" s="520"/>
      <c r="AB26" s="520"/>
      <c r="AC26" s="520"/>
      <c r="AD26" s="520"/>
      <c r="AE26" s="520"/>
      <c r="AF26" s="520"/>
      <c r="AG26" s="521"/>
      <c r="AH26" s="441">
        <v>8</v>
      </c>
      <c r="AI26" s="442"/>
      <c r="AJ26" s="442"/>
      <c r="AK26" s="442"/>
      <c r="AL26" s="443"/>
      <c r="AM26" s="441">
        <v>23216</v>
      </c>
      <c r="AN26" s="442"/>
      <c r="AO26" s="442"/>
      <c r="AP26" s="442"/>
      <c r="AQ26" s="442"/>
      <c r="AR26" s="443"/>
      <c r="AS26" s="441">
        <v>2902</v>
      </c>
      <c r="AT26" s="442"/>
      <c r="AU26" s="442"/>
      <c r="AV26" s="442"/>
      <c r="AW26" s="442"/>
      <c r="AX26" s="444"/>
      <c r="AY26" s="474" t="s">
        <v>179</v>
      </c>
      <c r="AZ26" s="475"/>
      <c r="BA26" s="475"/>
      <c r="BB26" s="475"/>
      <c r="BC26" s="475"/>
      <c r="BD26" s="475"/>
      <c r="BE26" s="475"/>
      <c r="BF26" s="475"/>
      <c r="BG26" s="475"/>
      <c r="BH26" s="475"/>
      <c r="BI26" s="475"/>
      <c r="BJ26" s="475"/>
      <c r="BK26" s="475"/>
      <c r="BL26" s="475"/>
      <c r="BM26" s="476"/>
      <c r="BN26" s="465" t="s">
        <v>180</v>
      </c>
      <c r="BO26" s="466"/>
      <c r="BP26" s="466"/>
      <c r="BQ26" s="466"/>
      <c r="BR26" s="466"/>
      <c r="BS26" s="466"/>
      <c r="BT26" s="466"/>
      <c r="BU26" s="467"/>
      <c r="BV26" s="465" t="s">
        <v>175</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5">
      <c r="A27" s="186"/>
      <c r="B27" s="497"/>
      <c r="C27" s="498"/>
      <c r="D27" s="499"/>
      <c r="E27" s="438" t="s">
        <v>181</v>
      </c>
      <c r="F27" s="439"/>
      <c r="G27" s="439"/>
      <c r="H27" s="439"/>
      <c r="I27" s="439"/>
      <c r="J27" s="439"/>
      <c r="K27" s="440"/>
      <c r="L27" s="441">
        <v>1</v>
      </c>
      <c r="M27" s="442"/>
      <c r="N27" s="442"/>
      <c r="O27" s="442"/>
      <c r="P27" s="443"/>
      <c r="Q27" s="441">
        <v>3500</v>
      </c>
      <c r="R27" s="442"/>
      <c r="S27" s="442"/>
      <c r="T27" s="442"/>
      <c r="U27" s="442"/>
      <c r="V27" s="443"/>
      <c r="W27" s="507"/>
      <c r="X27" s="498"/>
      <c r="Y27" s="499"/>
      <c r="Z27" s="438" t="s">
        <v>182</v>
      </c>
      <c r="AA27" s="439"/>
      <c r="AB27" s="439"/>
      <c r="AC27" s="439"/>
      <c r="AD27" s="439"/>
      <c r="AE27" s="439"/>
      <c r="AF27" s="439"/>
      <c r="AG27" s="440"/>
      <c r="AH27" s="441" t="s">
        <v>129</v>
      </c>
      <c r="AI27" s="442"/>
      <c r="AJ27" s="442"/>
      <c r="AK27" s="442"/>
      <c r="AL27" s="443"/>
      <c r="AM27" s="441" t="s">
        <v>175</v>
      </c>
      <c r="AN27" s="442"/>
      <c r="AO27" s="442"/>
      <c r="AP27" s="442"/>
      <c r="AQ27" s="442"/>
      <c r="AR27" s="443"/>
      <c r="AS27" s="441" t="s">
        <v>175</v>
      </c>
      <c r="AT27" s="442"/>
      <c r="AU27" s="442"/>
      <c r="AV27" s="442"/>
      <c r="AW27" s="442"/>
      <c r="AX27" s="444"/>
      <c r="AY27" s="471" t="s">
        <v>183</v>
      </c>
      <c r="AZ27" s="472"/>
      <c r="BA27" s="472"/>
      <c r="BB27" s="472"/>
      <c r="BC27" s="472"/>
      <c r="BD27" s="472"/>
      <c r="BE27" s="472"/>
      <c r="BF27" s="472"/>
      <c r="BG27" s="472"/>
      <c r="BH27" s="472"/>
      <c r="BI27" s="472"/>
      <c r="BJ27" s="472"/>
      <c r="BK27" s="472"/>
      <c r="BL27" s="472"/>
      <c r="BM27" s="473"/>
      <c r="BN27" s="468">
        <v>315087</v>
      </c>
      <c r="BO27" s="469"/>
      <c r="BP27" s="469"/>
      <c r="BQ27" s="469"/>
      <c r="BR27" s="469"/>
      <c r="BS27" s="469"/>
      <c r="BT27" s="469"/>
      <c r="BU27" s="470"/>
      <c r="BV27" s="468">
        <v>315055</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2">
      <c r="A28" s="186"/>
      <c r="B28" s="497"/>
      <c r="C28" s="498"/>
      <c r="D28" s="499"/>
      <c r="E28" s="438" t="s">
        <v>184</v>
      </c>
      <c r="F28" s="439"/>
      <c r="G28" s="439"/>
      <c r="H28" s="439"/>
      <c r="I28" s="439"/>
      <c r="J28" s="439"/>
      <c r="K28" s="440"/>
      <c r="L28" s="441">
        <v>1</v>
      </c>
      <c r="M28" s="442"/>
      <c r="N28" s="442"/>
      <c r="O28" s="442"/>
      <c r="P28" s="443"/>
      <c r="Q28" s="441">
        <v>3100</v>
      </c>
      <c r="R28" s="442"/>
      <c r="S28" s="442"/>
      <c r="T28" s="442"/>
      <c r="U28" s="442"/>
      <c r="V28" s="443"/>
      <c r="W28" s="507"/>
      <c r="X28" s="498"/>
      <c r="Y28" s="499"/>
      <c r="Z28" s="438" t="s">
        <v>185</v>
      </c>
      <c r="AA28" s="439"/>
      <c r="AB28" s="439"/>
      <c r="AC28" s="439"/>
      <c r="AD28" s="439"/>
      <c r="AE28" s="439"/>
      <c r="AF28" s="439"/>
      <c r="AG28" s="440"/>
      <c r="AH28" s="441" t="s">
        <v>175</v>
      </c>
      <c r="AI28" s="442"/>
      <c r="AJ28" s="442"/>
      <c r="AK28" s="442"/>
      <c r="AL28" s="443"/>
      <c r="AM28" s="441" t="s">
        <v>175</v>
      </c>
      <c r="AN28" s="442"/>
      <c r="AO28" s="442"/>
      <c r="AP28" s="442"/>
      <c r="AQ28" s="442"/>
      <c r="AR28" s="443"/>
      <c r="AS28" s="441" t="s">
        <v>186</v>
      </c>
      <c r="AT28" s="442"/>
      <c r="AU28" s="442"/>
      <c r="AV28" s="442"/>
      <c r="AW28" s="442"/>
      <c r="AX28" s="444"/>
      <c r="AY28" s="448" t="s">
        <v>187</v>
      </c>
      <c r="AZ28" s="449"/>
      <c r="BA28" s="449"/>
      <c r="BB28" s="450"/>
      <c r="BC28" s="457" t="s">
        <v>48</v>
      </c>
      <c r="BD28" s="458"/>
      <c r="BE28" s="458"/>
      <c r="BF28" s="458"/>
      <c r="BG28" s="458"/>
      <c r="BH28" s="458"/>
      <c r="BI28" s="458"/>
      <c r="BJ28" s="458"/>
      <c r="BK28" s="458"/>
      <c r="BL28" s="458"/>
      <c r="BM28" s="459"/>
      <c r="BN28" s="460">
        <v>1686943</v>
      </c>
      <c r="BO28" s="461"/>
      <c r="BP28" s="461"/>
      <c r="BQ28" s="461"/>
      <c r="BR28" s="461"/>
      <c r="BS28" s="461"/>
      <c r="BT28" s="461"/>
      <c r="BU28" s="462"/>
      <c r="BV28" s="460">
        <v>1890193</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2">
      <c r="A29" s="186"/>
      <c r="B29" s="497"/>
      <c r="C29" s="498"/>
      <c r="D29" s="499"/>
      <c r="E29" s="438" t="s">
        <v>188</v>
      </c>
      <c r="F29" s="439"/>
      <c r="G29" s="439"/>
      <c r="H29" s="439"/>
      <c r="I29" s="439"/>
      <c r="J29" s="439"/>
      <c r="K29" s="440"/>
      <c r="L29" s="441">
        <v>11</v>
      </c>
      <c r="M29" s="442"/>
      <c r="N29" s="442"/>
      <c r="O29" s="442"/>
      <c r="P29" s="443"/>
      <c r="Q29" s="441">
        <v>2890</v>
      </c>
      <c r="R29" s="442"/>
      <c r="S29" s="442"/>
      <c r="T29" s="442"/>
      <c r="U29" s="442"/>
      <c r="V29" s="443"/>
      <c r="W29" s="508"/>
      <c r="X29" s="509"/>
      <c r="Y29" s="510"/>
      <c r="Z29" s="438" t="s">
        <v>189</v>
      </c>
      <c r="AA29" s="439"/>
      <c r="AB29" s="439"/>
      <c r="AC29" s="439"/>
      <c r="AD29" s="439"/>
      <c r="AE29" s="439"/>
      <c r="AF29" s="439"/>
      <c r="AG29" s="440"/>
      <c r="AH29" s="441">
        <v>157</v>
      </c>
      <c r="AI29" s="442"/>
      <c r="AJ29" s="442"/>
      <c r="AK29" s="442"/>
      <c r="AL29" s="443"/>
      <c r="AM29" s="441">
        <v>474140</v>
      </c>
      <c r="AN29" s="442"/>
      <c r="AO29" s="442"/>
      <c r="AP29" s="442"/>
      <c r="AQ29" s="442"/>
      <c r="AR29" s="443"/>
      <c r="AS29" s="441">
        <v>3020</v>
      </c>
      <c r="AT29" s="442"/>
      <c r="AU29" s="442"/>
      <c r="AV29" s="442"/>
      <c r="AW29" s="442"/>
      <c r="AX29" s="444"/>
      <c r="AY29" s="451"/>
      <c r="AZ29" s="452"/>
      <c r="BA29" s="452"/>
      <c r="BB29" s="453"/>
      <c r="BC29" s="445" t="s">
        <v>190</v>
      </c>
      <c r="BD29" s="446"/>
      <c r="BE29" s="446"/>
      <c r="BF29" s="446"/>
      <c r="BG29" s="446"/>
      <c r="BH29" s="446"/>
      <c r="BI29" s="446"/>
      <c r="BJ29" s="446"/>
      <c r="BK29" s="446"/>
      <c r="BL29" s="446"/>
      <c r="BM29" s="447"/>
      <c r="BN29" s="465">
        <v>521112</v>
      </c>
      <c r="BO29" s="466"/>
      <c r="BP29" s="466"/>
      <c r="BQ29" s="466"/>
      <c r="BR29" s="466"/>
      <c r="BS29" s="466"/>
      <c r="BT29" s="466"/>
      <c r="BU29" s="467"/>
      <c r="BV29" s="465">
        <v>520713</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5">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191</v>
      </c>
      <c r="X30" s="518"/>
      <c r="Y30" s="518"/>
      <c r="Z30" s="518"/>
      <c r="AA30" s="518"/>
      <c r="AB30" s="518"/>
      <c r="AC30" s="518"/>
      <c r="AD30" s="518"/>
      <c r="AE30" s="518"/>
      <c r="AF30" s="518"/>
      <c r="AG30" s="519"/>
      <c r="AH30" s="429">
        <v>98.3</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1918754</v>
      </c>
      <c r="BO30" s="469"/>
      <c r="BP30" s="469"/>
      <c r="BQ30" s="469"/>
      <c r="BR30" s="469"/>
      <c r="BS30" s="469"/>
      <c r="BT30" s="469"/>
      <c r="BU30" s="470"/>
      <c r="BV30" s="468">
        <v>2028146</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28" t="s">
        <v>198</v>
      </c>
      <c r="D33" s="428"/>
      <c r="E33" s="427" t="s">
        <v>199</v>
      </c>
      <c r="F33" s="427"/>
      <c r="G33" s="427"/>
      <c r="H33" s="427"/>
      <c r="I33" s="427"/>
      <c r="J33" s="427"/>
      <c r="K33" s="427"/>
      <c r="L33" s="427"/>
      <c r="M33" s="427"/>
      <c r="N33" s="427"/>
      <c r="O33" s="427"/>
      <c r="P33" s="427"/>
      <c r="Q33" s="427"/>
      <c r="R33" s="427"/>
      <c r="S33" s="427"/>
      <c r="T33" s="215"/>
      <c r="U33" s="428" t="s">
        <v>200</v>
      </c>
      <c r="V33" s="428"/>
      <c r="W33" s="427" t="s">
        <v>201</v>
      </c>
      <c r="X33" s="427"/>
      <c r="Y33" s="427"/>
      <c r="Z33" s="427"/>
      <c r="AA33" s="427"/>
      <c r="AB33" s="427"/>
      <c r="AC33" s="427"/>
      <c r="AD33" s="427"/>
      <c r="AE33" s="427"/>
      <c r="AF33" s="427"/>
      <c r="AG33" s="427"/>
      <c r="AH33" s="427"/>
      <c r="AI33" s="427"/>
      <c r="AJ33" s="427"/>
      <c r="AK33" s="427"/>
      <c r="AL33" s="215"/>
      <c r="AM33" s="428" t="s">
        <v>202</v>
      </c>
      <c r="AN33" s="428"/>
      <c r="AO33" s="427" t="s">
        <v>199</v>
      </c>
      <c r="AP33" s="427"/>
      <c r="AQ33" s="427"/>
      <c r="AR33" s="427"/>
      <c r="AS33" s="427"/>
      <c r="AT33" s="427"/>
      <c r="AU33" s="427"/>
      <c r="AV33" s="427"/>
      <c r="AW33" s="427"/>
      <c r="AX33" s="427"/>
      <c r="AY33" s="427"/>
      <c r="AZ33" s="427"/>
      <c r="BA33" s="427"/>
      <c r="BB33" s="427"/>
      <c r="BC33" s="427"/>
      <c r="BD33" s="216"/>
      <c r="BE33" s="427" t="s">
        <v>203</v>
      </c>
      <c r="BF33" s="427"/>
      <c r="BG33" s="427" t="s">
        <v>204</v>
      </c>
      <c r="BH33" s="427"/>
      <c r="BI33" s="427"/>
      <c r="BJ33" s="427"/>
      <c r="BK33" s="427"/>
      <c r="BL33" s="427"/>
      <c r="BM33" s="427"/>
      <c r="BN33" s="427"/>
      <c r="BO33" s="427"/>
      <c r="BP33" s="427"/>
      <c r="BQ33" s="427"/>
      <c r="BR33" s="427"/>
      <c r="BS33" s="427"/>
      <c r="BT33" s="427"/>
      <c r="BU33" s="427"/>
      <c r="BV33" s="216"/>
      <c r="BW33" s="428" t="s">
        <v>203</v>
      </c>
      <c r="BX33" s="428"/>
      <c r="BY33" s="427" t="s">
        <v>205</v>
      </c>
      <c r="BZ33" s="427"/>
      <c r="CA33" s="427"/>
      <c r="CB33" s="427"/>
      <c r="CC33" s="427"/>
      <c r="CD33" s="427"/>
      <c r="CE33" s="427"/>
      <c r="CF33" s="427"/>
      <c r="CG33" s="427"/>
      <c r="CH33" s="427"/>
      <c r="CI33" s="427"/>
      <c r="CJ33" s="427"/>
      <c r="CK33" s="427"/>
      <c r="CL33" s="427"/>
      <c r="CM33" s="427"/>
      <c r="CN33" s="215"/>
      <c r="CO33" s="428" t="s">
        <v>206</v>
      </c>
      <c r="CP33" s="428"/>
      <c r="CQ33" s="427" t="s">
        <v>207</v>
      </c>
      <c r="CR33" s="427"/>
      <c r="CS33" s="427"/>
      <c r="CT33" s="427"/>
      <c r="CU33" s="427"/>
      <c r="CV33" s="427"/>
      <c r="CW33" s="427"/>
      <c r="CX33" s="427"/>
      <c r="CY33" s="427"/>
      <c r="CZ33" s="427"/>
      <c r="DA33" s="427"/>
      <c r="DB33" s="427"/>
      <c r="DC33" s="427"/>
      <c r="DD33" s="427"/>
      <c r="DE33" s="427"/>
      <c r="DF33" s="215"/>
      <c r="DG33" s="426" t="s">
        <v>208</v>
      </c>
      <c r="DH33" s="426"/>
      <c r="DI33" s="217"/>
      <c r="DJ33" s="185"/>
      <c r="DK33" s="185"/>
      <c r="DL33" s="185"/>
      <c r="DM33" s="185"/>
      <c r="DN33" s="185"/>
      <c r="DO33" s="185"/>
    </row>
    <row r="34" spans="1:119" ht="32.25" customHeight="1" x14ac:dyDescent="0.2">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国民健康保険事業特別会計</v>
      </c>
      <c r="X34" s="423"/>
      <c r="Y34" s="423"/>
      <c r="Z34" s="423"/>
      <c r="AA34" s="423"/>
      <c r="AB34" s="423"/>
      <c r="AC34" s="423"/>
      <c r="AD34" s="423"/>
      <c r="AE34" s="423"/>
      <c r="AF34" s="423"/>
      <c r="AG34" s="423"/>
      <c r="AH34" s="423"/>
      <c r="AI34" s="423"/>
      <c r="AJ34" s="423"/>
      <c r="AK34" s="423"/>
      <c r="AL34" s="213"/>
      <c r="AM34" s="424">
        <f>IF(AO34="","",MAX(C34:D43,U34:V43)+1)</f>
        <v>5</v>
      </c>
      <c r="AN34" s="424"/>
      <c r="AO34" s="423" t="str">
        <f>IF('各会計、関係団体の財政状況及び健全化判断比率'!B30="","",'各会計、関係団体の財政状況及び健全化判断比率'!B30)</f>
        <v>水道事業会計</v>
      </c>
      <c r="AP34" s="423"/>
      <c r="AQ34" s="423"/>
      <c r="AR34" s="423"/>
      <c r="AS34" s="423"/>
      <c r="AT34" s="423"/>
      <c r="AU34" s="423"/>
      <c r="AV34" s="423"/>
      <c r="AW34" s="423"/>
      <c r="AX34" s="423"/>
      <c r="AY34" s="423"/>
      <c r="AZ34" s="423"/>
      <c r="BA34" s="423"/>
      <c r="BB34" s="423"/>
      <c r="BC34" s="423"/>
      <c r="BD34" s="213"/>
      <c r="BE34" s="424" t="str">
        <f>IF(BG34="","",MAX(C34:D43,U34:V43,AM34:AN43)+1)</f>
        <v/>
      </c>
      <c r="BF34" s="424"/>
      <c r="BG34" s="423"/>
      <c r="BH34" s="423"/>
      <c r="BI34" s="423"/>
      <c r="BJ34" s="423"/>
      <c r="BK34" s="423"/>
      <c r="BL34" s="423"/>
      <c r="BM34" s="423"/>
      <c r="BN34" s="423"/>
      <c r="BO34" s="423"/>
      <c r="BP34" s="423"/>
      <c r="BQ34" s="423"/>
      <c r="BR34" s="423"/>
      <c r="BS34" s="423"/>
      <c r="BT34" s="423"/>
      <c r="BU34" s="423"/>
      <c r="BV34" s="213"/>
      <c r="BW34" s="424">
        <f>IF(BY34="","",MAX(C34:D43,U34:V43,AM34:AN43,BE34:BF43)+1)</f>
        <v>7</v>
      </c>
      <c r="BX34" s="424"/>
      <c r="BY34" s="423" t="str">
        <f>IF('各会計、関係団体の財政状況及び健全化判断比率'!B68="","",'各会計、関係団体の財政状況及び健全化判断比率'!B68)</f>
        <v>遠賀・中間地域広域行政事務組合（一般会計）</v>
      </c>
      <c r="BZ34" s="423"/>
      <c r="CA34" s="423"/>
      <c r="CB34" s="423"/>
      <c r="CC34" s="423"/>
      <c r="CD34" s="423"/>
      <c r="CE34" s="423"/>
      <c r="CF34" s="423"/>
      <c r="CG34" s="423"/>
      <c r="CH34" s="423"/>
      <c r="CI34" s="423"/>
      <c r="CJ34" s="423"/>
      <c r="CK34" s="423"/>
      <c r="CL34" s="423"/>
      <c r="CM34" s="423"/>
      <c r="CN34" s="213"/>
      <c r="CO34" s="424">
        <f>IF(CQ34="","",MAX(C34:D43,U34:V43,AM34:AN43,BE34:BF43,BW34:BX43)+1)</f>
        <v>17</v>
      </c>
      <c r="CP34" s="424"/>
      <c r="CQ34" s="423" t="str">
        <f>IF('各会計、関係団体の財政状況及び健全化判断比率'!BS7="","",'各会計、関係団体の財政状況及び健全化判断比率'!BS7)</f>
        <v>岡垣町土地開発公社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2">
      <c r="A35" s="186"/>
      <c r="B35" s="212"/>
      <c r="C35" s="424">
        <f>IF(E35="","",C34+1)</f>
        <v>2</v>
      </c>
      <c r="D35" s="424"/>
      <c r="E35" s="423" t="str">
        <f>IF('各会計、関係団体の財政状況及び健全化判断比率'!B8="","",'各会計、関係団体の財政状況及び健全化判断比率'!B8)</f>
        <v>住宅新築資金等貸付事業特別会計</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後期高齢者医療特別会計</v>
      </c>
      <c r="X35" s="423"/>
      <c r="Y35" s="423"/>
      <c r="Z35" s="423"/>
      <c r="AA35" s="423"/>
      <c r="AB35" s="423"/>
      <c r="AC35" s="423"/>
      <c r="AD35" s="423"/>
      <c r="AE35" s="423"/>
      <c r="AF35" s="423"/>
      <c r="AG35" s="423"/>
      <c r="AH35" s="423"/>
      <c r="AI35" s="423"/>
      <c r="AJ35" s="423"/>
      <c r="AK35" s="423"/>
      <c r="AL35" s="213"/>
      <c r="AM35" s="424">
        <f t="shared" ref="AM35:AM43" si="0">IF(AO35="","",AM34+1)</f>
        <v>6</v>
      </c>
      <c r="AN35" s="424"/>
      <c r="AO35" s="423" t="str">
        <f>IF('各会計、関係団体の財政状況及び健全化判断比率'!B31="","",'各会計、関係団体の財政状況及び健全化判断比率'!B31)</f>
        <v>下水道事業会計</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8</v>
      </c>
      <c r="BX35" s="424"/>
      <c r="BY35" s="423" t="str">
        <f>IF('各会計、関係団体の財政状況及び健全化判断比率'!B69="","",'各会計、関係団体の財政状況及び健全化判断比率'!B69)</f>
        <v>遠賀・中間地域広域行政事務組合（公共用地先行取得事業特別会計）</v>
      </c>
      <c r="BZ35" s="423"/>
      <c r="CA35" s="423"/>
      <c r="CB35" s="423"/>
      <c r="CC35" s="423"/>
      <c r="CD35" s="423"/>
      <c r="CE35" s="423"/>
      <c r="CF35" s="423"/>
      <c r="CG35" s="423"/>
      <c r="CH35" s="423"/>
      <c r="CI35" s="423"/>
      <c r="CJ35" s="423"/>
      <c r="CK35" s="423"/>
      <c r="CL35" s="423"/>
      <c r="CM35" s="423"/>
      <c r="CN35" s="213"/>
      <c r="CO35" s="424">
        <f t="shared" ref="CO35:CO43" si="3">IF(CQ35="","",CO34+1)</f>
        <v>18</v>
      </c>
      <c r="CP35" s="424"/>
      <c r="CQ35" s="423" t="str">
        <f>IF('各会計、関係団体の財政状況及び健全化判断比率'!BS8="","",'各会計、関係団体の財政状況及び健全化判断比率'!BS8)</f>
        <v>岡垣サンリーアイ文化スポーツ振興財団</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2">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t="str">
        <f t="shared" ref="U36:U43" si="4">IF(W36="","",U35+1)</f>
        <v/>
      </c>
      <c r="V36" s="424"/>
      <c r="W36" s="423"/>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9</v>
      </c>
      <c r="BX36" s="424"/>
      <c r="BY36" s="423" t="str">
        <f>IF('各会計、関係団体の財政状況及び健全化判断比率'!B70="","",'各会計、関係団体の財政状況及び健全化判断比率'!B70)</f>
        <v>福岡県介護保険広域連合（一般会計）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2">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10</v>
      </c>
      <c r="BX37" s="424"/>
      <c r="BY37" s="423" t="str">
        <f>IF('各会計、関係団体の財政状況及び健全化判断比率'!B71="","",'各会計、関係団体の財政状況及び健全化判断比率'!B71)</f>
        <v>福岡県介護保険広域連合（介護保険事業特別会計）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2">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11</v>
      </c>
      <c r="BX38" s="424"/>
      <c r="BY38" s="423" t="str">
        <f>IF('各会計、関係団体の財政状況及び健全化判断比率'!B72="","",'各会計、関係団体の財政状況及び健全化判断比率'!B72)</f>
        <v>福岡県後期高齢者医療広域連合（一般会計）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2">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12</v>
      </c>
      <c r="BX39" s="424"/>
      <c r="BY39" s="423" t="str">
        <f>IF('各会計、関係団体の財政状況及び健全化判断比率'!B73="","",'各会計、関係団体の財政状況及び健全化判断比率'!B73)</f>
        <v>福岡県後期高齢者医療広域連合（後期高齢者医療特別会計）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2">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13</v>
      </c>
      <c r="BX40" s="424"/>
      <c r="BY40" s="423" t="str">
        <f>IF('各会計、関係団体の財政状況及び健全化判断比率'!B74="","",'各会計、関係団体の財政状況及び健全化判断比率'!B74)</f>
        <v>福岡県自治振興組合（一般会計）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2">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14</v>
      </c>
      <c r="BX41" s="424"/>
      <c r="BY41" s="423" t="str">
        <f>IF('各会計、関係団体の財政状況及び健全化判断比率'!B75="","",'各会計、関係団体の財政状況及び健全化判断比率'!B75)</f>
        <v>福岡県自治振興組合（公文書館事業特別会計）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2">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15</v>
      </c>
      <c r="BX42" s="424"/>
      <c r="BY42" s="423" t="str">
        <f>IF('各会計、関係団体の財政状況及び健全化判断比率'!B76="","",'各会計、関係団体の財政状況及び健全化判断比率'!B76)</f>
        <v>福岡県市町村消防団員等公務災害補償組合（一般会計）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2">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16</v>
      </c>
      <c r="BX43" s="424"/>
      <c r="BY43" s="423" t="str">
        <f>IF('各会計、関係団体の財政状況及び健全化判断比率'!B77="","",'各会計、関係団体の財政状況及び健全化判断比率'!B77)</f>
        <v>福岡県自治会館管理組合（一般会計）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209</v>
      </c>
      <c r="C46" s="185"/>
      <c r="D46" s="185"/>
      <c r="E46" s="185" t="s">
        <v>210</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211</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212</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213</v>
      </c>
    </row>
    <row r="50" spans="5:5" x14ac:dyDescent="0.2">
      <c r="E50" s="187" t="s">
        <v>214</v>
      </c>
    </row>
    <row r="51" spans="5:5" x14ac:dyDescent="0.2">
      <c r="E51" s="187" t="s">
        <v>215</v>
      </c>
    </row>
    <row r="52" spans="5:5" x14ac:dyDescent="0.2">
      <c r="E52" s="187" t="s">
        <v>216</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yFOqxfXvhHPqNtWa9bfCSQWZ6+1YPCHCfUPAtjic+zM7qdRQjE3LlnZlPD6ydBaZ9FFbNfp6rHd4DwIdeuw0cQ==" saltValue="wKjJanwmxM2Jc5qXD3brz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2">
      <c r="A34" s="22"/>
      <c r="B34" s="31"/>
      <c r="C34" s="1244" t="s">
        <v>570</v>
      </c>
      <c r="D34" s="1244"/>
      <c r="E34" s="1245"/>
      <c r="F34" s="32">
        <v>0.46</v>
      </c>
      <c r="G34" s="33" t="s">
        <v>571</v>
      </c>
      <c r="H34" s="33" t="s">
        <v>572</v>
      </c>
      <c r="I34" s="33" t="s">
        <v>573</v>
      </c>
      <c r="J34" s="34" t="s">
        <v>574</v>
      </c>
      <c r="K34" s="22"/>
      <c r="L34" s="22"/>
      <c r="M34" s="22"/>
      <c r="N34" s="22"/>
      <c r="O34" s="22"/>
      <c r="P34" s="22"/>
    </row>
    <row r="35" spans="1:16" ht="39" customHeight="1" x14ac:dyDescent="0.2">
      <c r="A35" s="22"/>
      <c r="B35" s="35"/>
      <c r="C35" s="1238" t="s">
        <v>575</v>
      </c>
      <c r="D35" s="1239"/>
      <c r="E35" s="1240"/>
      <c r="F35" s="36">
        <v>7.89</v>
      </c>
      <c r="G35" s="37">
        <v>7.68</v>
      </c>
      <c r="H35" s="37">
        <v>7.4</v>
      </c>
      <c r="I35" s="37">
        <v>6.91</v>
      </c>
      <c r="J35" s="38">
        <v>6.76</v>
      </c>
      <c r="K35" s="22"/>
      <c r="L35" s="22"/>
      <c r="M35" s="22"/>
      <c r="N35" s="22"/>
      <c r="O35" s="22"/>
      <c r="P35" s="22"/>
    </row>
    <row r="36" spans="1:16" ht="39" customHeight="1" x14ac:dyDescent="0.2">
      <c r="A36" s="22"/>
      <c r="B36" s="35"/>
      <c r="C36" s="1238" t="s">
        <v>576</v>
      </c>
      <c r="D36" s="1239"/>
      <c r="E36" s="1240"/>
      <c r="F36" s="36">
        <v>4.47</v>
      </c>
      <c r="G36" s="37">
        <v>6.83</v>
      </c>
      <c r="H36" s="37">
        <v>4.45</v>
      </c>
      <c r="I36" s="37">
        <v>5.44</v>
      </c>
      <c r="J36" s="38">
        <v>4.3499999999999996</v>
      </c>
      <c r="K36" s="22"/>
      <c r="L36" s="22"/>
      <c r="M36" s="22"/>
      <c r="N36" s="22"/>
      <c r="O36" s="22"/>
      <c r="P36" s="22"/>
    </row>
    <row r="37" spans="1:16" ht="39" customHeight="1" x14ac:dyDescent="0.2">
      <c r="A37" s="22"/>
      <c r="B37" s="35"/>
      <c r="C37" s="1238" t="s">
        <v>577</v>
      </c>
      <c r="D37" s="1239"/>
      <c r="E37" s="1240"/>
      <c r="F37" s="36">
        <v>5.84</v>
      </c>
      <c r="G37" s="37">
        <v>6.55</v>
      </c>
      <c r="H37" s="37">
        <v>6.08</v>
      </c>
      <c r="I37" s="37">
        <v>4.41</v>
      </c>
      <c r="J37" s="38">
        <v>3.76</v>
      </c>
      <c r="K37" s="22"/>
      <c r="L37" s="22"/>
      <c r="M37" s="22"/>
      <c r="N37" s="22"/>
      <c r="O37" s="22"/>
      <c r="P37" s="22"/>
    </row>
    <row r="38" spans="1:16" ht="39" customHeight="1" x14ac:dyDescent="0.2">
      <c r="A38" s="22"/>
      <c r="B38" s="35"/>
      <c r="C38" s="1238" t="s">
        <v>578</v>
      </c>
      <c r="D38" s="1239"/>
      <c r="E38" s="1240"/>
      <c r="F38" s="36">
        <v>0.22</v>
      </c>
      <c r="G38" s="37">
        <v>0.18</v>
      </c>
      <c r="H38" s="37">
        <v>0.19</v>
      </c>
      <c r="I38" s="37">
        <v>0.22</v>
      </c>
      <c r="J38" s="38">
        <v>0.25</v>
      </c>
      <c r="K38" s="22"/>
      <c r="L38" s="22"/>
      <c r="M38" s="22"/>
      <c r="N38" s="22"/>
      <c r="O38" s="22"/>
      <c r="P38" s="22"/>
    </row>
    <row r="39" spans="1:16" ht="39" customHeight="1" x14ac:dyDescent="0.2">
      <c r="A39" s="22"/>
      <c r="B39" s="35"/>
      <c r="C39" s="1238" t="s">
        <v>579</v>
      </c>
      <c r="D39" s="1239"/>
      <c r="E39" s="1240"/>
      <c r="F39" s="36">
        <v>0.04</v>
      </c>
      <c r="G39" s="37">
        <v>0.04</v>
      </c>
      <c r="H39" s="37">
        <v>0.04</v>
      </c>
      <c r="I39" s="37">
        <v>0.05</v>
      </c>
      <c r="J39" s="38">
        <v>0.09</v>
      </c>
      <c r="K39" s="22"/>
      <c r="L39" s="22"/>
      <c r="M39" s="22"/>
      <c r="N39" s="22"/>
      <c r="O39" s="22"/>
      <c r="P39" s="22"/>
    </row>
    <row r="40" spans="1:16" ht="39" customHeight="1" x14ac:dyDescent="0.2">
      <c r="A40" s="22"/>
      <c r="B40" s="35"/>
      <c r="C40" s="1238"/>
      <c r="D40" s="1239"/>
      <c r="E40" s="1240"/>
      <c r="F40" s="36"/>
      <c r="G40" s="37"/>
      <c r="H40" s="37"/>
      <c r="I40" s="37"/>
      <c r="J40" s="38"/>
      <c r="K40" s="22"/>
      <c r="L40" s="22"/>
      <c r="M40" s="22"/>
      <c r="N40" s="22"/>
      <c r="O40" s="22"/>
      <c r="P40" s="22"/>
    </row>
    <row r="41" spans="1:16" ht="39" customHeight="1" x14ac:dyDescent="0.2">
      <c r="A41" s="22"/>
      <c r="B41" s="35"/>
      <c r="C41" s="1238"/>
      <c r="D41" s="1239"/>
      <c r="E41" s="1240"/>
      <c r="F41" s="36"/>
      <c r="G41" s="37"/>
      <c r="H41" s="37"/>
      <c r="I41" s="37"/>
      <c r="J41" s="38"/>
      <c r="K41" s="22"/>
      <c r="L41" s="22"/>
      <c r="M41" s="22"/>
      <c r="N41" s="22"/>
      <c r="O41" s="22"/>
      <c r="P41" s="22"/>
    </row>
    <row r="42" spans="1:16" ht="39" customHeight="1" x14ac:dyDescent="0.2">
      <c r="A42" s="22"/>
      <c r="B42" s="39"/>
      <c r="C42" s="1238" t="s">
        <v>580</v>
      </c>
      <c r="D42" s="1239"/>
      <c r="E42" s="1240"/>
      <c r="F42" s="36" t="s">
        <v>519</v>
      </c>
      <c r="G42" s="37" t="s">
        <v>519</v>
      </c>
      <c r="H42" s="37" t="s">
        <v>519</v>
      </c>
      <c r="I42" s="37" t="s">
        <v>519</v>
      </c>
      <c r="J42" s="38" t="s">
        <v>519</v>
      </c>
      <c r="K42" s="22"/>
      <c r="L42" s="22"/>
      <c r="M42" s="22"/>
      <c r="N42" s="22"/>
      <c r="O42" s="22"/>
      <c r="P42" s="22"/>
    </row>
    <row r="43" spans="1:16" ht="39" customHeight="1" thickBot="1" x14ac:dyDescent="0.25">
      <c r="A43" s="22"/>
      <c r="B43" s="40"/>
      <c r="C43" s="1241" t="s">
        <v>581</v>
      </c>
      <c r="D43" s="1242"/>
      <c r="E43" s="1243"/>
      <c r="F43" s="41" t="s">
        <v>519</v>
      </c>
      <c r="G43" s="42" t="s">
        <v>519</v>
      </c>
      <c r="H43" s="42" t="s">
        <v>519</v>
      </c>
      <c r="I43" s="42" t="s">
        <v>519</v>
      </c>
      <c r="J43" s="43" t="s">
        <v>519</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i/XKRM4HaYYTlCTN2ukAccecEW+FLDkdPk3kWADQLAoDtqhml/U513kS+hyRced1684NM6VbhZ6K/0CjsGmB4w==" saltValue="wS5tskFFqPpLoC4n6PfT2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60" zoomScaleNormal="6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2">
      <c r="A45" s="48"/>
      <c r="B45" s="1264" t="s">
        <v>11</v>
      </c>
      <c r="C45" s="1265"/>
      <c r="D45" s="58"/>
      <c r="E45" s="1270" t="s">
        <v>12</v>
      </c>
      <c r="F45" s="1270"/>
      <c r="G45" s="1270"/>
      <c r="H45" s="1270"/>
      <c r="I45" s="1270"/>
      <c r="J45" s="1271"/>
      <c r="K45" s="59">
        <v>419</v>
      </c>
      <c r="L45" s="60">
        <v>483</v>
      </c>
      <c r="M45" s="60">
        <v>510</v>
      </c>
      <c r="N45" s="60">
        <v>566</v>
      </c>
      <c r="O45" s="61">
        <v>635</v>
      </c>
      <c r="P45" s="48"/>
      <c r="Q45" s="48"/>
      <c r="R45" s="48"/>
      <c r="S45" s="48"/>
      <c r="T45" s="48"/>
      <c r="U45" s="48"/>
    </row>
    <row r="46" spans="1:21" ht="30.75" customHeight="1" x14ac:dyDescent="0.2">
      <c r="A46" s="48"/>
      <c r="B46" s="1266"/>
      <c r="C46" s="1267"/>
      <c r="D46" s="62"/>
      <c r="E46" s="1248" t="s">
        <v>13</v>
      </c>
      <c r="F46" s="1248"/>
      <c r="G46" s="1248"/>
      <c r="H46" s="1248"/>
      <c r="I46" s="1248"/>
      <c r="J46" s="1249"/>
      <c r="K46" s="63" t="s">
        <v>519</v>
      </c>
      <c r="L46" s="64" t="s">
        <v>519</v>
      </c>
      <c r="M46" s="64" t="s">
        <v>519</v>
      </c>
      <c r="N46" s="64" t="s">
        <v>519</v>
      </c>
      <c r="O46" s="65" t="s">
        <v>519</v>
      </c>
      <c r="P46" s="48"/>
      <c r="Q46" s="48"/>
      <c r="R46" s="48"/>
      <c r="S46" s="48"/>
      <c r="T46" s="48"/>
      <c r="U46" s="48"/>
    </row>
    <row r="47" spans="1:21" ht="30.75" customHeight="1" x14ac:dyDescent="0.2">
      <c r="A47" s="48"/>
      <c r="B47" s="1266"/>
      <c r="C47" s="1267"/>
      <c r="D47" s="62"/>
      <c r="E47" s="1248" t="s">
        <v>14</v>
      </c>
      <c r="F47" s="1248"/>
      <c r="G47" s="1248"/>
      <c r="H47" s="1248"/>
      <c r="I47" s="1248"/>
      <c r="J47" s="1249"/>
      <c r="K47" s="63">
        <v>3</v>
      </c>
      <c r="L47" s="64" t="s">
        <v>519</v>
      </c>
      <c r="M47" s="64" t="s">
        <v>519</v>
      </c>
      <c r="N47" s="64" t="s">
        <v>519</v>
      </c>
      <c r="O47" s="65" t="s">
        <v>519</v>
      </c>
      <c r="P47" s="48"/>
      <c r="Q47" s="48"/>
      <c r="R47" s="48"/>
      <c r="S47" s="48"/>
      <c r="T47" s="48"/>
      <c r="U47" s="48"/>
    </row>
    <row r="48" spans="1:21" ht="30.75" customHeight="1" x14ac:dyDescent="0.2">
      <c r="A48" s="48"/>
      <c r="B48" s="1266"/>
      <c r="C48" s="1267"/>
      <c r="D48" s="62"/>
      <c r="E48" s="1248" t="s">
        <v>15</v>
      </c>
      <c r="F48" s="1248"/>
      <c r="G48" s="1248"/>
      <c r="H48" s="1248"/>
      <c r="I48" s="1248"/>
      <c r="J48" s="1249"/>
      <c r="K48" s="63">
        <v>429</v>
      </c>
      <c r="L48" s="64">
        <v>429</v>
      </c>
      <c r="M48" s="64">
        <v>428</v>
      </c>
      <c r="N48" s="64">
        <v>342</v>
      </c>
      <c r="O48" s="65">
        <v>334</v>
      </c>
      <c r="P48" s="48"/>
      <c r="Q48" s="48"/>
      <c r="R48" s="48"/>
      <c r="S48" s="48"/>
      <c r="T48" s="48"/>
      <c r="U48" s="48"/>
    </row>
    <row r="49" spans="1:21" ht="30.75" customHeight="1" x14ac:dyDescent="0.2">
      <c r="A49" s="48"/>
      <c r="B49" s="1266"/>
      <c r="C49" s="1267"/>
      <c r="D49" s="62"/>
      <c r="E49" s="1248" t="s">
        <v>16</v>
      </c>
      <c r="F49" s="1248"/>
      <c r="G49" s="1248"/>
      <c r="H49" s="1248"/>
      <c r="I49" s="1248"/>
      <c r="J49" s="1249"/>
      <c r="K49" s="63">
        <v>94</v>
      </c>
      <c r="L49" s="64">
        <v>96</v>
      </c>
      <c r="M49" s="64">
        <v>98</v>
      </c>
      <c r="N49" s="64">
        <v>99</v>
      </c>
      <c r="O49" s="65">
        <v>119</v>
      </c>
      <c r="P49" s="48"/>
      <c r="Q49" s="48"/>
      <c r="R49" s="48"/>
      <c r="S49" s="48"/>
      <c r="T49" s="48"/>
      <c r="U49" s="48"/>
    </row>
    <row r="50" spans="1:21" ht="30.75" customHeight="1" x14ac:dyDescent="0.2">
      <c r="A50" s="48"/>
      <c r="B50" s="1266"/>
      <c r="C50" s="1267"/>
      <c r="D50" s="62"/>
      <c r="E50" s="1248" t="s">
        <v>17</v>
      </c>
      <c r="F50" s="1248"/>
      <c r="G50" s="1248"/>
      <c r="H50" s="1248"/>
      <c r="I50" s="1248"/>
      <c r="J50" s="1249"/>
      <c r="K50" s="63" t="s">
        <v>519</v>
      </c>
      <c r="L50" s="64" t="s">
        <v>519</v>
      </c>
      <c r="M50" s="64" t="s">
        <v>519</v>
      </c>
      <c r="N50" s="64" t="s">
        <v>519</v>
      </c>
      <c r="O50" s="65" t="s">
        <v>519</v>
      </c>
      <c r="P50" s="48"/>
      <c r="Q50" s="48"/>
      <c r="R50" s="48"/>
      <c r="S50" s="48"/>
      <c r="T50" s="48"/>
      <c r="U50" s="48"/>
    </row>
    <row r="51" spans="1:21" ht="30.75" customHeight="1" x14ac:dyDescent="0.2">
      <c r="A51" s="48"/>
      <c r="B51" s="1268"/>
      <c r="C51" s="1269"/>
      <c r="D51" s="66"/>
      <c r="E51" s="1248" t="s">
        <v>18</v>
      </c>
      <c r="F51" s="1248"/>
      <c r="G51" s="1248"/>
      <c r="H51" s="1248"/>
      <c r="I51" s="1248"/>
      <c r="J51" s="1249"/>
      <c r="K51" s="63" t="s">
        <v>519</v>
      </c>
      <c r="L51" s="64" t="s">
        <v>519</v>
      </c>
      <c r="M51" s="64">
        <v>0</v>
      </c>
      <c r="N51" s="64">
        <v>0</v>
      </c>
      <c r="O51" s="65">
        <v>0</v>
      </c>
      <c r="P51" s="48"/>
      <c r="Q51" s="48"/>
      <c r="R51" s="48"/>
      <c r="S51" s="48"/>
      <c r="T51" s="48"/>
      <c r="U51" s="48"/>
    </row>
    <row r="52" spans="1:21" ht="30.75" customHeight="1" x14ac:dyDescent="0.2">
      <c r="A52" s="48"/>
      <c r="B52" s="1246" t="s">
        <v>19</v>
      </c>
      <c r="C52" s="1247"/>
      <c r="D52" s="66"/>
      <c r="E52" s="1248" t="s">
        <v>20</v>
      </c>
      <c r="F52" s="1248"/>
      <c r="G52" s="1248"/>
      <c r="H52" s="1248"/>
      <c r="I52" s="1248"/>
      <c r="J52" s="1249"/>
      <c r="K52" s="63">
        <v>804</v>
      </c>
      <c r="L52" s="64">
        <v>768</v>
      </c>
      <c r="M52" s="64">
        <v>831</v>
      </c>
      <c r="N52" s="64">
        <v>830</v>
      </c>
      <c r="O52" s="65">
        <v>822</v>
      </c>
      <c r="P52" s="48"/>
      <c r="Q52" s="48"/>
      <c r="R52" s="48"/>
      <c r="S52" s="48"/>
      <c r="T52" s="48"/>
      <c r="U52" s="48"/>
    </row>
    <row r="53" spans="1:21" ht="30.75" customHeight="1" thickBot="1" x14ac:dyDescent="0.25">
      <c r="A53" s="48"/>
      <c r="B53" s="1250" t="s">
        <v>21</v>
      </c>
      <c r="C53" s="1251"/>
      <c r="D53" s="67"/>
      <c r="E53" s="1252" t="s">
        <v>22</v>
      </c>
      <c r="F53" s="1252"/>
      <c r="G53" s="1252"/>
      <c r="H53" s="1252"/>
      <c r="I53" s="1252"/>
      <c r="J53" s="1253"/>
      <c r="K53" s="68">
        <v>141</v>
      </c>
      <c r="L53" s="69">
        <v>240</v>
      </c>
      <c r="M53" s="69">
        <v>205</v>
      </c>
      <c r="N53" s="69">
        <v>177</v>
      </c>
      <c r="O53" s="70">
        <v>266</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582</v>
      </c>
      <c r="L56" s="80" t="s">
        <v>583</v>
      </c>
      <c r="M56" s="80" t="s">
        <v>584</v>
      </c>
      <c r="N56" s="80" t="s">
        <v>585</v>
      </c>
      <c r="O56" s="81" t="s">
        <v>586</v>
      </c>
      <c r="P56" s="48"/>
      <c r="Q56" s="48"/>
      <c r="R56" s="48"/>
      <c r="S56" s="48"/>
      <c r="T56" s="48"/>
      <c r="U56" s="48"/>
    </row>
    <row r="57" spans="1:21" ht="31.5" customHeight="1" x14ac:dyDescent="0.2">
      <c r="B57" s="1254" t="s">
        <v>25</v>
      </c>
      <c r="C57" s="1255"/>
      <c r="D57" s="1258" t="s">
        <v>26</v>
      </c>
      <c r="E57" s="1259"/>
      <c r="F57" s="1259"/>
      <c r="G57" s="1259"/>
      <c r="H57" s="1259"/>
      <c r="I57" s="1259"/>
      <c r="J57" s="1260"/>
      <c r="K57" s="82">
        <v>80</v>
      </c>
      <c r="L57" s="83" t="s">
        <v>620</v>
      </c>
      <c r="M57" s="83" t="s">
        <v>620</v>
      </c>
      <c r="N57" s="83" t="s">
        <v>620</v>
      </c>
      <c r="O57" s="84" t="s">
        <v>622</v>
      </c>
    </row>
    <row r="58" spans="1:21" ht="31.5" customHeight="1" thickBot="1" x14ac:dyDescent="0.25">
      <c r="B58" s="1256"/>
      <c r="C58" s="1257"/>
      <c r="D58" s="1261" t="s">
        <v>27</v>
      </c>
      <c r="E58" s="1262"/>
      <c r="F58" s="1262"/>
      <c r="G58" s="1262"/>
      <c r="H58" s="1262"/>
      <c r="I58" s="1262"/>
      <c r="J58" s="1263"/>
      <c r="K58" s="85">
        <v>13</v>
      </c>
      <c r="L58" s="86" t="s">
        <v>621</v>
      </c>
      <c r="M58" s="86" t="s">
        <v>621</v>
      </c>
      <c r="N58" s="86" t="s">
        <v>621</v>
      </c>
      <c r="O58" s="87" t="s">
        <v>622</v>
      </c>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FYbyhUnepAPVOrB/N5iT8BYMoJlUn6PLML6pOhSSbP6OWfnh54shMo5sZRb+TfAZuNTJ1nGTeTtJJFssh0Og==" saltValue="BIQdqQ0bsT7gKjmN3xC5h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25">
      <c r="B40" s="94" t="s">
        <v>10</v>
      </c>
      <c r="C40" s="95"/>
      <c r="D40" s="95"/>
      <c r="E40" s="96"/>
      <c r="F40" s="96"/>
      <c r="G40" s="96"/>
      <c r="H40" s="97" t="s">
        <v>2</v>
      </c>
      <c r="I40" s="98" t="s">
        <v>561</v>
      </c>
      <c r="J40" s="99" t="s">
        <v>562</v>
      </c>
      <c r="K40" s="99" t="s">
        <v>563</v>
      </c>
      <c r="L40" s="99" t="s">
        <v>564</v>
      </c>
      <c r="M40" s="100" t="s">
        <v>565</v>
      </c>
    </row>
    <row r="41" spans="2:13" ht="27.75" customHeight="1" x14ac:dyDescent="0.2">
      <c r="B41" s="1284" t="s">
        <v>30</v>
      </c>
      <c r="C41" s="1285"/>
      <c r="D41" s="101"/>
      <c r="E41" s="1286" t="s">
        <v>31</v>
      </c>
      <c r="F41" s="1286"/>
      <c r="G41" s="1286"/>
      <c r="H41" s="1287"/>
      <c r="I41" s="102">
        <v>6984</v>
      </c>
      <c r="J41" s="103">
        <v>7505</v>
      </c>
      <c r="K41" s="103">
        <v>7873</v>
      </c>
      <c r="L41" s="103">
        <v>8052</v>
      </c>
      <c r="M41" s="104">
        <v>8304</v>
      </c>
    </row>
    <row r="42" spans="2:13" ht="27.75" customHeight="1" x14ac:dyDescent="0.2">
      <c r="B42" s="1274"/>
      <c r="C42" s="1275"/>
      <c r="D42" s="105"/>
      <c r="E42" s="1278" t="s">
        <v>32</v>
      </c>
      <c r="F42" s="1278"/>
      <c r="G42" s="1278"/>
      <c r="H42" s="1279"/>
      <c r="I42" s="106">
        <v>29</v>
      </c>
      <c r="J42" s="107">
        <v>25</v>
      </c>
      <c r="K42" s="107">
        <v>15</v>
      </c>
      <c r="L42" s="107" t="s">
        <v>519</v>
      </c>
      <c r="M42" s="108" t="s">
        <v>519</v>
      </c>
    </row>
    <row r="43" spans="2:13" ht="27.75" customHeight="1" x14ac:dyDescent="0.2">
      <c r="B43" s="1274"/>
      <c r="C43" s="1275"/>
      <c r="D43" s="105"/>
      <c r="E43" s="1278" t="s">
        <v>33</v>
      </c>
      <c r="F43" s="1278"/>
      <c r="G43" s="1278"/>
      <c r="H43" s="1279"/>
      <c r="I43" s="106">
        <v>4412</v>
      </c>
      <c r="J43" s="107">
        <v>4187</v>
      </c>
      <c r="K43" s="107">
        <v>3971</v>
      </c>
      <c r="L43" s="107">
        <v>3523</v>
      </c>
      <c r="M43" s="108">
        <v>3163</v>
      </c>
    </row>
    <row r="44" spans="2:13" ht="27.75" customHeight="1" x14ac:dyDescent="0.2">
      <c r="B44" s="1274"/>
      <c r="C44" s="1275"/>
      <c r="D44" s="105"/>
      <c r="E44" s="1278" t="s">
        <v>34</v>
      </c>
      <c r="F44" s="1278"/>
      <c r="G44" s="1278"/>
      <c r="H44" s="1279"/>
      <c r="I44" s="106">
        <v>879</v>
      </c>
      <c r="J44" s="107">
        <v>812</v>
      </c>
      <c r="K44" s="107">
        <v>721</v>
      </c>
      <c r="L44" s="107">
        <v>626</v>
      </c>
      <c r="M44" s="108">
        <v>591</v>
      </c>
    </row>
    <row r="45" spans="2:13" ht="27.75" customHeight="1" x14ac:dyDescent="0.2">
      <c r="B45" s="1274"/>
      <c r="C45" s="1275"/>
      <c r="D45" s="105"/>
      <c r="E45" s="1278" t="s">
        <v>35</v>
      </c>
      <c r="F45" s="1278"/>
      <c r="G45" s="1278"/>
      <c r="H45" s="1279"/>
      <c r="I45" s="106">
        <v>1247</v>
      </c>
      <c r="J45" s="107">
        <v>1187</v>
      </c>
      <c r="K45" s="107">
        <v>1200</v>
      </c>
      <c r="L45" s="107">
        <v>1127</v>
      </c>
      <c r="M45" s="108">
        <v>1082</v>
      </c>
    </row>
    <row r="46" spans="2:13" ht="27.75" customHeight="1" x14ac:dyDescent="0.2">
      <c r="B46" s="1274"/>
      <c r="C46" s="1275"/>
      <c r="D46" s="109"/>
      <c r="E46" s="1278" t="s">
        <v>36</v>
      </c>
      <c r="F46" s="1278"/>
      <c r="G46" s="1278"/>
      <c r="H46" s="1279"/>
      <c r="I46" s="106" t="s">
        <v>519</v>
      </c>
      <c r="J46" s="107" t="s">
        <v>519</v>
      </c>
      <c r="K46" s="107" t="s">
        <v>519</v>
      </c>
      <c r="L46" s="107" t="s">
        <v>519</v>
      </c>
      <c r="M46" s="108" t="s">
        <v>519</v>
      </c>
    </row>
    <row r="47" spans="2:13" ht="27.75" customHeight="1" x14ac:dyDescent="0.2">
      <c r="B47" s="1274"/>
      <c r="C47" s="1275"/>
      <c r="D47" s="110"/>
      <c r="E47" s="1288" t="s">
        <v>37</v>
      </c>
      <c r="F47" s="1289"/>
      <c r="G47" s="1289"/>
      <c r="H47" s="1290"/>
      <c r="I47" s="106" t="s">
        <v>519</v>
      </c>
      <c r="J47" s="107" t="s">
        <v>519</v>
      </c>
      <c r="K47" s="107" t="s">
        <v>519</v>
      </c>
      <c r="L47" s="107" t="s">
        <v>519</v>
      </c>
      <c r="M47" s="108" t="s">
        <v>519</v>
      </c>
    </row>
    <row r="48" spans="2:13" ht="27.75" customHeight="1" x14ac:dyDescent="0.2">
      <c r="B48" s="1274"/>
      <c r="C48" s="1275"/>
      <c r="D48" s="105"/>
      <c r="E48" s="1278" t="s">
        <v>38</v>
      </c>
      <c r="F48" s="1278"/>
      <c r="G48" s="1278"/>
      <c r="H48" s="1279"/>
      <c r="I48" s="106" t="s">
        <v>519</v>
      </c>
      <c r="J48" s="107" t="s">
        <v>519</v>
      </c>
      <c r="K48" s="107" t="s">
        <v>519</v>
      </c>
      <c r="L48" s="107" t="s">
        <v>519</v>
      </c>
      <c r="M48" s="108" t="s">
        <v>519</v>
      </c>
    </row>
    <row r="49" spans="2:13" ht="27.75" customHeight="1" x14ac:dyDescent="0.2">
      <c r="B49" s="1276"/>
      <c r="C49" s="1277"/>
      <c r="D49" s="105"/>
      <c r="E49" s="1278" t="s">
        <v>39</v>
      </c>
      <c r="F49" s="1278"/>
      <c r="G49" s="1278"/>
      <c r="H49" s="1279"/>
      <c r="I49" s="106" t="s">
        <v>519</v>
      </c>
      <c r="J49" s="107" t="s">
        <v>519</v>
      </c>
      <c r="K49" s="107" t="s">
        <v>519</v>
      </c>
      <c r="L49" s="107" t="s">
        <v>519</v>
      </c>
      <c r="M49" s="108" t="s">
        <v>519</v>
      </c>
    </row>
    <row r="50" spans="2:13" ht="27.75" customHeight="1" x14ac:dyDescent="0.2">
      <c r="B50" s="1272" t="s">
        <v>40</v>
      </c>
      <c r="C50" s="1273"/>
      <c r="D50" s="111"/>
      <c r="E50" s="1278" t="s">
        <v>41</v>
      </c>
      <c r="F50" s="1278"/>
      <c r="G50" s="1278"/>
      <c r="H50" s="1279"/>
      <c r="I50" s="106">
        <v>5238</v>
      </c>
      <c r="J50" s="107">
        <v>5089</v>
      </c>
      <c r="K50" s="107">
        <v>5058</v>
      </c>
      <c r="L50" s="107">
        <v>4561</v>
      </c>
      <c r="M50" s="108">
        <v>4249</v>
      </c>
    </row>
    <row r="51" spans="2:13" ht="27.75" customHeight="1" x14ac:dyDescent="0.2">
      <c r="B51" s="1274"/>
      <c r="C51" s="1275"/>
      <c r="D51" s="105"/>
      <c r="E51" s="1278" t="s">
        <v>42</v>
      </c>
      <c r="F51" s="1278"/>
      <c r="G51" s="1278"/>
      <c r="H51" s="1279"/>
      <c r="I51" s="106">
        <v>177</v>
      </c>
      <c r="J51" s="107">
        <v>149</v>
      </c>
      <c r="K51" s="107">
        <v>134</v>
      </c>
      <c r="L51" s="107">
        <v>91</v>
      </c>
      <c r="M51" s="108">
        <v>83</v>
      </c>
    </row>
    <row r="52" spans="2:13" ht="27.75" customHeight="1" x14ac:dyDescent="0.2">
      <c r="B52" s="1276"/>
      <c r="C52" s="1277"/>
      <c r="D52" s="105"/>
      <c r="E52" s="1278" t="s">
        <v>43</v>
      </c>
      <c r="F52" s="1278"/>
      <c r="G52" s="1278"/>
      <c r="H52" s="1279"/>
      <c r="I52" s="106">
        <v>9859</v>
      </c>
      <c r="J52" s="107">
        <v>9780</v>
      </c>
      <c r="K52" s="107">
        <v>9673</v>
      </c>
      <c r="L52" s="107">
        <v>9557</v>
      </c>
      <c r="M52" s="108">
        <v>9579</v>
      </c>
    </row>
    <row r="53" spans="2:13" ht="27.75" customHeight="1" thickBot="1" x14ac:dyDescent="0.25">
      <c r="B53" s="1280" t="s">
        <v>44</v>
      </c>
      <c r="C53" s="1281"/>
      <c r="D53" s="112"/>
      <c r="E53" s="1282" t="s">
        <v>45</v>
      </c>
      <c r="F53" s="1282"/>
      <c r="G53" s="1282"/>
      <c r="H53" s="1283"/>
      <c r="I53" s="113">
        <v>-1724</v>
      </c>
      <c r="J53" s="114">
        <v>-1303</v>
      </c>
      <c r="K53" s="114">
        <v>-1083</v>
      </c>
      <c r="L53" s="114">
        <v>-881</v>
      </c>
      <c r="M53" s="115">
        <v>-771</v>
      </c>
    </row>
    <row r="54" spans="2:13" ht="27.75" customHeight="1" x14ac:dyDescent="0.2">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k+W09LQ2lRerv005N1pMPS8A8veho9hgdyJ+lEbh9OXAckGVXGhqHwCL4ItHNGGS4eTGF7gbQ39Gx6yLQc9I4g==" saltValue="BTkf37Fwi6YB3WzVRPMhl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60" zoomScaleNormal="6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47</v>
      </c>
    </row>
    <row r="54" spans="2:8" ht="29.25" customHeight="1" thickBot="1" x14ac:dyDescent="0.3">
      <c r="B54" s="121" t="s">
        <v>1</v>
      </c>
      <c r="C54" s="122"/>
      <c r="D54" s="122"/>
      <c r="E54" s="123" t="s">
        <v>2</v>
      </c>
      <c r="F54" s="124" t="s">
        <v>563</v>
      </c>
      <c r="G54" s="124" t="s">
        <v>564</v>
      </c>
      <c r="H54" s="125" t="s">
        <v>565</v>
      </c>
    </row>
    <row r="55" spans="2:8" ht="52.5" customHeight="1" x14ac:dyDescent="0.2">
      <c r="B55" s="126"/>
      <c r="C55" s="1299" t="s">
        <v>48</v>
      </c>
      <c r="D55" s="1299"/>
      <c r="E55" s="1300"/>
      <c r="F55" s="127">
        <v>2082</v>
      </c>
      <c r="G55" s="127">
        <v>1890</v>
      </c>
      <c r="H55" s="128">
        <v>1687</v>
      </c>
    </row>
    <row r="56" spans="2:8" ht="52.5" customHeight="1" x14ac:dyDescent="0.2">
      <c r="B56" s="129"/>
      <c r="C56" s="1301" t="s">
        <v>49</v>
      </c>
      <c r="D56" s="1301"/>
      <c r="E56" s="1302"/>
      <c r="F56" s="130">
        <v>520</v>
      </c>
      <c r="G56" s="130">
        <v>521</v>
      </c>
      <c r="H56" s="131">
        <v>521</v>
      </c>
    </row>
    <row r="57" spans="2:8" ht="53.25" customHeight="1" x14ac:dyDescent="0.2">
      <c r="B57" s="129"/>
      <c r="C57" s="1303" t="s">
        <v>50</v>
      </c>
      <c r="D57" s="1303"/>
      <c r="E57" s="1304"/>
      <c r="F57" s="132">
        <v>2261</v>
      </c>
      <c r="G57" s="132">
        <v>2028</v>
      </c>
      <c r="H57" s="133">
        <v>1919</v>
      </c>
    </row>
    <row r="58" spans="2:8" ht="45.75" customHeight="1" x14ac:dyDescent="0.2">
      <c r="B58" s="134"/>
      <c r="C58" s="1291" t="s">
        <v>610</v>
      </c>
      <c r="D58" s="1292"/>
      <c r="E58" s="1293"/>
      <c r="F58" s="135">
        <v>748</v>
      </c>
      <c r="G58" s="135">
        <v>649</v>
      </c>
      <c r="H58" s="136">
        <v>550</v>
      </c>
    </row>
    <row r="59" spans="2:8" ht="45.75" customHeight="1" x14ac:dyDescent="0.2">
      <c r="B59" s="134"/>
      <c r="C59" s="1291" t="s">
        <v>611</v>
      </c>
      <c r="D59" s="1292"/>
      <c r="E59" s="1293"/>
      <c r="F59" s="135">
        <v>530</v>
      </c>
      <c r="G59" s="135">
        <v>531</v>
      </c>
      <c r="H59" s="136">
        <v>503</v>
      </c>
    </row>
    <row r="60" spans="2:8" ht="45.75" customHeight="1" x14ac:dyDescent="0.2">
      <c r="B60" s="134"/>
      <c r="C60" s="1291" t="s">
        <v>612</v>
      </c>
      <c r="D60" s="1292"/>
      <c r="E60" s="1293"/>
      <c r="F60" s="135">
        <v>583</v>
      </c>
      <c r="G60" s="135">
        <v>466</v>
      </c>
      <c r="H60" s="136">
        <v>490</v>
      </c>
    </row>
    <row r="61" spans="2:8" ht="45.75" customHeight="1" x14ac:dyDescent="0.2">
      <c r="B61" s="134"/>
      <c r="C61" s="1291" t="s">
        <v>613</v>
      </c>
      <c r="D61" s="1292"/>
      <c r="E61" s="1293"/>
      <c r="F61" s="135">
        <v>346</v>
      </c>
      <c r="G61" s="135">
        <v>317</v>
      </c>
      <c r="H61" s="136">
        <v>267</v>
      </c>
    </row>
    <row r="62" spans="2:8" ht="45.75" customHeight="1" thickBot="1" x14ac:dyDescent="0.25">
      <c r="B62" s="137"/>
      <c r="C62" s="1294" t="s">
        <v>614</v>
      </c>
      <c r="D62" s="1295"/>
      <c r="E62" s="1296"/>
      <c r="F62" s="138">
        <v>20</v>
      </c>
      <c r="G62" s="138">
        <v>27</v>
      </c>
      <c r="H62" s="139">
        <v>65</v>
      </c>
    </row>
    <row r="63" spans="2:8" ht="52.5" customHeight="1" thickBot="1" x14ac:dyDescent="0.25">
      <c r="B63" s="140"/>
      <c r="C63" s="1297" t="s">
        <v>51</v>
      </c>
      <c r="D63" s="1297"/>
      <c r="E63" s="1298"/>
      <c r="F63" s="141">
        <v>4863</v>
      </c>
      <c r="G63" s="141">
        <v>4439</v>
      </c>
      <c r="H63" s="142">
        <v>4127</v>
      </c>
    </row>
    <row r="64" spans="2:8" ht="15" customHeight="1" x14ac:dyDescent="0.2"/>
    <row r="65" ht="0" hidden="1" customHeight="1" x14ac:dyDescent="0.2"/>
    <row r="66" ht="0" hidden="1" customHeight="1" x14ac:dyDescent="0.2"/>
  </sheetData>
  <sheetProtection algorithmName="SHA-512" hashValue="BIliOa28zX7MUV+GCkfSaxERl5zz19+0ft4aN/QD1WpT6XNtSxx2pXzz8sQlD4XbHeGq3KlaK+yTA1f91JXTEQ==" saltValue="/I9ub9NWjrm1j/1CqF4b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K13" zoomScale="85" zoomScaleNormal="85" zoomScaleSheetLayoutView="55" workbookViewId="0">
      <selection activeCell="CT38" sqref="CT38"/>
    </sheetView>
  </sheetViews>
  <sheetFormatPr defaultColWidth="0" defaultRowHeight="13.5" customHeight="1" zeroHeight="1" x14ac:dyDescent="0.2"/>
  <cols>
    <col min="1" max="1" width="6.33203125" style="387" customWidth="1"/>
    <col min="2" max="107" width="2.44140625" style="387" customWidth="1"/>
    <col min="108" max="108" width="6.109375" style="395" customWidth="1"/>
    <col min="109" max="109" width="5.88671875" style="394" customWidth="1"/>
    <col min="110" max="110" width="19.109375" style="387" hidden="1"/>
    <col min="111" max="115" width="12.6640625" style="387" hidden="1"/>
    <col min="116" max="349" width="8.6640625" style="387" hidden="1"/>
    <col min="350" max="355" width="14.88671875" style="387" hidden="1"/>
    <col min="356" max="357" width="15.88671875" style="387" hidden="1"/>
    <col min="358" max="363" width="16.109375" style="387" hidden="1"/>
    <col min="364" max="364" width="6.109375" style="387" hidden="1"/>
    <col min="365" max="365" width="3" style="387" hidden="1"/>
    <col min="366" max="605" width="8.6640625" style="387" hidden="1"/>
    <col min="606" max="611" width="14.88671875" style="387" hidden="1"/>
    <col min="612" max="613" width="15.88671875" style="387" hidden="1"/>
    <col min="614" max="619" width="16.109375" style="387" hidden="1"/>
    <col min="620" max="620" width="6.109375" style="387" hidden="1"/>
    <col min="621" max="621" width="3" style="387" hidden="1"/>
    <col min="622" max="861" width="8.6640625" style="387" hidden="1"/>
    <col min="862" max="867" width="14.88671875" style="387" hidden="1"/>
    <col min="868" max="869" width="15.88671875" style="387" hidden="1"/>
    <col min="870" max="875" width="16.109375" style="387" hidden="1"/>
    <col min="876" max="876" width="6.109375" style="387" hidden="1"/>
    <col min="877" max="877" width="3" style="387" hidden="1"/>
    <col min="878" max="1117" width="8.6640625" style="387" hidden="1"/>
    <col min="1118" max="1123" width="14.88671875" style="387" hidden="1"/>
    <col min="1124" max="1125" width="15.88671875" style="387" hidden="1"/>
    <col min="1126" max="1131" width="16.109375" style="387" hidden="1"/>
    <col min="1132" max="1132" width="6.109375" style="387" hidden="1"/>
    <col min="1133" max="1133" width="3" style="387" hidden="1"/>
    <col min="1134" max="1373" width="8.6640625" style="387" hidden="1"/>
    <col min="1374" max="1379" width="14.88671875" style="387" hidden="1"/>
    <col min="1380" max="1381" width="15.88671875" style="387" hidden="1"/>
    <col min="1382" max="1387" width="16.109375" style="387" hidden="1"/>
    <col min="1388" max="1388" width="6.109375" style="387" hidden="1"/>
    <col min="1389" max="1389" width="3" style="387" hidden="1"/>
    <col min="1390" max="1629" width="8.6640625" style="387" hidden="1"/>
    <col min="1630" max="1635" width="14.88671875" style="387" hidden="1"/>
    <col min="1636" max="1637" width="15.88671875" style="387" hidden="1"/>
    <col min="1638" max="1643" width="16.109375" style="387" hidden="1"/>
    <col min="1644" max="1644" width="6.109375" style="387" hidden="1"/>
    <col min="1645" max="1645" width="3" style="387" hidden="1"/>
    <col min="1646" max="1885" width="8.6640625" style="387" hidden="1"/>
    <col min="1886" max="1891" width="14.88671875" style="387" hidden="1"/>
    <col min="1892" max="1893" width="15.88671875" style="387" hidden="1"/>
    <col min="1894" max="1899" width="16.109375" style="387" hidden="1"/>
    <col min="1900" max="1900" width="6.109375" style="387" hidden="1"/>
    <col min="1901" max="1901" width="3" style="387" hidden="1"/>
    <col min="1902" max="2141" width="8.6640625" style="387" hidden="1"/>
    <col min="2142" max="2147" width="14.88671875" style="387" hidden="1"/>
    <col min="2148" max="2149" width="15.88671875" style="387" hidden="1"/>
    <col min="2150" max="2155" width="16.109375" style="387" hidden="1"/>
    <col min="2156" max="2156" width="6.109375" style="387" hidden="1"/>
    <col min="2157" max="2157" width="3" style="387" hidden="1"/>
    <col min="2158" max="2397" width="8.6640625" style="387" hidden="1"/>
    <col min="2398" max="2403" width="14.88671875" style="387" hidden="1"/>
    <col min="2404" max="2405" width="15.88671875" style="387" hidden="1"/>
    <col min="2406" max="2411" width="16.109375" style="387" hidden="1"/>
    <col min="2412" max="2412" width="6.109375" style="387" hidden="1"/>
    <col min="2413" max="2413" width="3" style="387" hidden="1"/>
    <col min="2414" max="2653" width="8.6640625" style="387" hidden="1"/>
    <col min="2654" max="2659" width="14.88671875" style="387" hidden="1"/>
    <col min="2660" max="2661" width="15.88671875" style="387" hidden="1"/>
    <col min="2662" max="2667" width="16.109375" style="387" hidden="1"/>
    <col min="2668" max="2668" width="6.109375" style="387" hidden="1"/>
    <col min="2669" max="2669" width="3" style="387" hidden="1"/>
    <col min="2670" max="2909" width="8.6640625" style="387" hidden="1"/>
    <col min="2910" max="2915" width="14.88671875" style="387" hidden="1"/>
    <col min="2916" max="2917" width="15.88671875" style="387" hidden="1"/>
    <col min="2918" max="2923" width="16.109375" style="387" hidden="1"/>
    <col min="2924" max="2924" width="6.109375" style="387" hidden="1"/>
    <col min="2925" max="2925" width="3" style="387" hidden="1"/>
    <col min="2926" max="3165" width="8.6640625" style="387" hidden="1"/>
    <col min="3166" max="3171" width="14.88671875" style="387" hidden="1"/>
    <col min="3172" max="3173" width="15.88671875" style="387" hidden="1"/>
    <col min="3174" max="3179" width="16.109375" style="387" hidden="1"/>
    <col min="3180" max="3180" width="6.109375" style="387" hidden="1"/>
    <col min="3181" max="3181" width="3" style="387" hidden="1"/>
    <col min="3182" max="3421" width="8.6640625" style="387" hidden="1"/>
    <col min="3422" max="3427" width="14.88671875" style="387" hidden="1"/>
    <col min="3428" max="3429" width="15.88671875" style="387" hidden="1"/>
    <col min="3430" max="3435" width="16.109375" style="387" hidden="1"/>
    <col min="3436" max="3436" width="6.109375" style="387" hidden="1"/>
    <col min="3437" max="3437" width="3" style="387" hidden="1"/>
    <col min="3438" max="3677" width="8.6640625" style="387" hidden="1"/>
    <col min="3678" max="3683" width="14.88671875" style="387" hidden="1"/>
    <col min="3684" max="3685" width="15.88671875" style="387" hidden="1"/>
    <col min="3686" max="3691" width="16.109375" style="387" hidden="1"/>
    <col min="3692" max="3692" width="6.109375" style="387" hidden="1"/>
    <col min="3693" max="3693" width="3" style="387" hidden="1"/>
    <col min="3694" max="3933" width="8.6640625" style="387" hidden="1"/>
    <col min="3934" max="3939" width="14.88671875" style="387" hidden="1"/>
    <col min="3940" max="3941" width="15.88671875" style="387" hidden="1"/>
    <col min="3942" max="3947" width="16.109375" style="387" hidden="1"/>
    <col min="3948" max="3948" width="6.109375" style="387" hidden="1"/>
    <col min="3949" max="3949" width="3" style="387" hidden="1"/>
    <col min="3950" max="4189" width="8.6640625" style="387" hidden="1"/>
    <col min="4190" max="4195" width="14.88671875" style="387" hidden="1"/>
    <col min="4196" max="4197" width="15.88671875" style="387" hidden="1"/>
    <col min="4198" max="4203" width="16.109375" style="387" hidden="1"/>
    <col min="4204" max="4204" width="6.109375" style="387" hidden="1"/>
    <col min="4205" max="4205" width="3" style="387" hidden="1"/>
    <col min="4206" max="4445" width="8.6640625" style="387" hidden="1"/>
    <col min="4446" max="4451" width="14.88671875" style="387" hidden="1"/>
    <col min="4452" max="4453" width="15.88671875" style="387" hidden="1"/>
    <col min="4454" max="4459" width="16.109375" style="387" hidden="1"/>
    <col min="4460" max="4460" width="6.109375" style="387" hidden="1"/>
    <col min="4461" max="4461" width="3" style="387" hidden="1"/>
    <col min="4462" max="4701" width="8.6640625" style="387" hidden="1"/>
    <col min="4702" max="4707" width="14.88671875" style="387" hidden="1"/>
    <col min="4708" max="4709" width="15.88671875" style="387" hidden="1"/>
    <col min="4710" max="4715" width="16.109375" style="387" hidden="1"/>
    <col min="4716" max="4716" width="6.109375" style="387" hidden="1"/>
    <col min="4717" max="4717" width="3" style="387" hidden="1"/>
    <col min="4718" max="4957" width="8.6640625" style="387" hidden="1"/>
    <col min="4958" max="4963" width="14.88671875" style="387" hidden="1"/>
    <col min="4964" max="4965" width="15.88671875" style="387" hidden="1"/>
    <col min="4966" max="4971" width="16.109375" style="387" hidden="1"/>
    <col min="4972" max="4972" width="6.109375" style="387" hidden="1"/>
    <col min="4973" max="4973" width="3" style="387" hidden="1"/>
    <col min="4974" max="5213" width="8.6640625" style="387" hidden="1"/>
    <col min="5214" max="5219" width="14.88671875" style="387" hidden="1"/>
    <col min="5220" max="5221" width="15.88671875" style="387" hidden="1"/>
    <col min="5222" max="5227" width="16.109375" style="387" hidden="1"/>
    <col min="5228" max="5228" width="6.109375" style="387" hidden="1"/>
    <col min="5229" max="5229" width="3" style="387" hidden="1"/>
    <col min="5230" max="5469" width="8.6640625" style="387" hidden="1"/>
    <col min="5470" max="5475" width="14.88671875" style="387" hidden="1"/>
    <col min="5476" max="5477" width="15.88671875" style="387" hidden="1"/>
    <col min="5478" max="5483" width="16.109375" style="387" hidden="1"/>
    <col min="5484" max="5484" width="6.109375" style="387" hidden="1"/>
    <col min="5485" max="5485" width="3" style="387" hidden="1"/>
    <col min="5486" max="5725" width="8.6640625" style="387" hidden="1"/>
    <col min="5726" max="5731" width="14.88671875" style="387" hidden="1"/>
    <col min="5732" max="5733" width="15.88671875" style="387" hidden="1"/>
    <col min="5734" max="5739" width="16.109375" style="387" hidden="1"/>
    <col min="5740" max="5740" width="6.109375" style="387" hidden="1"/>
    <col min="5741" max="5741" width="3" style="387" hidden="1"/>
    <col min="5742" max="5981" width="8.6640625" style="387" hidden="1"/>
    <col min="5982" max="5987" width="14.88671875" style="387" hidden="1"/>
    <col min="5988" max="5989" width="15.88671875" style="387" hidden="1"/>
    <col min="5990" max="5995" width="16.109375" style="387" hidden="1"/>
    <col min="5996" max="5996" width="6.109375" style="387" hidden="1"/>
    <col min="5997" max="5997" width="3" style="387" hidden="1"/>
    <col min="5998" max="6237" width="8.6640625" style="387" hidden="1"/>
    <col min="6238" max="6243" width="14.88671875" style="387" hidden="1"/>
    <col min="6244" max="6245" width="15.88671875" style="387" hidden="1"/>
    <col min="6246" max="6251" width="16.109375" style="387" hidden="1"/>
    <col min="6252" max="6252" width="6.109375" style="387" hidden="1"/>
    <col min="6253" max="6253" width="3" style="387" hidden="1"/>
    <col min="6254" max="6493" width="8.6640625" style="387" hidden="1"/>
    <col min="6494" max="6499" width="14.88671875" style="387" hidden="1"/>
    <col min="6500" max="6501" width="15.88671875" style="387" hidden="1"/>
    <col min="6502" max="6507" width="16.109375" style="387" hidden="1"/>
    <col min="6508" max="6508" width="6.109375" style="387" hidden="1"/>
    <col min="6509" max="6509" width="3" style="387" hidden="1"/>
    <col min="6510" max="6749" width="8.6640625" style="387" hidden="1"/>
    <col min="6750" max="6755" width="14.88671875" style="387" hidden="1"/>
    <col min="6756" max="6757" width="15.88671875" style="387" hidden="1"/>
    <col min="6758" max="6763" width="16.109375" style="387" hidden="1"/>
    <col min="6764" max="6764" width="6.109375" style="387" hidden="1"/>
    <col min="6765" max="6765" width="3" style="387" hidden="1"/>
    <col min="6766" max="7005" width="8.6640625" style="387" hidden="1"/>
    <col min="7006" max="7011" width="14.88671875" style="387" hidden="1"/>
    <col min="7012" max="7013" width="15.88671875" style="387" hidden="1"/>
    <col min="7014" max="7019" width="16.109375" style="387" hidden="1"/>
    <col min="7020" max="7020" width="6.109375" style="387" hidden="1"/>
    <col min="7021" max="7021" width="3" style="387" hidden="1"/>
    <col min="7022" max="7261" width="8.6640625" style="387" hidden="1"/>
    <col min="7262" max="7267" width="14.88671875" style="387" hidden="1"/>
    <col min="7268" max="7269" width="15.88671875" style="387" hidden="1"/>
    <col min="7270" max="7275" width="16.109375" style="387" hidden="1"/>
    <col min="7276" max="7276" width="6.109375" style="387" hidden="1"/>
    <col min="7277" max="7277" width="3" style="387" hidden="1"/>
    <col min="7278" max="7517" width="8.6640625" style="387" hidden="1"/>
    <col min="7518" max="7523" width="14.88671875" style="387" hidden="1"/>
    <col min="7524" max="7525" width="15.88671875" style="387" hidden="1"/>
    <col min="7526" max="7531" width="16.109375" style="387" hidden="1"/>
    <col min="7532" max="7532" width="6.109375" style="387" hidden="1"/>
    <col min="7533" max="7533" width="3" style="387" hidden="1"/>
    <col min="7534" max="7773" width="8.6640625" style="387" hidden="1"/>
    <col min="7774" max="7779" width="14.88671875" style="387" hidden="1"/>
    <col min="7780" max="7781" width="15.88671875" style="387" hidden="1"/>
    <col min="7782" max="7787" width="16.109375" style="387" hidden="1"/>
    <col min="7788" max="7788" width="6.109375" style="387" hidden="1"/>
    <col min="7789" max="7789" width="3" style="387" hidden="1"/>
    <col min="7790" max="8029" width="8.6640625" style="387" hidden="1"/>
    <col min="8030" max="8035" width="14.88671875" style="387" hidden="1"/>
    <col min="8036" max="8037" width="15.88671875" style="387" hidden="1"/>
    <col min="8038" max="8043" width="16.109375" style="387" hidden="1"/>
    <col min="8044" max="8044" width="6.109375" style="387" hidden="1"/>
    <col min="8045" max="8045" width="3" style="387" hidden="1"/>
    <col min="8046" max="8285" width="8.6640625" style="387" hidden="1"/>
    <col min="8286" max="8291" width="14.88671875" style="387" hidden="1"/>
    <col min="8292" max="8293" width="15.88671875" style="387" hidden="1"/>
    <col min="8294" max="8299" width="16.109375" style="387" hidden="1"/>
    <col min="8300" max="8300" width="6.109375" style="387" hidden="1"/>
    <col min="8301" max="8301" width="3" style="387" hidden="1"/>
    <col min="8302" max="8541" width="8.6640625" style="387" hidden="1"/>
    <col min="8542" max="8547" width="14.88671875" style="387" hidden="1"/>
    <col min="8548" max="8549" width="15.88671875" style="387" hidden="1"/>
    <col min="8550" max="8555" width="16.109375" style="387" hidden="1"/>
    <col min="8556" max="8556" width="6.109375" style="387" hidden="1"/>
    <col min="8557" max="8557" width="3" style="387" hidden="1"/>
    <col min="8558" max="8797" width="8.6640625" style="387" hidden="1"/>
    <col min="8798" max="8803" width="14.88671875" style="387" hidden="1"/>
    <col min="8804" max="8805" width="15.88671875" style="387" hidden="1"/>
    <col min="8806" max="8811" width="16.109375" style="387" hidden="1"/>
    <col min="8812" max="8812" width="6.109375" style="387" hidden="1"/>
    <col min="8813" max="8813" width="3" style="387" hidden="1"/>
    <col min="8814" max="9053" width="8.6640625" style="387" hidden="1"/>
    <col min="9054" max="9059" width="14.88671875" style="387" hidden="1"/>
    <col min="9060" max="9061" width="15.88671875" style="387" hidden="1"/>
    <col min="9062" max="9067" width="16.109375" style="387" hidden="1"/>
    <col min="9068" max="9068" width="6.109375" style="387" hidden="1"/>
    <col min="9069" max="9069" width="3" style="387" hidden="1"/>
    <col min="9070" max="9309" width="8.6640625" style="387" hidden="1"/>
    <col min="9310" max="9315" width="14.88671875" style="387" hidden="1"/>
    <col min="9316" max="9317" width="15.88671875" style="387" hidden="1"/>
    <col min="9318" max="9323" width="16.109375" style="387" hidden="1"/>
    <col min="9324" max="9324" width="6.109375" style="387" hidden="1"/>
    <col min="9325" max="9325" width="3" style="387" hidden="1"/>
    <col min="9326" max="9565" width="8.6640625" style="387" hidden="1"/>
    <col min="9566" max="9571" width="14.88671875" style="387" hidden="1"/>
    <col min="9572" max="9573" width="15.88671875" style="387" hidden="1"/>
    <col min="9574" max="9579" width="16.109375" style="387" hidden="1"/>
    <col min="9580" max="9580" width="6.109375" style="387" hidden="1"/>
    <col min="9581" max="9581" width="3" style="387" hidden="1"/>
    <col min="9582" max="9821" width="8.6640625" style="387" hidden="1"/>
    <col min="9822" max="9827" width="14.88671875" style="387" hidden="1"/>
    <col min="9828" max="9829" width="15.88671875" style="387" hidden="1"/>
    <col min="9830" max="9835" width="16.109375" style="387" hidden="1"/>
    <col min="9836" max="9836" width="6.109375" style="387" hidden="1"/>
    <col min="9837" max="9837" width="3" style="387" hidden="1"/>
    <col min="9838" max="10077" width="8.6640625" style="387" hidden="1"/>
    <col min="10078" max="10083" width="14.88671875" style="387" hidden="1"/>
    <col min="10084" max="10085" width="15.88671875" style="387" hidden="1"/>
    <col min="10086" max="10091" width="16.109375" style="387" hidden="1"/>
    <col min="10092" max="10092" width="6.109375" style="387" hidden="1"/>
    <col min="10093" max="10093" width="3" style="387" hidden="1"/>
    <col min="10094" max="10333" width="8.6640625" style="387" hidden="1"/>
    <col min="10334" max="10339" width="14.88671875" style="387" hidden="1"/>
    <col min="10340" max="10341" width="15.88671875" style="387" hidden="1"/>
    <col min="10342" max="10347" width="16.109375" style="387" hidden="1"/>
    <col min="10348" max="10348" width="6.109375" style="387" hidden="1"/>
    <col min="10349" max="10349" width="3" style="387" hidden="1"/>
    <col min="10350" max="10589" width="8.6640625" style="387" hidden="1"/>
    <col min="10590" max="10595" width="14.88671875" style="387" hidden="1"/>
    <col min="10596" max="10597" width="15.88671875" style="387" hidden="1"/>
    <col min="10598" max="10603" width="16.109375" style="387" hidden="1"/>
    <col min="10604" max="10604" width="6.109375" style="387" hidden="1"/>
    <col min="10605" max="10605" width="3" style="387" hidden="1"/>
    <col min="10606" max="10845" width="8.6640625" style="387" hidden="1"/>
    <col min="10846" max="10851" width="14.88671875" style="387" hidden="1"/>
    <col min="10852" max="10853" width="15.88671875" style="387" hidden="1"/>
    <col min="10854" max="10859" width="16.109375" style="387" hidden="1"/>
    <col min="10860" max="10860" width="6.109375" style="387" hidden="1"/>
    <col min="10861" max="10861" width="3" style="387" hidden="1"/>
    <col min="10862" max="11101" width="8.6640625" style="387" hidden="1"/>
    <col min="11102" max="11107" width="14.88671875" style="387" hidden="1"/>
    <col min="11108" max="11109" width="15.88671875" style="387" hidden="1"/>
    <col min="11110" max="11115" width="16.109375" style="387" hidden="1"/>
    <col min="11116" max="11116" width="6.109375" style="387" hidden="1"/>
    <col min="11117" max="11117" width="3" style="387" hidden="1"/>
    <col min="11118" max="11357" width="8.6640625" style="387" hidden="1"/>
    <col min="11358" max="11363" width="14.88671875" style="387" hidden="1"/>
    <col min="11364" max="11365" width="15.88671875" style="387" hidden="1"/>
    <col min="11366" max="11371" width="16.109375" style="387" hidden="1"/>
    <col min="11372" max="11372" width="6.109375" style="387" hidden="1"/>
    <col min="11373" max="11373" width="3" style="387" hidden="1"/>
    <col min="11374" max="11613" width="8.6640625" style="387" hidden="1"/>
    <col min="11614" max="11619" width="14.88671875" style="387" hidden="1"/>
    <col min="11620" max="11621" width="15.88671875" style="387" hidden="1"/>
    <col min="11622" max="11627" width="16.109375" style="387" hidden="1"/>
    <col min="11628" max="11628" width="6.109375" style="387" hidden="1"/>
    <col min="11629" max="11629" width="3" style="387" hidden="1"/>
    <col min="11630" max="11869" width="8.6640625" style="387" hidden="1"/>
    <col min="11870" max="11875" width="14.88671875" style="387" hidden="1"/>
    <col min="11876" max="11877" width="15.88671875" style="387" hidden="1"/>
    <col min="11878" max="11883" width="16.109375" style="387" hidden="1"/>
    <col min="11884" max="11884" width="6.109375" style="387" hidden="1"/>
    <col min="11885" max="11885" width="3" style="387" hidden="1"/>
    <col min="11886" max="12125" width="8.6640625" style="387" hidden="1"/>
    <col min="12126" max="12131" width="14.88671875" style="387" hidden="1"/>
    <col min="12132" max="12133" width="15.88671875" style="387" hidden="1"/>
    <col min="12134" max="12139" width="16.109375" style="387" hidden="1"/>
    <col min="12140" max="12140" width="6.109375" style="387" hidden="1"/>
    <col min="12141" max="12141" width="3" style="387" hidden="1"/>
    <col min="12142" max="12381" width="8.6640625" style="387" hidden="1"/>
    <col min="12382" max="12387" width="14.88671875" style="387" hidden="1"/>
    <col min="12388" max="12389" width="15.88671875" style="387" hidden="1"/>
    <col min="12390" max="12395" width="16.109375" style="387" hidden="1"/>
    <col min="12396" max="12396" width="6.109375" style="387" hidden="1"/>
    <col min="12397" max="12397" width="3" style="387" hidden="1"/>
    <col min="12398" max="12637" width="8.6640625" style="387" hidden="1"/>
    <col min="12638" max="12643" width="14.88671875" style="387" hidden="1"/>
    <col min="12644" max="12645" width="15.88671875" style="387" hidden="1"/>
    <col min="12646" max="12651" width="16.109375" style="387" hidden="1"/>
    <col min="12652" max="12652" width="6.109375" style="387" hidden="1"/>
    <col min="12653" max="12653" width="3" style="387" hidden="1"/>
    <col min="12654" max="12893" width="8.6640625" style="387" hidden="1"/>
    <col min="12894" max="12899" width="14.88671875" style="387" hidden="1"/>
    <col min="12900" max="12901" width="15.88671875" style="387" hidden="1"/>
    <col min="12902" max="12907" width="16.109375" style="387" hidden="1"/>
    <col min="12908" max="12908" width="6.109375" style="387" hidden="1"/>
    <col min="12909" max="12909" width="3" style="387" hidden="1"/>
    <col min="12910" max="13149" width="8.6640625" style="387" hidden="1"/>
    <col min="13150" max="13155" width="14.88671875" style="387" hidden="1"/>
    <col min="13156" max="13157" width="15.88671875" style="387" hidden="1"/>
    <col min="13158" max="13163" width="16.109375" style="387" hidden="1"/>
    <col min="13164" max="13164" width="6.109375" style="387" hidden="1"/>
    <col min="13165" max="13165" width="3" style="387" hidden="1"/>
    <col min="13166" max="13405" width="8.6640625" style="387" hidden="1"/>
    <col min="13406" max="13411" width="14.88671875" style="387" hidden="1"/>
    <col min="13412" max="13413" width="15.88671875" style="387" hidden="1"/>
    <col min="13414" max="13419" width="16.109375" style="387" hidden="1"/>
    <col min="13420" max="13420" width="6.109375" style="387" hidden="1"/>
    <col min="13421" max="13421" width="3" style="387" hidden="1"/>
    <col min="13422" max="13661" width="8.6640625" style="387" hidden="1"/>
    <col min="13662" max="13667" width="14.88671875" style="387" hidden="1"/>
    <col min="13668" max="13669" width="15.88671875" style="387" hidden="1"/>
    <col min="13670" max="13675" width="16.109375" style="387" hidden="1"/>
    <col min="13676" max="13676" width="6.109375" style="387" hidden="1"/>
    <col min="13677" max="13677" width="3" style="387" hidden="1"/>
    <col min="13678" max="13917" width="8.6640625" style="387" hidden="1"/>
    <col min="13918" max="13923" width="14.88671875" style="387" hidden="1"/>
    <col min="13924" max="13925" width="15.88671875" style="387" hidden="1"/>
    <col min="13926" max="13931" width="16.109375" style="387" hidden="1"/>
    <col min="13932" max="13932" width="6.109375" style="387" hidden="1"/>
    <col min="13933" max="13933" width="3" style="387" hidden="1"/>
    <col min="13934" max="14173" width="8.6640625" style="387" hidden="1"/>
    <col min="14174" max="14179" width="14.88671875" style="387" hidden="1"/>
    <col min="14180" max="14181" width="15.88671875" style="387" hidden="1"/>
    <col min="14182" max="14187" width="16.109375" style="387" hidden="1"/>
    <col min="14188" max="14188" width="6.109375" style="387" hidden="1"/>
    <col min="14189" max="14189" width="3" style="387" hidden="1"/>
    <col min="14190" max="14429" width="8.6640625" style="387" hidden="1"/>
    <col min="14430" max="14435" width="14.88671875" style="387" hidden="1"/>
    <col min="14436" max="14437" width="15.88671875" style="387" hidden="1"/>
    <col min="14438" max="14443" width="16.109375" style="387" hidden="1"/>
    <col min="14444" max="14444" width="6.109375" style="387" hidden="1"/>
    <col min="14445" max="14445" width="3" style="387" hidden="1"/>
    <col min="14446" max="14685" width="8.6640625" style="387" hidden="1"/>
    <col min="14686" max="14691" width="14.88671875" style="387" hidden="1"/>
    <col min="14692" max="14693" width="15.88671875" style="387" hidden="1"/>
    <col min="14694" max="14699" width="16.109375" style="387" hidden="1"/>
    <col min="14700" max="14700" width="6.109375" style="387" hidden="1"/>
    <col min="14701" max="14701" width="3" style="387" hidden="1"/>
    <col min="14702" max="14941" width="8.6640625" style="387" hidden="1"/>
    <col min="14942" max="14947" width="14.88671875" style="387" hidden="1"/>
    <col min="14948" max="14949" width="15.88671875" style="387" hidden="1"/>
    <col min="14950" max="14955" width="16.109375" style="387" hidden="1"/>
    <col min="14956" max="14956" width="6.109375" style="387" hidden="1"/>
    <col min="14957" max="14957" width="3" style="387" hidden="1"/>
    <col min="14958" max="15197" width="8.6640625" style="387" hidden="1"/>
    <col min="15198" max="15203" width="14.88671875" style="387" hidden="1"/>
    <col min="15204" max="15205" width="15.88671875" style="387" hidden="1"/>
    <col min="15206" max="15211" width="16.109375" style="387" hidden="1"/>
    <col min="15212" max="15212" width="6.109375" style="387" hidden="1"/>
    <col min="15213" max="15213" width="3" style="387" hidden="1"/>
    <col min="15214" max="15453" width="8.6640625" style="387" hidden="1"/>
    <col min="15454" max="15459" width="14.88671875" style="387" hidden="1"/>
    <col min="15460" max="15461" width="15.88671875" style="387" hidden="1"/>
    <col min="15462" max="15467" width="16.109375" style="387" hidden="1"/>
    <col min="15468" max="15468" width="6.109375" style="387" hidden="1"/>
    <col min="15469" max="15469" width="3" style="387" hidden="1"/>
    <col min="15470" max="15709" width="8.6640625" style="387" hidden="1"/>
    <col min="15710" max="15715" width="14.88671875" style="387" hidden="1"/>
    <col min="15716" max="15717" width="15.88671875" style="387" hidden="1"/>
    <col min="15718" max="15723" width="16.109375" style="387" hidden="1"/>
    <col min="15724" max="15724" width="6.109375" style="387" hidden="1"/>
    <col min="15725" max="15725" width="3" style="387" hidden="1"/>
    <col min="15726" max="15965" width="8.6640625" style="387" hidden="1"/>
    <col min="15966" max="15971" width="14.88671875" style="387" hidden="1"/>
    <col min="15972" max="15973" width="15.88671875" style="387" hidden="1"/>
    <col min="15974" max="15979" width="16.109375" style="387" hidden="1"/>
    <col min="15980" max="15980" width="6.109375" style="387" hidden="1"/>
    <col min="15981" max="15981" width="3" style="387" hidden="1"/>
    <col min="15982" max="16221" width="8.6640625" style="387" hidden="1"/>
    <col min="16222" max="16227" width="14.88671875" style="387" hidden="1"/>
    <col min="16228" max="16229" width="15.88671875" style="387" hidden="1"/>
    <col min="16230" max="16235" width="16.109375" style="387" hidden="1"/>
    <col min="16236" max="16236" width="6.109375" style="387" hidden="1"/>
    <col min="16237" max="16237" width="3" style="387" hidden="1"/>
    <col min="16238" max="16384" width="8.664062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ht="13.2"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623</v>
      </c>
    </row>
    <row r="11" spans="1:143" s="290" customFormat="1" ht="13.2"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623</v>
      </c>
    </row>
    <row r="13" spans="1:143" s="290" customFormat="1" ht="13.2"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387"/>
      <c r="DE19" s="387"/>
    </row>
    <row r="20" spans="1:351" ht="13.2" x14ac:dyDescent="0.2">
      <c r="DD20" s="387"/>
      <c r="DE20" s="387"/>
    </row>
    <row r="21" spans="1:351" ht="16.2"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2" x14ac:dyDescent="0.2">
      <c r="B22" s="394"/>
      <c r="MM22" s="393"/>
    </row>
    <row r="23" spans="1:351" ht="13.2" x14ac:dyDescent="0.2">
      <c r="B23" s="394"/>
    </row>
    <row r="24" spans="1:351" ht="13.2" x14ac:dyDescent="0.2">
      <c r="B24" s="394"/>
    </row>
    <row r="25" spans="1:351" ht="13.2" x14ac:dyDescent="0.2">
      <c r="B25" s="394"/>
    </row>
    <row r="26" spans="1:351" ht="13.2" x14ac:dyDescent="0.2">
      <c r="B26" s="394"/>
    </row>
    <row r="27" spans="1:351" ht="13.2" x14ac:dyDescent="0.2">
      <c r="B27" s="394"/>
    </row>
    <row r="28" spans="1:351" ht="13.2" x14ac:dyDescent="0.2">
      <c r="B28" s="394"/>
    </row>
    <row r="29" spans="1:351" ht="13.2" x14ac:dyDescent="0.2">
      <c r="B29" s="394"/>
    </row>
    <row r="30" spans="1:351" ht="13.2" x14ac:dyDescent="0.2">
      <c r="B30" s="394"/>
    </row>
    <row r="31" spans="1:351" ht="13.2" x14ac:dyDescent="0.2">
      <c r="B31" s="394"/>
    </row>
    <row r="32" spans="1:351" ht="13.2" x14ac:dyDescent="0.2">
      <c r="B32" s="394"/>
    </row>
    <row r="33" spans="2:109" ht="13.2" x14ac:dyDescent="0.2">
      <c r="B33" s="394"/>
    </row>
    <row r="34" spans="2:109" ht="13.2" x14ac:dyDescent="0.2">
      <c r="B34" s="394"/>
    </row>
    <row r="35" spans="2:109" ht="13.2" x14ac:dyDescent="0.2">
      <c r="B35" s="394"/>
    </row>
    <row r="36" spans="2:109" ht="13.2" x14ac:dyDescent="0.2">
      <c r="B36" s="394"/>
    </row>
    <row r="37" spans="2:109" ht="13.2" x14ac:dyDescent="0.2">
      <c r="B37" s="394"/>
    </row>
    <row r="38" spans="2:109" ht="13.2" x14ac:dyDescent="0.2">
      <c r="B38" s="394"/>
    </row>
    <row r="39" spans="2:109" ht="13.2"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2" x14ac:dyDescent="0.2">
      <c r="B40" s="399"/>
      <c r="DD40" s="399"/>
      <c r="DE40" s="387"/>
    </row>
    <row r="41" spans="2:109" ht="16.2" x14ac:dyDescent="0.2">
      <c r="B41" s="400" t="s">
        <v>624</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2" x14ac:dyDescent="0.2">
      <c r="B42" s="394"/>
      <c r="G42" s="401"/>
      <c r="I42" s="402"/>
      <c r="J42" s="402"/>
      <c r="K42" s="402"/>
      <c r="AM42" s="401"/>
      <c r="AN42" s="401" t="s">
        <v>625</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13" t="s">
        <v>638</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ht="13.2" x14ac:dyDescent="0.2">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ht="13.2" x14ac:dyDescent="0.2">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ht="13.2" x14ac:dyDescent="0.2">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ht="13.2" x14ac:dyDescent="0.2">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ht="13.2"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2" x14ac:dyDescent="0.2">
      <c r="B49" s="394"/>
      <c r="AN49" s="387" t="s">
        <v>626</v>
      </c>
    </row>
    <row r="50" spans="1:109" ht="13.2" x14ac:dyDescent="0.2">
      <c r="B50" s="394"/>
      <c r="G50" s="1305"/>
      <c r="H50" s="1305"/>
      <c r="I50" s="1305"/>
      <c r="J50" s="1305"/>
      <c r="K50" s="404"/>
      <c r="L50" s="404"/>
      <c r="M50" s="405"/>
      <c r="N50" s="405"/>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11" t="s">
        <v>561</v>
      </c>
      <c r="BQ50" s="1311"/>
      <c r="BR50" s="1311"/>
      <c r="BS50" s="1311"/>
      <c r="BT50" s="1311"/>
      <c r="BU50" s="1311"/>
      <c r="BV50" s="1311"/>
      <c r="BW50" s="1311"/>
      <c r="BX50" s="1311" t="s">
        <v>562</v>
      </c>
      <c r="BY50" s="1311"/>
      <c r="BZ50" s="1311"/>
      <c r="CA50" s="1311"/>
      <c r="CB50" s="1311"/>
      <c r="CC50" s="1311"/>
      <c r="CD50" s="1311"/>
      <c r="CE50" s="1311"/>
      <c r="CF50" s="1311" t="s">
        <v>563</v>
      </c>
      <c r="CG50" s="1311"/>
      <c r="CH50" s="1311"/>
      <c r="CI50" s="1311"/>
      <c r="CJ50" s="1311"/>
      <c r="CK50" s="1311"/>
      <c r="CL50" s="1311"/>
      <c r="CM50" s="1311"/>
      <c r="CN50" s="1311" t="s">
        <v>564</v>
      </c>
      <c r="CO50" s="1311"/>
      <c r="CP50" s="1311"/>
      <c r="CQ50" s="1311"/>
      <c r="CR50" s="1311"/>
      <c r="CS50" s="1311"/>
      <c r="CT50" s="1311"/>
      <c r="CU50" s="1311"/>
      <c r="CV50" s="1311" t="s">
        <v>565</v>
      </c>
      <c r="CW50" s="1311"/>
      <c r="CX50" s="1311"/>
      <c r="CY50" s="1311"/>
      <c r="CZ50" s="1311"/>
      <c r="DA50" s="1311"/>
      <c r="DB50" s="1311"/>
      <c r="DC50" s="1311"/>
    </row>
    <row r="51" spans="1:109" ht="13.5" customHeight="1" x14ac:dyDescent="0.2">
      <c r="B51" s="394"/>
      <c r="G51" s="1322"/>
      <c r="H51" s="1322"/>
      <c r="I51" s="1327"/>
      <c r="J51" s="1327"/>
      <c r="K51" s="1312"/>
      <c r="L51" s="1312"/>
      <c r="M51" s="1312"/>
      <c r="N51" s="1312"/>
      <c r="AM51" s="403"/>
      <c r="AN51" s="1310" t="s">
        <v>627</v>
      </c>
      <c r="AO51" s="1310"/>
      <c r="AP51" s="1310"/>
      <c r="AQ51" s="1310"/>
      <c r="AR51" s="1310"/>
      <c r="AS51" s="1310"/>
      <c r="AT51" s="1310"/>
      <c r="AU51" s="1310"/>
      <c r="AV51" s="1310"/>
      <c r="AW51" s="1310"/>
      <c r="AX51" s="1310"/>
      <c r="AY51" s="1310"/>
      <c r="AZ51" s="1310"/>
      <c r="BA51" s="1310"/>
      <c r="BB51" s="1310" t="s">
        <v>628</v>
      </c>
      <c r="BC51" s="1310"/>
      <c r="BD51" s="1310"/>
      <c r="BE51" s="1310"/>
      <c r="BF51" s="1310"/>
      <c r="BG51" s="1310"/>
      <c r="BH51" s="1310"/>
      <c r="BI51" s="1310"/>
      <c r="BJ51" s="1310"/>
      <c r="BK51" s="1310"/>
      <c r="BL51" s="1310"/>
      <c r="BM51" s="1310"/>
      <c r="BN51" s="1310"/>
      <c r="BO51" s="1310"/>
      <c r="BP51" s="1326"/>
      <c r="BQ51" s="1307"/>
      <c r="BR51" s="1307"/>
      <c r="BS51" s="1307"/>
      <c r="BT51" s="1307"/>
      <c r="BU51" s="1307"/>
      <c r="BV51" s="1307"/>
      <c r="BW51" s="1307"/>
      <c r="BX51" s="1307"/>
      <c r="BY51" s="1307"/>
      <c r="BZ51" s="1307"/>
      <c r="CA51" s="1307"/>
      <c r="CB51" s="1307"/>
      <c r="CC51" s="1307"/>
      <c r="CD51" s="1307"/>
      <c r="CE51" s="1307"/>
      <c r="CF51" s="1307"/>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row>
    <row r="52" spans="1:109" ht="13.2" x14ac:dyDescent="0.2">
      <c r="B52" s="394"/>
      <c r="G52" s="1322"/>
      <c r="H52" s="1322"/>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ht="13.2" x14ac:dyDescent="0.2">
      <c r="A53" s="402"/>
      <c r="B53" s="394"/>
      <c r="G53" s="1322"/>
      <c r="H53" s="1322"/>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629</v>
      </c>
      <c r="BC53" s="1310"/>
      <c r="BD53" s="1310"/>
      <c r="BE53" s="1310"/>
      <c r="BF53" s="1310"/>
      <c r="BG53" s="1310"/>
      <c r="BH53" s="1310"/>
      <c r="BI53" s="1310"/>
      <c r="BJ53" s="1310"/>
      <c r="BK53" s="1310"/>
      <c r="BL53" s="1310"/>
      <c r="BM53" s="1310"/>
      <c r="BN53" s="1310"/>
      <c r="BO53" s="1310"/>
      <c r="BP53" s="1326"/>
      <c r="BQ53" s="1307"/>
      <c r="BR53" s="1307"/>
      <c r="BS53" s="1307"/>
      <c r="BT53" s="1307"/>
      <c r="BU53" s="1307"/>
      <c r="BV53" s="1307"/>
      <c r="BW53" s="1307"/>
      <c r="BX53" s="1307">
        <v>65.099999999999994</v>
      </c>
      <c r="BY53" s="1307"/>
      <c r="BZ53" s="1307"/>
      <c r="CA53" s="1307"/>
      <c r="CB53" s="1307"/>
      <c r="CC53" s="1307"/>
      <c r="CD53" s="1307"/>
      <c r="CE53" s="1307"/>
      <c r="CF53" s="1307">
        <v>65.400000000000006</v>
      </c>
      <c r="CG53" s="1307"/>
      <c r="CH53" s="1307"/>
      <c r="CI53" s="1307"/>
      <c r="CJ53" s="1307"/>
      <c r="CK53" s="1307"/>
      <c r="CL53" s="1307"/>
      <c r="CM53" s="1307"/>
      <c r="CN53" s="1307">
        <v>65.5</v>
      </c>
      <c r="CO53" s="1307"/>
      <c r="CP53" s="1307"/>
      <c r="CQ53" s="1307"/>
      <c r="CR53" s="1307"/>
      <c r="CS53" s="1307"/>
      <c r="CT53" s="1307"/>
      <c r="CU53" s="1307"/>
      <c r="CV53" s="1307">
        <v>66.5</v>
      </c>
      <c r="CW53" s="1307"/>
      <c r="CX53" s="1307"/>
      <c r="CY53" s="1307"/>
      <c r="CZ53" s="1307"/>
      <c r="DA53" s="1307"/>
      <c r="DB53" s="1307"/>
      <c r="DC53" s="1307"/>
    </row>
    <row r="54" spans="1:109" ht="13.2" x14ac:dyDescent="0.2">
      <c r="A54" s="402"/>
      <c r="B54" s="394"/>
      <c r="G54" s="1322"/>
      <c r="H54" s="1322"/>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ht="13.2" x14ac:dyDescent="0.2">
      <c r="A55" s="402"/>
      <c r="B55" s="394"/>
      <c r="G55" s="1305"/>
      <c r="H55" s="1305"/>
      <c r="I55" s="1305"/>
      <c r="J55" s="1305"/>
      <c r="K55" s="1312"/>
      <c r="L55" s="1312"/>
      <c r="M55" s="1312"/>
      <c r="N55" s="1312"/>
      <c r="AN55" s="1311" t="s">
        <v>630</v>
      </c>
      <c r="AO55" s="1311"/>
      <c r="AP55" s="1311"/>
      <c r="AQ55" s="1311"/>
      <c r="AR55" s="1311"/>
      <c r="AS55" s="1311"/>
      <c r="AT55" s="1311"/>
      <c r="AU55" s="1311"/>
      <c r="AV55" s="1311"/>
      <c r="AW55" s="1311"/>
      <c r="AX55" s="1311"/>
      <c r="AY55" s="1311"/>
      <c r="AZ55" s="1311"/>
      <c r="BA55" s="1311"/>
      <c r="BB55" s="1310" t="s">
        <v>631</v>
      </c>
      <c r="BC55" s="1310"/>
      <c r="BD55" s="1310"/>
      <c r="BE55" s="1310"/>
      <c r="BF55" s="1310"/>
      <c r="BG55" s="1310"/>
      <c r="BH55" s="1310"/>
      <c r="BI55" s="1310"/>
      <c r="BJ55" s="1310"/>
      <c r="BK55" s="1310"/>
      <c r="BL55" s="1310"/>
      <c r="BM55" s="1310"/>
      <c r="BN55" s="1310"/>
      <c r="BO55" s="1310"/>
      <c r="BP55" s="1326"/>
      <c r="BQ55" s="1307"/>
      <c r="BR55" s="1307"/>
      <c r="BS55" s="1307"/>
      <c r="BT55" s="1307"/>
      <c r="BU55" s="1307"/>
      <c r="BV55" s="1307"/>
      <c r="BW55" s="1307"/>
      <c r="BX55" s="1307">
        <v>13</v>
      </c>
      <c r="BY55" s="1307"/>
      <c r="BZ55" s="1307"/>
      <c r="CA55" s="1307"/>
      <c r="CB55" s="1307"/>
      <c r="CC55" s="1307"/>
      <c r="CD55" s="1307"/>
      <c r="CE55" s="1307"/>
      <c r="CF55" s="1307">
        <v>21</v>
      </c>
      <c r="CG55" s="1307"/>
      <c r="CH55" s="1307"/>
      <c r="CI55" s="1307"/>
      <c r="CJ55" s="1307"/>
      <c r="CK55" s="1307"/>
      <c r="CL55" s="1307"/>
      <c r="CM55" s="1307"/>
      <c r="CN55" s="1307">
        <v>20.2</v>
      </c>
      <c r="CO55" s="1307"/>
      <c r="CP55" s="1307"/>
      <c r="CQ55" s="1307"/>
      <c r="CR55" s="1307"/>
      <c r="CS55" s="1307"/>
      <c r="CT55" s="1307"/>
      <c r="CU55" s="1307"/>
      <c r="CV55" s="1307">
        <v>18.3</v>
      </c>
      <c r="CW55" s="1307"/>
      <c r="CX55" s="1307"/>
      <c r="CY55" s="1307"/>
      <c r="CZ55" s="1307"/>
      <c r="DA55" s="1307"/>
      <c r="DB55" s="1307"/>
      <c r="DC55" s="1307"/>
    </row>
    <row r="56" spans="1:109" ht="13.2" x14ac:dyDescent="0.2">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ht="13.2" x14ac:dyDescent="0.2">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632</v>
      </c>
      <c r="BC57" s="1310"/>
      <c r="BD57" s="1310"/>
      <c r="BE57" s="1310"/>
      <c r="BF57" s="1310"/>
      <c r="BG57" s="1310"/>
      <c r="BH57" s="1310"/>
      <c r="BI57" s="1310"/>
      <c r="BJ57" s="1310"/>
      <c r="BK57" s="1310"/>
      <c r="BL57" s="1310"/>
      <c r="BM57" s="1310"/>
      <c r="BN57" s="1310"/>
      <c r="BO57" s="1310"/>
      <c r="BP57" s="1326"/>
      <c r="BQ57" s="1307"/>
      <c r="BR57" s="1307"/>
      <c r="BS57" s="1307"/>
      <c r="BT57" s="1307"/>
      <c r="BU57" s="1307"/>
      <c r="BV57" s="1307"/>
      <c r="BW57" s="1307"/>
      <c r="BX57" s="1307">
        <v>53.4</v>
      </c>
      <c r="BY57" s="1307"/>
      <c r="BZ57" s="1307"/>
      <c r="CA57" s="1307"/>
      <c r="CB57" s="1307"/>
      <c r="CC57" s="1307"/>
      <c r="CD57" s="1307"/>
      <c r="CE57" s="1307"/>
      <c r="CF57" s="1307">
        <v>56.1</v>
      </c>
      <c r="CG57" s="1307"/>
      <c r="CH57" s="1307"/>
      <c r="CI57" s="1307"/>
      <c r="CJ57" s="1307"/>
      <c r="CK57" s="1307"/>
      <c r="CL57" s="1307"/>
      <c r="CM57" s="1307"/>
      <c r="CN57" s="1307">
        <v>58.1</v>
      </c>
      <c r="CO57" s="1307"/>
      <c r="CP57" s="1307"/>
      <c r="CQ57" s="1307"/>
      <c r="CR57" s="1307"/>
      <c r="CS57" s="1307"/>
      <c r="CT57" s="1307"/>
      <c r="CU57" s="1307"/>
      <c r="CV57" s="1307">
        <v>59.1</v>
      </c>
      <c r="CW57" s="1307"/>
      <c r="CX57" s="1307"/>
      <c r="CY57" s="1307"/>
      <c r="CZ57" s="1307"/>
      <c r="DA57" s="1307"/>
      <c r="DB57" s="1307"/>
      <c r="DC57" s="1307"/>
      <c r="DD57" s="407"/>
      <c r="DE57" s="406"/>
    </row>
    <row r="58" spans="1:109" s="402" customFormat="1" ht="13.2" x14ac:dyDescent="0.2">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ht="13.2"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2"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2"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2"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2" x14ac:dyDescent="0.2">
      <c r="B63" s="413" t="s">
        <v>633</v>
      </c>
    </row>
    <row r="64" spans="1:109" ht="13.2" x14ac:dyDescent="0.2">
      <c r="B64" s="394"/>
      <c r="G64" s="401"/>
      <c r="I64" s="414"/>
      <c r="J64" s="414"/>
      <c r="K64" s="414"/>
      <c r="L64" s="414"/>
      <c r="M64" s="414"/>
      <c r="N64" s="415"/>
      <c r="AM64" s="401"/>
      <c r="AN64" s="401" t="s">
        <v>625</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2" x14ac:dyDescent="0.2">
      <c r="B65" s="394"/>
      <c r="AN65" s="1313" t="s">
        <v>639</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ht="13.2" x14ac:dyDescent="0.2">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ht="13.2" x14ac:dyDescent="0.2">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ht="13.2" x14ac:dyDescent="0.2">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ht="13.2" x14ac:dyDescent="0.2">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ht="13.2"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2" x14ac:dyDescent="0.2">
      <c r="B71" s="394"/>
      <c r="G71" s="419"/>
      <c r="I71" s="420"/>
      <c r="J71" s="417"/>
      <c r="K71" s="417"/>
      <c r="L71" s="418"/>
      <c r="M71" s="417"/>
      <c r="N71" s="418"/>
      <c r="AM71" s="419"/>
      <c r="AN71" s="387" t="s">
        <v>626</v>
      </c>
    </row>
    <row r="72" spans="2:107" ht="13.2" x14ac:dyDescent="0.2">
      <c r="B72" s="394"/>
      <c r="G72" s="1305"/>
      <c r="H72" s="1305"/>
      <c r="I72" s="1305"/>
      <c r="J72" s="1305"/>
      <c r="K72" s="404"/>
      <c r="L72" s="404"/>
      <c r="M72" s="405"/>
      <c r="N72" s="405"/>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11" t="s">
        <v>561</v>
      </c>
      <c r="BQ72" s="1311"/>
      <c r="BR72" s="1311"/>
      <c r="BS72" s="1311"/>
      <c r="BT72" s="1311"/>
      <c r="BU72" s="1311"/>
      <c r="BV72" s="1311"/>
      <c r="BW72" s="1311"/>
      <c r="BX72" s="1311" t="s">
        <v>562</v>
      </c>
      <c r="BY72" s="1311"/>
      <c r="BZ72" s="1311"/>
      <c r="CA72" s="1311"/>
      <c r="CB72" s="1311"/>
      <c r="CC72" s="1311"/>
      <c r="CD72" s="1311"/>
      <c r="CE72" s="1311"/>
      <c r="CF72" s="1311" t="s">
        <v>563</v>
      </c>
      <c r="CG72" s="1311"/>
      <c r="CH72" s="1311"/>
      <c r="CI72" s="1311"/>
      <c r="CJ72" s="1311"/>
      <c r="CK72" s="1311"/>
      <c r="CL72" s="1311"/>
      <c r="CM72" s="1311"/>
      <c r="CN72" s="1311" t="s">
        <v>564</v>
      </c>
      <c r="CO72" s="1311"/>
      <c r="CP72" s="1311"/>
      <c r="CQ72" s="1311"/>
      <c r="CR72" s="1311"/>
      <c r="CS72" s="1311"/>
      <c r="CT72" s="1311"/>
      <c r="CU72" s="1311"/>
      <c r="CV72" s="1311" t="s">
        <v>565</v>
      </c>
      <c r="CW72" s="1311"/>
      <c r="CX72" s="1311"/>
      <c r="CY72" s="1311"/>
      <c r="CZ72" s="1311"/>
      <c r="DA72" s="1311"/>
      <c r="DB72" s="1311"/>
      <c r="DC72" s="1311"/>
    </row>
    <row r="73" spans="2:107" ht="13.2" x14ac:dyDescent="0.2">
      <c r="B73" s="394"/>
      <c r="G73" s="1322"/>
      <c r="H73" s="1322"/>
      <c r="I73" s="1322"/>
      <c r="J73" s="1322"/>
      <c r="K73" s="1306"/>
      <c r="L73" s="1306"/>
      <c r="M73" s="1306"/>
      <c r="N73" s="1306"/>
      <c r="AM73" s="403"/>
      <c r="AN73" s="1310" t="s">
        <v>627</v>
      </c>
      <c r="AO73" s="1310"/>
      <c r="AP73" s="1310"/>
      <c r="AQ73" s="1310"/>
      <c r="AR73" s="1310"/>
      <c r="AS73" s="1310"/>
      <c r="AT73" s="1310"/>
      <c r="AU73" s="1310"/>
      <c r="AV73" s="1310"/>
      <c r="AW73" s="1310"/>
      <c r="AX73" s="1310"/>
      <c r="AY73" s="1310"/>
      <c r="AZ73" s="1310"/>
      <c r="BA73" s="1310"/>
      <c r="BB73" s="1310" t="s">
        <v>634</v>
      </c>
      <c r="BC73" s="1310"/>
      <c r="BD73" s="1310"/>
      <c r="BE73" s="1310"/>
      <c r="BF73" s="1310"/>
      <c r="BG73" s="1310"/>
      <c r="BH73" s="1310"/>
      <c r="BI73" s="1310"/>
      <c r="BJ73" s="1310"/>
      <c r="BK73" s="1310"/>
      <c r="BL73" s="1310"/>
      <c r="BM73" s="1310"/>
      <c r="BN73" s="1310"/>
      <c r="BO73" s="1310"/>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ht="13.2" x14ac:dyDescent="0.2">
      <c r="B74" s="394"/>
      <c r="G74" s="1322"/>
      <c r="H74" s="1322"/>
      <c r="I74" s="1322"/>
      <c r="J74" s="1322"/>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ht="13.2" x14ac:dyDescent="0.2">
      <c r="B75" s="394"/>
      <c r="G75" s="1322"/>
      <c r="H75" s="1322"/>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635</v>
      </c>
      <c r="BC75" s="1310"/>
      <c r="BD75" s="1310"/>
      <c r="BE75" s="1310"/>
      <c r="BF75" s="1310"/>
      <c r="BG75" s="1310"/>
      <c r="BH75" s="1310"/>
      <c r="BI75" s="1310"/>
      <c r="BJ75" s="1310"/>
      <c r="BK75" s="1310"/>
      <c r="BL75" s="1310"/>
      <c r="BM75" s="1310"/>
      <c r="BN75" s="1310"/>
      <c r="BO75" s="1310"/>
      <c r="BP75" s="1307">
        <v>4.3</v>
      </c>
      <c r="BQ75" s="1307"/>
      <c r="BR75" s="1307"/>
      <c r="BS75" s="1307"/>
      <c r="BT75" s="1307"/>
      <c r="BU75" s="1307"/>
      <c r="BV75" s="1307"/>
      <c r="BW75" s="1307"/>
      <c r="BX75" s="1307">
        <v>4.2</v>
      </c>
      <c r="BY75" s="1307"/>
      <c r="BZ75" s="1307"/>
      <c r="CA75" s="1307"/>
      <c r="CB75" s="1307"/>
      <c r="CC75" s="1307"/>
      <c r="CD75" s="1307"/>
      <c r="CE75" s="1307"/>
      <c r="CF75" s="1307">
        <v>3.5</v>
      </c>
      <c r="CG75" s="1307"/>
      <c r="CH75" s="1307"/>
      <c r="CI75" s="1307"/>
      <c r="CJ75" s="1307"/>
      <c r="CK75" s="1307"/>
      <c r="CL75" s="1307"/>
      <c r="CM75" s="1307"/>
      <c r="CN75" s="1307">
        <v>3.8</v>
      </c>
      <c r="CO75" s="1307"/>
      <c r="CP75" s="1307"/>
      <c r="CQ75" s="1307"/>
      <c r="CR75" s="1307"/>
      <c r="CS75" s="1307"/>
      <c r="CT75" s="1307"/>
      <c r="CU75" s="1307"/>
      <c r="CV75" s="1307">
        <v>3.9</v>
      </c>
      <c r="CW75" s="1307"/>
      <c r="CX75" s="1307"/>
      <c r="CY75" s="1307"/>
      <c r="CZ75" s="1307"/>
      <c r="DA75" s="1307"/>
      <c r="DB75" s="1307"/>
      <c r="DC75" s="1307"/>
    </row>
    <row r="76" spans="2:107" ht="13.2" x14ac:dyDescent="0.2">
      <c r="B76" s="394"/>
      <c r="G76" s="1322"/>
      <c r="H76" s="1322"/>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ht="13.2" x14ac:dyDescent="0.2">
      <c r="B77" s="394"/>
      <c r="G77" s="1305"/>
      <c r="H77" s="1305"/>
      <c r="I77" s="1305"/>
      <c r="J77" s="1305"/>
      <c r="K77" s="1306"/>
      <c r="L77" s="1306"/>
      <c r="M77" s="1306"/>
      <c r="N77" s="1306"/>
      <c r="AN77" s="1311" t="s">
        <v>630</v>
      </c>
      <c r="AO77" s="1311"/>
      <c r="AP77" s="1311"/>
      <c r="AQ77" s="1311"/>
      <c r="AR77" s="1311"/>
      <c r="AS77" s="1311"/>
      <c r="AT77" s="1311"/>
      <c r="AU77" s="1311"/>
      <c r="AV77" s="1311"/>
      <c r="AW77" s="1311"/>
      <c r="AX77" s="1311"/>
      <c r="AY77" s="1311"/>
      <c r="AZ77" s="1311"/>
      <c r="BA77" s="1311"/>
      <c r="BB77" s="1310" t="s">
        <v>628</v>
      </c>
      <c r="BC77" s="1310"/>
      <c r="BD77" s="1310"/>
      <c r="BE77" s="1310"/>
      <c r="BF77" s="1310"/>
      <c r="BG77" s="1310"/>
      <c r="BH77" s="1310"/>
      <c r="BI77" s="1310"/>
      <c r="BJ77" s="1310"/>
      <c r="BK77" s="1310"/>
      <c r="BL77" s="1310"/>
      <c r="BM77" s="1310"/>
      <c r="BN77" s="1310"/>
      <c r="BO77" s="1310"/>
      <c r="BP77" s="1307">
        <v>20.3</v>
      </c>
      <c r="BQ77" s="1307"/>
      <c r="BR77" s="1307"/>
      <c r="BS77" s="1307"/>
      <c r="BT77" s="1307"/>
      <c r="BU77" s="1307"/>
      <c r="BV77" s="1307"/>
      <c r="BW77" s="1307"/>
      <c r="BX77" s="1307">
        <v>13</v>
      </c>
      <c r="BY77" s="1307"/>
      <c r="BZ77" s="1307"/>
      <c r="CA77" s="1307"/>
      <c r="CB77" s="1307"/>
      <c r="CC77" s="1307"/>
      <c r="CD77" s="1307"/>
      <c r="CE77" s="1307"/>
      <c r="CF77" s="1307">
        <v>21</v>
      </c>
      <c r="CG77" s="1307"/>
      <c r="CH77" s="1307"/>
      <c r="CI77" s="1307"/>
      <c r="CJ77" s="1307"/>
      <c r="CK77" s="1307"/>
      <c r="CL77" s="1307"/>
      <c r="CM77" s="1307"/>
      <c r="CN77" s="1307">
        <v>20.2</v>
      </c>
      <c r="CO77" s="1307"/>
      <c r="CP77" s="1307"/>
      <c r="CQ77" s="1307"/>
      <c r="CR77" s="1307"/>
      <c r="CS77" s="1307"/>
      <c r="CT77" s="1307"/>
      <c r="CU77" s="1307"/>
      <c r="CV77" s="1307">
        <v>18.3</v>
      </c>
      <c r="CW77" s="1307"/>
      <c r="CX77" s="1307"/>
      <c r="CY77" s="1307"/>
      <c r="CZ77" s="1307"/>
      <c r="DA77" s="1307"/>
      <c r="DB77" s="1307"/>
      <c r="DC77" s="1307"/>
    </row>
    <row r="78" spans="2:107" ht="13.2" x14ac:dyDescent="0.2">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ht="13.2" x14ac:dyDescent="0.2">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636</v>
      </c>
      <c r="BC79" s="1310"/>
      <c r="BD79" s="1310"/>
      <c r="BE79" s="1310"/>
      <c r="BF79" s="1310"/>
      <c r="BG79" s="1310"/>
      <c r="BH79" s="1310"/>
      <c r="BI79" s="1310"/>
      <c r="BJ79" s="1310"/>
      <c r="BK79" s="1310"/>
      <c r="BL79" s="1310"/>
      <c r="BM79" s="1310"/>
      <c r="BN79" s="1310"/>
      <c r="BO79" s="1310"/>
      <c r="BP79" s="1307">
        <v>7.7</v>
      </c>
      <c r="BQ79" s="1307"/>
      <c r="BR79" s="1307"/>
      <c r="BS79" s="1307"/>
      <c r="BT79" s="1307"/>
      <c r="BU79" s="1307"/>
      <c r="BV79" s="1307"/>
      <c r="BW79" s="1307"/>
      <c r="BX79" s="1307">
        <v>6.8</v>
      </c>
      <c r="BY79" s="1307"/>
      <c r="BZ79" s="1307"/>
      <c r="CA79" s="1307"/>
      <c r="CB79" s="1307"/>
      <c r="CC79" s="1307"/>
      <c r="CD79" s="1307"/>
      <c r="CE79" s="1307"/>
      <c r="CF79" s="1307">
        <v>6.8</v>
      </c>
      <c r="CG79" s="1307"/>
      <c r="CH79" s="1307"/>
      <c r="CI79" s="1307"/>
      <c r="CJ79" s="1307"/>
      <c r="CK79" s="1307"/>
      <c r="CL79" s="1307"/>
      <c r="CM79" s="1307"/>
      <c r="CN79" s="1307">
        <v>6.8</v>
      </c>
      <c r="CO79" s="1307"/>
      <c r="CP79" s="1307"/>
      <c r="CQ79" s="1307"/>
      <c r="CR79" s="1307"/>
      <c r="CS79" s="1307"/>
      <c r="CT79" s="1307"/>
      <c r="CU79" s="1307"/>
      <c r="CV79" s="1307">
        <v>6.8</v>
      </c>
      <c r="CW79" s="1307"/>
      <c r="CX79" s="1307"/>
      <c r="CY79" s="1307"/>
      <c r="CZ79" s="1307"/>
      <c r="DA79" s="1307"/>
      <c r="DB79" s="1307"/>
      <c r="DC79" s="1307"/>
    </row>
    <row r="80" spans="2:107" ht="13.2" x14ac:dyDescent="0.2">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ht="13.2" x14ac:dyDescent="0.2">
      <c r="B81" s="394"/>
    </row>
    <row r="82" spans="2:109" ht="16.2"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2"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2" x14ac:dyDescent="0.2">
      <c r="DD84" s="387"/>
      <c r="DE84" s="387"/>
    </row>
    <row r="85" spans="2:109" ht="13.2" x14ac:dyDescent="0.2">
      <c r="DD85" s="387"/>
      <c r="DE85" s="387"/>
    </row>
    <row r="86" spans="2:109" ht="13.2" hidden="1" x14ac:dyDescent="0.2">
      <c r="DD86" s="387"/>
      <c r="DE86" s="387"/>
    </row>
    <row r="87" spans="2:109" ht="13.2" hidden="1" x14ac:dyDescent="0.2">
      <c r="K87" s="422"/>
      <c r="AQ87" s="422"/>
      <c r="BC87" s="422"/>
      <c r="BO87" s="422"/>
      <c r="CA87" s="422"/>
      <c r="CM87" s="422"/>
      <c r="CY87" s="422"/>
      <c r="DD87" s="387"/>
      <c r="DE87" s="387"/>
    </row>
    <row r="88" spans="2:109" ht="13.2" hidden="1" x14ac:dyDescent="0.2">
      <c r="DD88" s="387"/>
      <c r="DE88" s="387"/>
    </row>
    <row r="89" spans="2:109" ht="13.2" hidden="1" x14ac:dyDescent="0.2">
      <c r="DD89" s="387"/>
      <c r="DE89" s="387"/>
    </row>
    <row r="90" spans="2:109" ht="13.2" hidden="1" x14ac:dyDescent="0.2">
      <c r="DD90" s="387"/>
      <c r="DE90" s="387"/>
    </row>
    <row r="91" spans="2:109" ht="13.2"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CSYAW0QeFqjoxkC6zdm3iJxJcl/tHebf5zv6IdvY8w21uImECKsiiz6OgitjgcFGAulzl2qcyWHC7kDeHWFdLA==" saltValue="hffWjYHQRAaMHW+2VKCL+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5" zoomScale="70" zoomScaleNormal="70" zoomScaleSheetLayoutView="70" workbookViewId="0">
      <selection activeCell="B118" sqref="B118"/>
    </sheetView>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507</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WWsf/SM+kfo8yeuHk1AJoWFYg43zzyHV5wc4oXOL40urhS3duWqJTElG5MqWTTKkAEcOOvQcTVUR2zFA3adAqg==" saltValue="CrmjcMzsyeXuhqjKzsT2Q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4" zoomScale="70" zoomScaleNormal="70" zoomScaleSheetLayoutView="55"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637</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IeymCcXWCMz7ok/EOpdLb9/ctm2arpDxLz0vwIzvboXebNYF3iesGJLsV4jdDFBv7h9Ez+UAz0O8eRyvvPI2TQ==" saltValue="+tEm/0A6TXZ+50jFfoaeL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52</v>
      </c>
      <c r="E2" s="154"/>
      <c r="F2" s="155" t="s">
        <v>558</v>
      </c>
      <c r="G2" s="156"/>
      <c r="H2" s="157"/>
    </row>
    <row r="3" spans="1:8" x14ac:dyDescent="0.2">
      <c r="A3" s="153" t="s">
        <v>551</v>
      </c>
      <c r="B3" s="158"/>
      <c r="C3" s="159"/>
      <c r="D3" s="160">
        <v>40949</v>
      </c>
      <c r="E3" s="161"/>
      <c r="F3" s="162">
        <v>53292</v>
      </c>
      <c r="G3" s="163"/>
      <c r="H3" s="164"/>
    </row>
    <row r="4" spans="1:8" x14ac:dyDescent="0.2">
      <c r="A4" s="165"/>
      <c r="B4" s="166"/>
      <c r="C4" s="167"/>
      <c r="D4" s="168">
        <v>16307</v>
      </c>
      <c r="E4" s="169"/>
      <c r="F4" s="170">
        <v>28900</v>
      </c>
      <c r="G4" s="171"/>
      <c r="H4" s="172"/>
    </row>
    <row r="5" spans="1:8" x14ac:dyDescent="0.2">
      <c r="A5" s="153" t="s">
        <v>553</v>
      </c>
      <c r="B5" s="158"/>
      <c r="C5" s="159"/>
      <c r="D5" s="160">
        <v>45468</v>
      </c>
      <c r="E5" s="161"/>
      <c r="F5" s="162">
        <v>49919</v>
      </c>
      <c r="G5" s="163"/>
      <c r="H5" s="164"/>
    </row>
    <row r="6" spans="1:8" x14ac:dyDescent="0.2">
      <c r="A6" s="165"/>
      <c r="B6" s="166"/>
      <c r="C6" s="167"/>
      <c r="D6" s="168">
        <v>23224</v>
      </c>
      <c r="E6" s="169"/>
      <c r="F6" s="170">
        <v>26398</v>
      </c>
      <c r="G6" s="171"/>
      <c r="H6" s="172"/>
    </row>
    <row r="7" spans="1:8" x14ac:dyDescent="0.2">
      <c r="A7" s="153" t="s">
        <v>554</v>
      </c>
      <c r="B7" s="158"/>
      <c r="C7" s="159"/>
      <c r="D7" s="160">
        <v>41823</v>
      </c>
      <c r="E7" s="161"/>
      <c r="F7" s="162">
        <v>47738</v>
      </c>
      <c r="G7" s="163"/>
      <c r="H7" s="164"/>
    </row>
    <row r="8" spans="1:8" x14ac:dyDescent="0.2">
      <c r="A8" s="165"/>
      <c r="B8" s="166"/>
      <c r="C8" s="167"/>
      <c r="D8" s="168">
        <v>20251</v>
      </c>
      <c r="E8" s="169"/>
      <c r="F8" s="170">
        <v>24937</v>
      </c>
      <c r="G8" s="171"/>
      <c r="H8" s="172"/>
    </row>
    <row r="9" spans="1:8" x14ac:dyDescent="0.2">
      <c r="A9" s="153" t="s">
        <v>555</v>
      </c>
      <c r="B9" s="158"/>
      <c r="C9" s="159"/>
      <c r="D9" s="160">
        <v>40724</v>
      </c>
      <c r="E9" s="161"/>
      <c r="F9" s="162">
        <v>52191</v>
      </c>
      <c r="G9" s="163"/>
      <c r="H9" s="164"/>
    </row>
    <row r="10" spans="1:8" x14ac:dyDescent="0.2">
      <c r="A10" s="165"/>
      <c r="B10" s="166"/>
      <c r="C10" s="167"/>
      <c r="D10" s="168">
        <v>16636</v>
      </c>
      <c r="E10" s="169"/>
      <c r="F10" s="170">
        <v>24843</v>
      </c>
      <c r="G10" s="171"/>
      <c r="H10" s="172"/>
    </row>
    <row r="11" spans="1:8" x14ac:dyDescent="0.2">
      <c r="A11" s="153" t="s">
        <v>556</v>
      </c>
      <c r="B11" s="158"/>
      <c r="C11" s="159"/>
      <c r="D11" s="160">
        <v>33279</v>
      </c>
      <c r="E11" s="161"/>
      <c r="F11" s="162">
        <v>47387</v>
      </c>
      <c r="G11" s="163"/>
      <c r="H11" s="164"/>
    </row>
    <row r="12" spans="1:8" x14ac:dyDescent="0.2">
      <c r="A12" s="165"/>
      <c r="B12" s="166"/>
      <c r="C12" s="173"/>
      <c r="D12" s="168">
        <v>20264</v>
      </c>
      <c r="E12" s="169"/>
      <c r="F12" s="170">
        <v>24928</v>
      </c>
      <c r="G12" s="171"/>
      <c r="H12" s="172"/>
    </row>
    <row r="13" spans="1:8" x14ac:dyDescent="0.2">
      <c r="A13" s="153"/>
      <c r="B13" s="158"/>
      <c r="C13" s="174"/>
      <c r="D13" s="175">
        <v>40449</v>
      </c>
      <c r="E13" s="176"/>
      <c r="F13" s="177">
        <v>50105</v>
      </c>
      <c r="G13" s="178"/>
      <c r="H13" s="164"/>
    </row>
    <row r="14" spans="1:8" x14ac:dyDescent="0.2">
      <c r="A14" s="165"/>
      <c r="B14" s="166"/>
      <c r="C14" s="167"/>
      <c r="D14" s="168">
        <v>19336</v>
      </c>
      <c r="E14" s="169"/>
      <c r="F14" s="170">
        <v>26001</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4.5199999999999996</v>
      </c>
      <c r="C19" s="179">
        <f>ROUND(VALUE(SUBSTITUTE(実質収支比率等に係る経年分析!G$48,"▲","-")),2)</f>
        <v>6.88</v>
      </c>
      <c r="D19" s="179">
        <f>ROUND(VALUE(SUBSTITUTE(実質収支比率等に係る経年分析!H$48,"▲","-")),2)</f>
        <v>4.5</v>
      </c>
      <c r="E19" s="179">
        <f>ROUND(VALUE(SUBSTITUTE(実質収支比率等に係る経年分析!I$48,"▲","-")),2)</f>
        <v>5.5</v>
      </c>
      <c r="F19" s="179">
        <f>ROUND(VALUE(SUBSTITUTE(実質収支比率等に係る経年分析!J$48,"▲","-")),2)</f>
        <v>4.45</v>
      </c>
    </row>
    <row r="20" spans="1:11" x14ac:dyDescent="0.2">
      <c r="A20" s="179" t="s">
        <v>55</v>
      </c>
      <c r="B20" s="179">
        <f>ROUND(VALUE(SUBSTITUTE(実質収支比率等に係る経年分析!F$47,"▲","-")),2)</f>
        <v>39.17</v>
      </c>
      <c r="C20" s="179">
        <f>ROUND(VALUE(SUBSTITUTE(実質収支比率等に係る経年分析!G$47,"▲","-")),2)</f>
        <v>37.840000000000003</v>
      </c>
      <c r="D20" s="179">
        <f>ROUND(VALUE(SUBSTITUTE(実質収支比率等に係る経年分析!H$47,"▲","-")),2)</f>
        <v>33.409999999999997</v>
      </c>
      <c r="E20" s="179">
        <f>ROUND(VALUE(SUBSTITUTE(実質収支比率等に係る経年分析!I$47,"▲","-")),2)</f>
        <v>30.24</v>
      </c>
      <c r="F20" s="179">
        <f>ROUND(VALUE(SUBSTITUTE(実質収支比率等に係る経年分析!J$47,"▲","-")),2)</f>
        <v>26.66</v>
      </c>
    </row>
    <row r="21" spans="1:11" x14ac:dyDescent="0.2">
      <c r="A21" s="179" t="s">
        <v>56</v>
      </c>
      <c r="B21" s="179">
        <f>IF(ISNUMBER(VALUE(SUBSTITUTE(実質収支比率等に係る経年分析!F$49,"▲","-"))),ROUND(VALUE(SUBSTITUTE(実質収支比率等に係る経年分析!F$49,"▲","-")),2),NA())</f>
        <v>-4.42</v>
      </c>
      <c r="C21" s="179">
        <f>IF(ISNUMBER(VALUE(SUBSTITUTE(実質収支比率等に係る経年分析!G$49,"▲","-"))),ROUND(VALUE(SUBSTITUTE(実質収支比率等に係る経年分析!G$49,"▲","-")),2),NA())</f>
        <v>1.38</v>
      </c>
      <c r="D21" s="179">
        <f>IF(ISNUMBER(VALUE(SUBSTITUTE(実質収支比率等に係る経年分析!H$49,"▲","-"))),ROUND(VALUE(SUBSTITUTE(実質収支比率等に係る経年分析!H$49,"▲","-")),2),NA())</f>
        <v>-6.63</v>
      </c>
      <c r="E21" s="179">
        <f>IF(ISNUMBER(VALUE(SUBSTITUTE(実質収支比率等に係る経年分析!I$49,"▲","-"))),ROUND(VALUE(SUBSTITUTE(実質収支比率等に係る経年分析!I$49,"▲","-")),2),NA())</f>
        <v>-2.06</v>
      </c>
      <c r="F21" s="179">
        <f>IF(ISNUMBER(VALUE(SUBSTITUTE(実質収支比率等に係る経年分析!J$49,"▲","-"))),ROUND(VALUE(SUBSTITUTE(実質収支比率等に係る経年分析!J$49,"▲","-")),2),NA())</f>
        <v>-4.1900000000000004</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2">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2">
      <c r="A31" s="180" t="str">
        <f>IF(連結実質赤字比率に係る赤字・黒字の構成分析!C$39="",NA(),連結実質赤字比率に係る赤字・黒字の構成分析!C$39)</f>
        <v>住宅新築資金等貸付事業特別会計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0.04</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0.04</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0.04</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0.05</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0.09</v>
      </c>
    </row>
    <row r="32" spans="1:11" x14ac:dyDescent="0.2">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0.18</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0.19</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0.22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0.25</v>
      </c>
    </row>
    <row r="33" spans="1:16" x14ac:dyDescent="0.2">
      <c r="A33" s="180" t="str">
        <f>IF(連結実質赤字比率に係る赤字・黒字の構成分析!C$37="",NA(),連結実質赤字比率に係る赤字・黒字の構成分析!C$37)</f>
        <v>下水道事業会計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5.84</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6.55</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6.08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4.41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3.76</v>
      </c>
    </row>
    <row r="34" spans="1:16" x14ac:dyDescent="0.2">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4.47</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6.83</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4.45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5.44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4.3499999999999996</v>
      </c>
    </row>
    <row r="35" spans="1:16" x14ac:dyDescent="0.2">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7.89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7.68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7.4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6.91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6.76</v>
      </c>
    </row>
    <row r="36" spans="1:16" x14ac:dyDescent="0.2">
      <c r="A36" s="180" t="str">
        <f>IF(連結実質赤字比率に係る赤字・黒字の構成分析!C$34="",NA(),連結実質赤字比率に係る赤字・黒字の構成分析!C$34)</f>
        <v>国民健康保険事業特別会計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0.46</v>
      </c>
      <c r="D36" s="180">
        <f>IF(ROUND(VALUE(SUBSTITUTE(連結実質赤字比率に係る赤字・黒字の構成分析!G$34,"▲", "-")), 2) &lt; 0, ABS(ROUND(VALUE(SUBSTITUTE(連結実質赤字比率に係る赤字・黒字の構成分析!G$34,"▲", "-")), 2)), NA())</f>
        <v>0.72</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1.45</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2.5</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0.84</v>
      </c>
      <c r="K36" s="180" t="e">
        <f>IF(ROUND(VALUE(SUBSTITUTE(連結実質赤字比率に係る赤字・黒字の構成分析!J$34,"▲", "-")), 2) &gt;= 0, ABS(ROUND(VALUE(SUBSTITUTE(連結実質赤字比率に係る赤字・黒字の構成分析!J$34,"▲", "-")), 2)), NA())</f>
        <v>#N/A</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804</v>
      </c>
      <c r="E42" s="181"/>
      <c r="F42" s="181"/>
      <c r="G42" s="181">
        <f>'実質公債費比率（分子）の構造'!L$52</f>
        <v>768</v>
      </c>
      <c r="H42" s="181"/>
      <c r="I42" s="181"/>
      <c r="J42" s="181">
        <f>'実質公債費比率（分子）の構造'!M$52</f>
        <v>831</v>
      </c>
      <c r="K42" s="181"/>
      <c r="L42" s="181"/>
      <c r="M42" s="181">
        <f>'実質公債費比率（分子）の構造'!N$52</f>
        <v>830</v>
      </c>
      <c r="N42" s="181"/>
      <c r="O42" s="181"/>
      <c r="P42" s="181">
        <f>'実質公債費比率（分子）の構造'!O$52</f>
        <v>822</v>
      </c>
    </row>
    <row r="43" spans="1:16" x14ac:dyDescent="0.2">
      <c r="A43" s="181" t="s">
        <v>64</v>
      </c>
      <c r="B43" s="181" t="str">
        <f>'実質公債費比率（分子）の構造'!K$51</f>
        <v>-</v>
      </c>
      <c r="C43" s="181"/>
      <c r="D43" s="181"/>
      <c r="E43" s="181" t="str">
        <f>'実質公債費比率（分子）の構造'!L$51</f>
        <v>-</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2">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2">
      <c r="A45" s="181" t="s">
        <v>66</v>
      </c>
      <c r="B45" s="181">
        <f>'実質公債費比率（分子）の構造'!K$49</f>
        <v>94</v>
      </c>
      <c r="C45" s="181"/>
      <c r="D45" s="181"/>
      <c r="E45" s="181">
        <f>'実質公債費比率（分子）の構造'!L$49</f>
        <v>96</v>
      </c>
      <c r="F45" s="181"/>
      <c r="G45" s="181"/>
      <c r="H45" s="181">
        <f>'実質公債費比率（分子）の構造'!M$49</f>
        <v>98</v>
      </c>
      <c r="I45" s="181"/>
      <c r="J45" s="181"/>
      <c r="K45" s="181">
        <f>'実質公債費比率（分子）の構造'!N$49</f>
        <v>99</v>
      </c>
      <c r="L45" s="181"/>
      <c r="M45" s="181"/>
      <c r="N45" s="181">
        <f>'実質公債費比率（分子）の構造'!O$49</f>
        <v>119</v>
      </c>
      <c r="O45" s="181"/>
      <c r="P45" s="181"/>
    </row>
    <row r="46" spans="1:16" x14ac:dyDescent="0.2">
      <c r="A46" s="181" t="s">
        <v>67</v>
      </c>
      <c r="B46" s="181">
        <f>'実質公債費比率（分子）の構造'!K$48</f>
        <v>429</v>
      </c>
      <c r="C46" s="181"/>
      <c r="D46" s="181"/>
      <c r="E46" s="181">
        <f>'実質公債費比率（分子）の構造'!L$48</f>
        <v>429</v>
      </c>
      <c r="F46" s="181"/>
      <c r="G46" s="181"/>
      <c r="H46" s="181">
        <f>'実質公債費比率（分子）の構造'!M$48</f>
        <v>428</v>
      </c>
      <c r="I46" s="181"/>
      <c r="J46" s="181"/>
      <c r="K46" s="181">
        <f>'実質公債費比率（分子）の構造'!N$48</f>
        <v>342</v>
      </c>
      <c r="L46" s="181"/>
      <c r="M46" s="181"/>
      <c r="N46" s="181">
        <f>'実質公債費比率（分子）の構造'!O$48</f>
        <v>334</v>
      </c>
      <c r="O46" s="181"/>
      <c r="P46" s="181"/>
    </row>
    <row r="47" spans="1:16" x14ac:dyDescent="0.2">
      <c r="A47" s="181" t="s">
        <v>68</v>
      </c>
      <c r="B47" s="181">
        <f>'実質公債費比率（分子）の構造'!K$47</f>
        <v>3</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70</v>
      </c>
      <c r="B49" s="181">
        <f>'実質公債費比率（分子）の構造'!K$45</f>
        <v>419</v>
      </c>
      <c r="C49" s="181"/>
      <c r="D49" s="181"/>
      <c r="E49" s="181">
        <f>'実質公債費比率（分子）の構造'!L$45</f>
        <v>483</v>
      </c>
      <c r="F49" s="181"/>
      <c r="G49" s="181"/>
      <c r="H49" s="181">
        <f>'実質公債費比率（分子）の構造'!M$45</f>
        <v>510</v>
      </c>
      <c r="I49" s="181"/>
      <c r="J49" s="181"/>
      <c r="K49" s="181">
        <f>'実質公債費比率（分子）の構造'!N$45</f>
        <v>566</v>
      </c>
      <c r="L49" s="181"/>
      <c r="M49" s="181"/>
      <c r="N49" s="181">
        <f>'実質公債費比率（分子）の構造'!O$45</f>
        <v>635</v>
      </c>
      <c r="O49" s="181"/>
      <c r="P49" s="181"/>
    </row>
    <row r="50" spans="1:16" x14ac:dyDescent="0.2">
      <c r="A50" s="181" t="s">
        <v>71</v>
      </c>
      <c r="B50" s="181" t="e">
        <f>NA()</f>
        <v>#N/A</v>
      </c>
      <c r="C50" s="181">
        <f>IF(ISNUMBER('実質公債費比率（分子）の構造'!K$53),'実質公債費比率（分子）の構造'!K$53,NA())</f>
        <v>141</v>
      </c>
      <c r="D50" s="181" t="e">
        <f>NA()</f>
        <v>#N/A</v>
      </c>
      <c r="E50" s="181" t="e">
        <f>NA()</f>
        <v>#N/A</v>
      </c>
      <c r="F50" s="181">
        <f>IF(ISNUMBER('実質公債費比率（分子）の構造'!L$53),'実質公債費比率（分子）の構造'!L$53,NA())</f>
        <v>240</v>
      </c>
      <c r="G50" s="181" t="e">
        <f>NA()</f>
        <v>#N/A</v>
      </c>
      <c r="H50" s="181" t="e">
        <f>NA()</f>
        <v>#N/A</v>
      </c>
      <c r="I50" s="181">
        <f>IF(ISNUMBER('実質公債費比率（分子）の構造'!M$53),'実質公債費比率（分子）の構造'!M$53,NA())</f>
        <v>205</v>
      </c>
      <c r="J50" s="181" t="e">
        <f>NA()</f>
        <v>#N/A</v>
      </c>
      <c r="K50" s="181" t="e">
        <f>NA()</f>
        <v>#N/A</v>
      </c>
      <c r="L50" s="181">
        <f>IF(ISNUMBER('実質公債費比率（分子）の構造'!N$53),'実質公債費比率（分子）の構造'!N$53,NA())</f>
        <v>177</v>
      </c>
      <c r="M50" s="181" t="e">
        <f>NA()</f>
        <v>#N/A</v>
      </c>
      <c r="N50" s="181" t="e">
        <f>NA()</f>
        <v>#N/A</v>
      </c>
      <c r="O50" s="181">
        <f>IF(ISNUMBER('実質公債費比率（分子）の構造'!O$53),'実質公債費比率（分子）の構造'!O$53,NA())</f>
        <v>266</v>
      </c>
      <c r="P50" s="181" t="e">
        <f>NA()</f>
        <v>#N/A</v>
      </c>
    </row>
    <row r="53" spans="1:16" x14ac:dyDescent="0.2">
      <c r="A53" s="149" t="s">
        <v>72</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2">
      <c r="A56" s="180" t="s">
        <v>43</v>
      </c>
      <c r="B56" s="180"/>
      <c r="C56" s="180"/>
      <c r="D56" s="180">
        <f>'将来負担比率（分子）の構造'!I$52</f>
        <v>9859</v>
      </c>
      <c r="E56" s="180"/>
      <c r="F56" s="180"/>
      <c r="G56" s="180">
        <f>'将来負担比率（分子）の構造'!J$52</f>
        <v>9780</v>
      </c>
      <c r="H56" s="180"/>
      <c r="I56" s="180"/>
      <c r="J56" s="180">
        <f>'将来負担比率（分子）の構造'!K$52</f>
        <v>9673</v>
      </c>
      <c r="K56" s="180"/>
      <c r="L56" s="180"/>
      <c r="M56" s="180">
        <f>'将来負担比率（分子）の構造'!L$52</f>
        <v>9557</v>
      </c>
      <c r="N56" s="180"/>
      <c r="O56" s="180"/>
      <c r="P56" s="180">
        <f>'将来負担比率（分子）の構造'!M$52</f>
        <v>9579</v>
      </c>
    </row>
    <row r="57" spans="1:16" x14ac:dyDescent="0.2">
      <c r="A57" s="180" t="s">
        <v>42</v>
      </c>
      <c r="B57" s="180"/>
      <c r="C57" s="180"/>
      <c r="D57" s="180">
        <f>'将来負担比率（分子）の構造'!I$51</f>
        <v>177</v>
      </c>
      <c r="E57" s="180"/>
      <c r="F57" s="180"/>
      <c r="G57" s="180">
        <f>'将来負担比率（分子）の構造'!J$51</f>
        <v>149</v>
      </c>
      <c r="H57" s="180"/>
      <c r="I57" s="180"/>
      <c r="J57" s="180">
        <f>'将来負担比率（分子）の構造'!K$51</f>
        <v>134</v>
      </c>
      <c r="K57" s="180"/>
      <c r="L57" s="180"/>
      <c r="M57" s="180">
        <f>'将来負担比率（分子）の構造'!L$51</f>
        <v>91</v>
      </c>
      <c r="N57" s="180"/>
      <c r="O57" s="180"/>
      <c r="P57" s="180">
        <f>'将来負担比率（分子）の構造'!M$51</f>
        <v>83</v>
      </c>
    </row>
    <row r="58" spans="1:16" x14ac:dyDescent="0.2">
      <c r="A58" s="180" t="s">
        <v>41</v>
      </c>
      <c r="B58" s="180"/>
      <c r="C58" s="180"/>
      <c r="D58" s="180">
        <f>'将来負担比率（分子）の構造'!I$50</f>
        <v>5238</v>
      </c>
      <c r="E58" s="180"/>
      <c r="F58" s="180"/>
      <c r="G58" s="180">
        <f>'将来負担比率（分子）の構造'!J$50</f>
        <v>5089</v>
      </c>
      <c r="H58" s="180"/>
      <c r="I58" s="180"/>
      <c r="J58" s="180">
        <f>'将来負担比率（分子）の構造'!K$50</f>
        <v>5058</v>
      </c>
      <c r="K58" s="180"/>
      <c r="L58" s="180"/>
      <c r="M58" s="180">
        <f>'将来負担比率（分子）の構造'!L$50</f>
        <v>4561</v>
      </c>
      <c r="N58" s="180"/>
      <c r="O58" s="180"/>
      <c r="P58" s="180">
        <f>'将来負担比率（分子）の構造'!M$50</f>
        <v>4249</v>
      </c>
    </row>
    <row r="59" spans="1:16" x14ac:dyDescent="0.2">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35</v>
      </c>
      <c r="B62" s="180">
        <f>'将来負担比率（分子）の構造'!I$45</f>
        <v>1247</v>
      </c>
      <c r="C62" s="180"/>
      <c r="D62" s="180"/>
      <c r="E62" s="180">
        <f>'将来負担比率（分子）の構造'!J$45</f>
        <v>1187</v>
      </c>
      <c r="F62" s="180"/>
      <c r="G62" s="180"/>
      <c r="H62" s="180">
        <f>'将来負担比率（分子）の構造'!K$45</f>
        <v>1200</v>
      </c>
      <c r="I62" s="180"/>
      <c r="J62" s="180"/>
      <c r="K62" s="180">
        <f>'将来負担比率（分子）の構造'!L$45</f>
        <v>1127</v>
      </c>
      <c r="L62" s="180"/>
      <c r="M62" s="180"/>
      <c r="N62" s="180">
        <f>'将来負担比率（分子）の構造'!M$45</f>
        <v>1082</v>
      </c>
      <c r="O62" s="180"/>
      <c r="P62" s="180"/>
    </row>
    <row r="63" spans="1:16" x14ac:dyDescent="0.2">
      <c r="A63" s="180" t="s">
        <v>34</v>
      </c>
      <c r="B63" s="180">
        <f>'将来負担比率（分子）の構造'!I$44</f>
        <v>879</v>
      </c>
      <c r="C63" s="180"/>
      <c r="D63" s="180"/>
      <c r="E63" s="180">
        <f>'将来負担比率（分子）の構造'!J$44</f>
        <v>812</v>
      </c>
      <c r="F63" s="180"/>
      <c r="G63" s="180"/>
      <c r="H63" s="180">
        <f>'将来負担比率（分子）の構造'!K$44</f>
        <v>721</v>
      </c>
      <c r="I63" s="180"/>
      <c r="J63" s="180"/>
      <c r="K63" s="180">
        <f>'将来負担比率（分子）の構造'!L$44</f>
        <v>626</v>
      </c>
      <c r="L63" s="180"/>
      <c r="M63" s="180"/>
      <c r="N63" s="180">
        <f>'将来負担比率（分子）の構造'!M$44</f>
        <v>591</v>
      </c>
      <c r="O63" s="180"/>
      <c r="P63" s="180"/>
    </row>
    <row r="64" spans="1:16" x14ac:dyDescent="0.2">
      <c r="A64" s="180" t="s">
        <v>33</v>
      </c>
      <c r="B64" s="180">
        <f>'将来負担比率（分子）の構造'!I$43</f>
        <v>4412</v>
      </c>
      <c r="C64" s="180"/>
      <c r="D64" s="180"/>
      <c r="E64" s="180">
        <f>'将来負担比率（分子）の構造'!J$43</f>
        <v>4187</v>
      </c>
      <c r="F64" s="180"/>
      <c r="G64" s="180"/>
      <c r="H64" s="180">
        <f>'将来負担比率（分子）の構造'!K$43</f>
        <v>3971</v>
      </c>
      <c r="I64" s="180"/>
      <c r="J64" s="180"/>
      <c r="K64" s="180">
        <f>'将来負担比率（分子）の構造'!L$43</f>
        <v>3523</v>
      </c>
      <c r="L64" s="180"/>
      <c r="M64" s="180"/>
      <c r="N64" s="180">
        <f>'将来負担比率（分子）の構造'!M$43</f>
        <v>3163</v>
      </c>
      <c r="O64" s="180"/>
      <c r="P64" s="180"/>
    </row>
    <row r="65" spans="1:16" x14ac:dyDescent="0.2">
      <c r="A65" s="180" t="s">
        <v>32</v>
      </c>
      <c r="B65" s="180">
        <f>'将来負担比率（分子）の構造'!I$42</f>
        <v>29</v>
      </c>
      <c r="C65" s="180"/>
      <c r="D65" s="180"/>
      <c r="E65" s="180">
        <f>'将来負担比率（分子）の構造'!J$42</f>
        <v>25</v>
      </c>
      <c r="F65" s="180"/>
      <c r="G65" s="180"/>
      <c r="H65" s="180">
        <f>'将来負担比率（分子）の構造'!K$42</f>
        <v>15</v>
      </c>
      <c r="I65" s="180"/>
      <c r="J65" s="180"/>
      <c r="K65" s="180" t="str">
        <f>'将来負担比率（分子）の構造'!L$42</f>
        <v>-</v>
      </c>
      <c r="L65" s="180"/>
      <c r="M65" s="180"/>
      <c r="N65" s="180" t="str">
        <f>'将来負担比率（分子）の構造'!M$42</f>
        <v>-</v>
      </c>
      <c r="O65" s="180"/>
      <c r="P65" s="180"/>
    </row>
    <row r="66" spans="1:16" x14ac:dyDescent="0.2">
      <c r="A66" s="180" t="s">
        <v>31</v>
      </c>
      <c r="B66" s="180">
        <f>'将来負担比率（分子）の構造'!I$41</f>
        <v>6984</v>
      </c>
      <c r="C66" s="180"/>
      <c r="D66" s="180"/>
      <c r="E66" s="180">
        <f>'将来負担比率（分子）の構造'!J$41</f>
        <v>7505</v>
      </c>
      <c r="F66" s="180"/>
      <c r="G66" s="180"/>
      <c r="H66" s="180">
        <f>'将来負担比率（分子）の構造'!K$41</f>
        <v>7873</v>
      </c>
      <c r="I66" s="180"/>
      <c r="J66" s="180"/>
      <c r="K66" s="180">
        <f>'将来負担比率（分子）の構造'!L$41</f>
        <v>8052</v>
      </c>
      <c r="L66" s="180"/>
      <c r="M66" s="180"/>
      <c r="N66" s="180">
        <f>'将来負担比率（分子）の構造'!M$41</f>
        <v>8304</v>
      </c>
      <c r="O66" s="180"/>
      <c r="P66" s="180"/>
    </row>
    <row r="67" spans="1:16" x14ac:dyDescent="0.2">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2">
      <c r="A70" s="182" t="s">
        <v>76</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77</v>
      </c>
      <c r="B72" s="184">
        <f>基金残高に係る経年分析!F55</f>
        <v>2082</v>
      </c>
      <c r="C72" s="184">
        <f>基金残高に係る経年分析!G55</f>
        <v>1890</v>
      </c>
      <c r="D72" s="184">
        <f>基金残高に係る経年分析!H55</f>
        <v>1687</v>
      </c>
    </row>
    <row r="73" spans="1:16" x14ac:dyDescent="0.2">
      <c r="A73" s="183" t="s">
        <v>78</v>
      </c>
      <c r="B73" s="184">
        <f>基金残高に係る経年分析!F56</f>
        <v>520</v>
      </c>
      <c r="C73" s="184">
        <f>基金残高に係る経年分析!G56</f>
        <v>521</v>
      </c>
      <c r="D73" s="184">
        <f>基金残高に係る経年分析!H56</f>
        <v>521</v>
      </c>
    </row>
    <row r="74" spans="1:16" x14ac:dyDescent="0.2">
      <c r="A74" s="183" t="s">
        <v>79</v>
      </c>
      <c r="B74" s="184">
        <f>基金残高に係る経年分析!F57</f>
        <v>2261</v>
      </c>
      <c r="C74" s="184">
        <f>基金残高に係る経年分析!G57</f>
        <v>2028</v>
      </c>
      <c r="D74" s="184">
        <f>基金残高に係る経年分析!H57</f>
        <v>1919</v>
      </c>
    </row>
  </sheetData>
  <sheetProtection algorithmName="SHA-512" hashValue="YHEMmf2x1rfMwxNqkLf1f4ILi7x7nxe5egKg8yjyk0m7jb4nTXlNstWIUkiUw0teGrIynWw2S2K6Pq7XBaKxBg==" saltValue="o78Q0Xy4RYSuGnkaCBcBn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217</v>
      </c>
      <c r="DI1" s="794"/>
      <c r="DJ1" s="794"/>
      <c r="DK1" s="794"/>
      <c r="DL1" s="794"/>
      <c r="DM1" s="794"/>
      <c r="DN1" s="795"/>
      <c r="DO1" s="225"/>
      <c r="DP1" s="793" t="s">
        <v>218</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2">
      <c r="B2" s="226" t="s">
        <v>219</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735" t="s">
        <v>220</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221</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222</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2">
      <c r="B4" s="735" t="s">
        <v>1</v>
      </c>
      <c r="C4" s="736"/>
      <c r="D4" s="736"/>
      <c r="E4" s="736"/>
      <c r="F4" s="736"/>
      <c r="G4" s="736"/>
      <c r="H4" s="736"/>
      <c r="I4" s="736"/>
      <c r="J4" s="736"/>
      <c r="K4" s="736"/>
      <c r="L4" s="736"/>
      <c r="M4" s="736"/>
      <c r="N4" s="736"/>
      <c r="O4" s="736"/>
      <c r="P4" s="736"/>
      <c r="Q4" s="737"/>
      <c r="R4" s="735" t="s">
        <v>223</v>
      </c>
      <c r="S4" s="736"/>
      <c r="T4" s="736"/>
      <c r="U4" s="736"/>
      <c r="V4" s="736"/>
      <c r="W4" s="736"/>
      <c r="X4" s="736"/>
      <c r="Y4" s="737"/>
      <c r="Z4" s="735" t="s">
        <v>224</v>
      </c>
      <c r="AA4" s="736"/>
      <c r="AB4" s="736"/>
      <c r="AC4" s="737"/>
      <c r="AD4" s="735" t="s">
        <v>225</v>
      </c>
      <c r="AE4" s="736"/>
      <c r="AF4" s="736"/>
      <c r="AG4" s="736"/>
      <c r="AH4" s="736"/>
      <c r="AI4" s="736"/>
      <c r="AJ4" s="736"/>
      <c r="AK4" s="737"/>
      <c r="AL4" s="735" t="s">
        <v>224</v>
      </c>
      <c r="AM4" s="736"/>
      <c r="AN4" s="736"/>
      <c r="AO4" s="737"/>
      <c r="AP4" s="796" t="s">
        <v>226</v>
      </c>
      <c r="AQ4" s="796"/>
      <c r="AR4" s="796"/>
      <c r="AS4" s="796"/>
      <c r="AT4" s="796"/>
      <c r="AU4" s="796"/>
      <c r="AV4" s="796"/>
      <c r="AW4" s="796"/>
      <c r="AX4" s="796"/>
      <c r="AY4" s="796"/>
      <c r="AZ4" s="796"/>
      <c r="BA4" s="796"/>
      <c r="BB4" s="796"/>
      <c r="BC4" s="796"/>
      <c r="BD4" s="796"/>
      <c r="BE4" s="796"/>
      <c r="BF4" s="796"/>
      <c r="BG4" s="796" t="s">
        <v>227</v>
      </c>
      <c r="BH4" s="796"/>
      <c r="BI4" s="796"/>
      <c r="BJ4" s="796"/>
      <c r="BK4" s="796"/>
      <c r="BL4" s="796"/>
      <c r="BM4" s="796"/>
      <c r="BN4" s="796"/>
      <c r="BO4" s="796" t="s">
        <v>224</v>
      </c>
      <c r="BP4" s="796"/>
      <c r="BQ4" s="796"/>
      <c r="BR4" s="796"/>
      <c r="BS4" s="796" t="s">
        <v>228</v>
      </c>
      <c r="BT4" s="796"/>
      <c r="BU4" s="796"/>
      <c r="BV4" s="796"/>
      <c r="BW4" s="796"/>
      <c r="BX4" s="796"/>
      <c r="BY4" s="796"/>
      <c r="BZ4" s="796"/>
      <c r="CA4" s="796"/>
      <c r="CB4" s="796"/>
      <c r="CD4" s="778" t="s">
        <v>229</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2">
      <c r="B5" s="760" t="s">
        <v>230</v>
      </c>
      <c r="C5" s="761"/>
      <c r="D5" s="761"/>
      <c r="E5" s="761"/>
      <c r="F5" s="761"/>
      <c r="G5" s="761"/>
      <c r="H5" s="761"/>
      <c r="I5" s="761"/>
      <c r="J5" s="761"/>
      <c r="K5" s="761"/>
      <c r="L5" s="761"/>
      <c r="M5" s="761"/>
      <c r="N5" s="761"/>
      <c r="O5" s="761"/>
      <c r="P5" s="761"/>
      <c r="Q5" s="762"/>
      <c r="R5" s="726">
        <v>2905242</v>
      </c>
      <c r="S5" s="727"/>
      <c r="T5" s="727"/>
      <c r="U5" s="727"/>
      <c r="V5" s="727"/>
      <c r="W5" s="727"/>
      <c r="X5" s="727"/>
      <c r="Y5" s="773"/>
      <c r="Z5" s="791">
        <v>27.2</v>
      </c>
      <c r="AA5" s="791"/>
      <c r="AB5" s="791"/>
      <c r="AC5" s="791"/>
      <c r="AD5" s="792">
        <v>2905242</v>
      </c>
      <c r="AE5" s="792"/>
      <c r="AF5" s="792"/>
      <c r="AG5" s="792"/>
      <c r="AH5" s="792"/>
      <c r="AI5" s="792"/>
      <c r="AJ5" s="792"/>
      <c r="AK5" s="792"/>
      <c r="AL5" s="774">
        <v>48.6</v>
      </c>
      <c r="AM5" s="743"/>
      <c r="AN5" s="743"/>
      <c r="AO5" s="775"/>
      <c r="AP5" s="760" t="s">
        <v>231</v>
      </c>
      <c r="AQ5" s="761"/>
      <c r="AR5" s="761"/>
      <c r="AS5" s="761"/>
      <c r="AT5" s="761"/>
      <c r="AU5" s="761"/>
      <c r="AV5" s="761"/>
      <c r="AW5" s="761"/>
      <c r="AX5" s="761"/>
      <c r="AY5" s="761"/>
      <c r="AZ5" s="761"/>
      <c r="BA5" s="761"/>
      <c r="BB5" s="761"/>
      <c r="BC5" s="761"/>
      <c r="BD5" s="761"/>
      <c r="BE5" s="761"/>
      <c r="BF5" s="762"/>
      <c r="BG5" s="661">
        <v>2905242</v>
      </c>
      <c r="BH5" s="664"/>
      <c r="BI5" s="664"/>
      <c r="BJ5" s="664"/>
      <c r="BK5" s="664"/>
      <c r="BL5" s="664"/>
      <c r="BM5" s="664"/>
      <c r="BN5" s="665"/>
      <c r="BO5" s="723">
        <v>100</v>
      </c>
      <c r="BP5" s="723"/>
      <c r="BQ5" s="723"/>
      <c r="BR5" s="723"/>
      <c r="BS5" s="724" t="s">
        <v>175</v>
      </c>
      <c r="BT5" s="724"/>
      <c r="BU5" s="724"/>
      <c r="BV5" s="724"/>
      <c r="BW5" s="724"/>
      <c r="BX5" s="724"/>
      <c r="BY5" s="724"/>
      <c r="BZ5" s="724"/>
      <c r="CA5" s="724"/>
      <c r="CB5" s="765"/>
      <c r="CD5" s="778" t="s">
        <v>226</v>
      </c>
      <c r="CE5" s="779"/>
      <c r="CF5" s="779"/>
      <c r="CG5" s="779"/>
      <c r="CH5" s="779"/>
      <c r="CI5" s="779"/>
      <c r="CJ5" s="779"/>
      <c r="CK5" s="779"/>
      <c r="CL5" s="779"/>
      <c r="CM5" s="779"/>
      <c r="CN5" s="779"/>
      <c r="CO5" s="779"/>
      <c r="CP5" s="779"/>
      <c r="CQ5" s="780"/>
      <c r="CR5" s="778" t="s">
        <v>232</v>
      </c>
      <c r="CS5" s="779"/>
      <c r="CT5" s="779"/>
      <c r="CU5" s="779"/>
      <c r="CV5" s="779"/>
      <c r="CW5" s="779"/>
      <c r="CX5" s="779"/>
      <c r="CY5" s="780"/>
      <c r="CZ5" s="778" t="s">
        <v>224</v>
      </c>
      <c r="DA5" s="779"/>
      <c r="DB5" s="779"/>
      <c r="DC5" s="780"/>
      <c r="DD5" s="778" t="s">
        <v>233</v>
      </c>
      <c r="DE5" s="779"/>
      <c r="DF5" s="779"/>
      <c r="DG5" s="779"/>
      <c r="DH5" s="779"/>
      <c r="DI5" s="779"/>
      <c r="DJ5" s="779"/>
      <c r="DK5" s="779"/>
      <c r="DL5" s="779"/>
      <c r="DM5" s="779"/>
      <c r="DN5" s="779"/>
      <c r="DO5" s="779"/>
      <c r="DP5" s="780"/>
      <c r="DQ5" s="778" t="s">
        <v>234</v>
      </c>
      <c r="DR5" s="779"/>
      <c r="DS5" s="779"/>
      <c r="DT5" s="779"/>
      <c r="DU5" s="779"/>
      <c r="DV5" s="779"/>
      <c r="DW5" s="779"/>
      <c r="DX5" s="779"/>
      <c r="DY5" s="779"/>
      <c r="DZ5" s="779"/>
      <c r="EA5" s="779"/>
      <c r="EB5" s="779"/>
      <c r="EC5" s="780"/>
    </row>
    <row r="6" spans="2:143" ht="11.25" customHeight="1" x14ac:dyDescent="0.2">
      <c r="B6" s="658" t="s">
        <v>235</v>
      </c>
      <c r="C6" s="659"/>
      <c r="D6" s="659"/>
      <c r="E6" s="659"/>
      <c r="F6" s="659"/>
      <c r="G6" s="659"/>
      <c r="H6" s="659"/>
      <c r="I6" s="659"/>
      <c r="J6" s="659"/>
      <c r="K6" s="659"/>
      <c r="L6" s="659"/>
      <c r="M6" s="659"/>
      <c r="N6" s="659"/>
      <c r="O6" s="659"/>
      <c r="P6" s="659"/>
      <c r="Q6" s="660"/>
      <c r="R6" s="661">
        <v>96986</v>
      </c>
      <c r="S6" s="664"/>
      <c r="T6" s="664"/>
      <c r="U6" s="664"/>
      <c r="V6" s="664"/>
      <c r="W6" s="664"/>
      <c r="X6" s="664"/>
      <c r="Y6" s="665"/>
      <c r="Z6" s="723">
        <v>0.9</v>
      </c>
      <c r="AA6" s="723"/>
      <c r="AB6" s="723"/>
      <c r="AC6" s="723"/>
      <c r="AD6" s="724">
        <v>96986</v>
      </c>
      <c r="AE6" s="724"/>
      <c r="AF6" s="724"/>
      <c r="AG6" s="724"/>
      <c r="AH6" s="724"/>
      <c r="AI6" s="724"/>
      <c r="AJ6" s="724"/>
      <c r="AK6" s="724"/>
      <c r="AL6" s="666">
        <v>1.6</v>
      </c>
      <c r="AM6" s="667"/>
      <c r="AN6" s="667"/>
      <c r="AO6" s="725"/>
      <c r="AP6" s="658" t="s">
        <v>236</v>
      </c>
      <c r="AQ6" s="659"/>
      <c r="AR6" s="659"/>
      <c r="AS6" s="659"/>
      <c r="AT6" s="659"/>
      <c r="AU6" s="659"/>
      <c r="AV6" s="659"/>
      <c r="AW6" s="659"/>
      <c r="AX6" s="659"/>
      <c r="AY6" s="659"/>
      <c r="AZ6" s="659"/>
      <c r="BA6" s="659"/>
      <c r="BB6" s="659"/>
      <c r="BC6" s="659"/>
      <c r="BD6" s="659"/>
      <c r="BE6" s="659"/>
      <c r="BF6" s="660"/>
      <c r="BG6" s="661">
        <v>2905242</v>
      </c>
      <c r="BH6" s="664"/>
      <c r="BI6" s="664"/>
      <c r="BJ6" s="664"/>
      <c r="BK6" s="664"/>
      <c r="BL6" s="664"/>
      <c r="BM6" s="664"/>
      <c r="BN6" s="665"/>
      <c r="BO6" s="723">
        <v>100</v>
      </c>
      <c r="BP6" s="723"/>
      <c r="BQ6" s="723"/>
      <c r="BR6" s="723"/>
      <c r="BS6" s="724" t="s">
        <v>175</v>
      </c>
      <c r="BT6" s="724"/>
      <c r="BU6" s="724"/>
      <c r="BV6" s="724"/>
      <c r="BW6" s="724"/>
      <c r="BX6" s="724"/>
      <c r="BY6" s="724"/>
      <c r="BZ6" s="724"/>
      <c r="CA6" s="724"/>
      <c r="CB6" s="765"/>
      <c r="CD6" s="732" t="s">
        <v>237</v>
      </c>
      <c r="CE6" s="733"/>
      <c r="CF6" s="733"/>
      <c r="CG6" s="733"/>
      <c r="CH6" s="733"/>
      <c r="CI6" s="733"/>
      <c r="CJ6" s="733"/>
      <c r="CK6" s="733"/>
      <c r="CL6" s="733"/>
      <c r="CM6" s="733"/>
      <c r="CN6" s="733"/>
      <c r="CO6" s="733"/>
      <c r="CP6" s="733"/>
      <c r="CQ6" s="734"/>
      <c r="CR6" s="661">
        <v>114011</v>
      </c>
      <c r="CS6" s="664"/>
      <c r="CT6" s="664"/>
      <c r="CU6" s="664"/>
      <c r="CV6" s="664"/>
      <c r="CW6" s="664"/>
      <c r="CX6" s="664"/>
      <c r="CY6" s="665"/>
      <c r="CZ6" s="774">
        <v>1.1000000000000001</v>
      </c>
      <c r="DA6" s="743"/>
      <c r="DB6" s="743"/>
      <c r="DC6" s="777"/>
      <c r="DD6" s="669" t="s">
        <v>138</v>
      </c>
      <c r="DE6" s="664"/>
      <c r="DF6" s="664"/>
      <c r="DG6" s="664"/>
      <c r="DH6" s="664"/>
      <c r="DI6" s="664"/>
      <c r="DJ6" s="664"/>
      <c r="DK6" s="664"/>
      <c r="DL6" s="664"/>
      <c r="DM6" s="664"/>
      <c r="DN6" s="664"/>
      <c r="DO6" s="664"/>
      <c r="DP6" s="665"/>
      <c r="DQ6" s="669">
        <v>114006</v>
      </c>
      <c r="DR6" s="664"/>
      <c r="DS6" s="664"/>
      <c r="DT6" s="664"/>
      <c r="DU6" s="664"/>
      <c r="DV6" s="664"/>
      <c r="DW6" s="664"/>
      <c r="DX6" s="664"/>
      <c r="DY6" s="664"/>
      <c r="DZ6" s="664"/>
      <c r="EA6" s="664"/>
      <c r="EB6" s="664"/>
      <c r="EC6" s="704"/>
    </row>
    <row r="7" spans="2:143" ht="11.25" customHeight="1" x14ac:dyDescent="0.2">
      <c r="B7" s="658" t="s">
        <v>238</v>
      </c>
      <c r="C7" s="659"/>
      <c r="D7" s="659"/>
      <c r="E7" s="659"/>
      <c r="F7" s="659"/>
      <c r="G7" s="659"/>
      <c r="H7" s="659"/>
      <c r="I7" s="659"/>
      <c r="J7" s="659"/>
      <c r="K7" s="659"/>
      <c r="L7" s="659"/>
      <c r="M7" s="659"/>
      <c r="N7" s="659"/>
      <c r="O7" s="659"/>
      <c r="P7" s="659"/>
      <c r="Q7" s="660"/>
      <c r="R7" s="661">
        <v>5126</v>
      </c>
      <c r="S7" s="664"/>
      <c r="T7" s="664"/>
      <c r="U7" s="664"/>
      <c r="V7" s="664"/>
      <c r="W7" s="664"/>
      <c r="X7" s="664"/>
      <c r="Y7" s="665"/>
      <c r="Z7" s="723">
        <v>0</v>
      </c>
      <c r="AA7" s="723"/>
      <c r="AB7" s="723"/>
      <c r="AC7" s="723"/>
      <c r="AD7" s="724">
        <v>5126</v>
      </c>
      <c r="AE7" s="724"/>
      <c r="AF7" s="724"/>
      <c r="AG7" s="724"/>
      <c r="AH7" s="724"/>
      <c r="AI7" s="724"/>
      <c r="AJ7" s="724"/>
      <c r="AK7" s="724"/>
      <c r="AL7" s="666">
        <v>0.1</v>
      </c>
      <c r="AM7" s="667"/>
      <c r="AN7" s="667"/>
      <c r="AO7" s="725"/>
      <c r="AP7" s="658" t="s">
        <v>239</v>
      </c>
      <c r="AQ7" s="659"/>
      <c r="AR7" s="659"/>
      <c r="AS7" s="659"/>
      <c r="AT7" s="659"/>
      <c r="AU7" s="659"/>
      <c r="AV7" s="659"/>
      <c r="AW7" s="659"/>
      <c r="AX7" s="659"/>
      <c r="AY7" s="659"/>
      <c r="AZ7" s="659"/>
      <c r="BA7" s="659"/>
      <c r="BB7" s="659"/>
      <c r="BC7" s="659"/>
      <c r="BD7" s="659"/>
      <c r="BE7" s="659"/>
      <c r="BF7" s="660"/>
      <c r="BG7" s="661">
        <v>1439988</v>
      </c>
      <c r="BH7" s="664"/>
      <c r="BI7" s="664"/>
      <c r="BJ7" s="664"/>
      <c r="BK7" s="664"/>
      <c r="BL7" s="664"/>
      <c r="BM7" s="664"/>
      <c r="BN7" s="665"/>
      <c r="BO7" s="723">
        <v>49.6</v>
      </c>
      <c r="BP7" s="723"/>
      <c r="BQ7" s="723"/>
      <c r="BR7" s="723"/>
      <c r="BS7" s="724" t="s">
        <v>240</v>
      </c>
      <c r="BT7" s="724"/>
      <c r="BU7" s="724"/>
      <c r="BV7" s="724"/>
      <c r="BW7" s="724"/>
      <c r="BX7" s="724"/>
      <c r="BY7" s="724"/>
      <c r="BZ7" s="724"/>
      <c r="CA7" s="724"/>
      <c r="CB7" s="765"/>
      <c r="CD7" s="705" t="s">
        <v>241</v>
      </c>
      <c r="CE7" s="702"/>
      <c r="CF7" s="702"/>
      <c r="CG7" s="702"/>
      <c r="CH7" s="702"/>
      <c r="CI7" s="702"/>
      <c r="CJ7" s="702"/>
      <c r="CK7" s="702"/>
      <c r="CL7" s="702"/>
      <c r="CM7" s="702"/>
      <c r="CN7" s="702"/>
      <c r="CO7" s="702"/>
      <c r="CP7" s="702"/>
      <c r="CQ7" s="703"/>
      <c r="CR7" s="661">
        <v>1614831</v>
      </c>
      <c r="CS7" s="664"/>
      <c r="CT7" s="664"/>
      <c r="CU7" s="664"/>
      <c r="CV7" s="664"/>
      <c r="CW7" s="664"/>
      <c r="CX7" s="664"/>
      <c r="CY7" s="665"/>
      <c r="CZ7" s="723">
        <v>15.8</v>
      </c>
      <c r="DA7" s="723"/>
      <c r="DB7" s="723"/>
      <c r="DC7" s="723"/>
      <c r="DD7" s="669">
        <v>183636</v>
      </c>
      <c r="DE7" s="664"/>
      <c r="DF7" s="664"/>
      <c r="DG7" s="664"/>
      <c r="DH7" s="664"/>
      <c r="DI7" s="664"/>
      <c r="DJ7" s="664"/>
      <c r="DK7" s="664"/>
      <c r="DL7" s="664"/>
      <c r="DM7" s="664"/>
      <c r="DN7" s="664"/>
      <c r="DO7" s="664"/>
      <c r="DP7" s="665"/>
      <c r="DQ7" s="669">
        <v>1281345</v>
      </c>
      <c r="DR7" s="664"/>
      <c r="DS7" s="664"/>
      <c r="DT7" s="664"/>
      <c r="DU7" s="664"/>
      <c r="DV7" s="664"/>
      <c r="DW7" s="664"/>
      <c r="DX7" s="664"/>
      <c r="DY7" s="664"/>
      <c r="DZ7" s="664"/>
      <c r="EA7" s="664"/>
      <c r="EB7" s="664"/>
      <c r="EC7" s="704"/>
    </row>
    <row r="8" spans="2:143" ht="11.25" customHeight="1" x14ac:dyDescent="0.2">
      <c r="B8" s="658" t="s">
        <v>242</v>
      </c>
      <c r="C8" s="659"/>
      <c r="D8" s="659"/>
      <c r="E8" s="659"/>
      <c r="F8" s="659"/>
      <c r="G8" s="659"/>
      <c r="H8" s="659"/>
      <c r="I8" s="659"/>
      <c r="J8" s="659"/>
      <c r="K8" s="659"/>
      <c r="L8" s="659"/>
      <c r="M8" s="659"/>
      <c r="N8" s="659"/>
      <c r="O8" s="659"/>
      <c r="P8" s="659"/>
      <c r="Q8" s="660"/>
      <c r="R8" s="661">
        <v>11364</v>
      </c>
      <c r="S8" s="664"/>
      <c r="T8" s="664"/>
      <c r="U8" s="664"/>
      <c r="V8" s="664"/>
      <c r="W8" s="664"/>
      <c r="X8" s="664"/>
      <c r="Y8" s="665"/>
      <c r="Z8" s="723">
        <v>0.1</v>
      </c>
      <c r="AA8" s="723"/>
      <c r="AB8" s="723"/>
      <c r="AC8" s="723"/>
      <c r="AD8" s="724">
        <v>11364</v>
      </c>
      <c r="AE8" s="724"/>
      <c r="AF8" s="724"/>
      <c r="AG8" s="724"/>
      <c r="AH8" s="724"/>
      <c r="AI8" s="724"/>
      <c r="AJ8" s="724"/>
      <c r="AK8" s="724"/>
      <c r="AL8" s="666">
        <v>0.2</v>
      </c>
      <c r="AM8" s="667"/>
      <c r="AN8" s="667"/>
      <c r="AO8" s="725"/>
      <c r="AP8" s="658" t="s">
        <v>243</v>
      </c>
      <c r="AQ8" s="659"/>
      <c r="AR8" s="659"/>
      <c r="AS8" s="659"/>
      <c r="AT8" s="659"/>
      <c r="AU8" s="659"/>
      <c r="AV8" s="659"/>
      <c r="AW8" s="659"/>
      <c r="AX8" s="659"/>
      <c r="AY8" s="659"/>
      <c r="AZ8" s="659"/>
      <c r="BA8" s="659"/>
      <c r="BB8" s="659"/>
      <c r="BC8" s="659"/>
      <c r="BD8" s="659"/>
      <c r="BE8" s="659"/>
      <c r="BF8" s="660"/>
      <c r="BG8" s="661">
        <v>50349</v>
      </c>
      <c r="BH8" s="664"/>
      <c r="BI8" s="664"/>
      <c r="BJ8" s="664"/>
      <c r="BK8" s="664"/>
      <c r="BL8" s="664"/>
      <c r="BM8" s="664"/>
      <c r="BN8" s="665"/>
      <c r="BO8" s="723">
        <v>1.7</v>
      </c>
      <c r="BP8" s="723"/>
      <c r="BQ8" s="723"/>
      <c r="BR8" s="723"/>
      <c r="BS8" s="669" t="s">
        <v>175</v>
      </c>
      <c r="BT8" s="664"/>
      <c r="BU8" s="664"/>
      <c r="BV8" s="664"/>
      <c r="BW8" s="664"/>
      <c r="BX8" s="664"/>
      <c r="BY8" s="664"/>
      <c r="BZ8" s="664"/>
      <c r="CA8" s="664"/>
      <c r="CB8" s="704"/>
      <c r="CD8" s="705" t="s">
        <v>244</v>
      </c>
      <c r="CE8" s="702"/>
      <c r="CF8" s="702"/>
      <c r="CG8" s="702"/>
      <c r="CH8" s="702"/>
      <c r="CI8" s="702"/>
      <c r="CJ8" s="702"/>
      <c r="CK8" s="702"/>
      <c r="CL8" s="702"/>
      <c r="CM8" s="702"/>
      <c r="CN8" s="702"/>
      <c r="CO8" s="702"/>
      <c r="CP8" s="702"/>
      <c r="CQ8" s="703"/>
      <c r="CR8" s="661">
        <v>4051903</v>
      </c>
      <c r="CS8" s="664"/>
      <c r="CT8" s="664"/>
      <c r="CU8" s="664"/>
      <c r="CV8" s="664"/>
      <c r="CW8" s="664"/>
      <c r="CX8" s="664"/>
      <c r="CY8" s="665"/>
      <c r="CZ8" s="723">
        <v>39.6</v>
      </c>
      <c r="DA8" s="723"/>
      <c r="DB8" s="723"/>
      <c r="DC8" s="723"/>
      <c r="DD8" s="669">
        <v>158115</v>
      </c>
      <c r="DE8" s="664"/>
      <c r="DF8" s="664"/>
      <c r="DG8" s="664"/>
      <c r="DH8" s="664"/>
      <c r="DI8" s="664"/>
      <c r="DJ8" s="664"/>
      <c r="DK8" s="664"/>
      <c r="DL8" s="664"/>
      <c r="DM8" s="664"/>
      <c r="DN8" s="664"/>
      <c r="DO8" s="664"/>
      <c r="DP8" s="665"/>
      <c r="DQ8" s="669">
        <v>2113862</v>
      </c>
      <c r="DR8" s="664"/>
      <c r="DS8" s="664"/>
      <c r="DT8" s="664"/>
      <c r="DU8" s="664"/>
      <c r="DV8" s="664"/>
      <c r="DW8" s="664"/>
      <c r="DX8" s="664"/>
      <c r="DY8" s="664"/>
      <c r="DZ8" s="664"/>
      <c r="EA8" s="664"/>
      <c r="EB8" s="664"/>
      <c r="EC8" s="704"/>
    </row>
    <row r="9" spans="2:143" ht="11.25" customHeight="1" x14ac:dyDescent="0.2">
      <c r="B9" s="658" t="s">
        <v>245</v>
      </c>
      <c r="C9" s="659"/>
      <c r="D9" s="659"/>
      <c r="E9" s="659"/>
      <c r="F9" s="659"/>
      <c r="G9" s="659"/>
      <c r="H9" s="659"/>
      <c r="I9" s="659"/>
      <c r="J9" s="659"/>
      <c r="K9" s="659"/>
      <c r="L9" s="659"/>
      <c r="M9" s="659"/>
      <c r="N9" s="659"/>
      <c r="O9" s="659"/>
      <c r="P9" s="659"/>
      <c r="Q9" s="660"/>
      <c r="R9" s="661">
        <v>10389</v>
      </c>
      <c r="S9" s="664"/>
      <c r="T9" s="664"/>
      <c r="U9" s="664"/>
      <c r="V9" s="664"/>
      <c r="W9" s="664"/>
      <c r="X9" s="664"/>
      <c r="Y9" s="665"/>
      <c r="Z9" s="723">
        <v>0.1</v>
      </c>
      <c r="AA9" s="723"/>
      <c r="AB9" s="723"/>
      <c r="AC9" s="723"/>
      <c r="AD9" s="724">
        <v>10389</v>
      </c>
      <c r="AE9" s="724"/>
      <c r="AF9" s="724"/>
      <c r="AG9" s="724"/>
      <c r="AH9" s="724"/>
      <c r="AI9" s="724"/>
      <c r="AJ9" s="724"/>
      <c r="AK9" s="724"/>
      <c r="AL9" s="666">
        <v>0.2</v>
      </c>
      <c r="AM9" s="667"/>
      <c r="AN9" s="667"/>
      <c r="AO9" s="725"/>
      <c r="AP9" s="658" t="s">
        <v>246</v>
      </c>
      <c r="AQ9" s="659"/>
      <c r="AR9" s="659"/>
      <c r="AS9" s="659"/>
      <c r="AT9" s="659"/>
      <c r="AU9" s="659"/>
      <c r="AV9" s="659"/>
      <c r="AW9" s="659"/>
      <c r="AX9" s="659"/>
      <c r="AY9" s="659"/>
      <c r="AZ9" s="659"/>
      <c r="BA9" s="659"/>
      <c r="BB9" s="659"/>
      <c r="BC9" s="659"/>
      <c r="BD9" s="659"/>
      <c r="BE9" s="659"/>
      <c r="BF9" s="660"/>
      <c r="BG9" s="661">
        <v>1265143</v>
      </c>
      <c r="BH9" s="664"/>
      <c r="BI9" s="664"/>
      <c r="BJ9" s="664"/>
      <c r="BK9" s="664"/>
      <c r="BL9" s="664"/>
      <c r="BM9" s="664"/>
      <c r="BN9" s="665"/>
      <c r="BO9" s="723">
        <v>43.5</v>
      </c>
      <c r="BP9" s="723"/>
      <c r="BQ9" s="723"/>
      <c r="BR9" s="723"/>
      <c r="BS9" s="669" t="s">
        <v>175</v>
      </c>
      <c r="BT9" s="664"/>
      <c r="BU9" s="664"/>
      <c r="BV9" s="664"/>
      <c r="BW9" s="664"/>
      <c r="BX9" s="664"/>
      <c r="BY9" s="664"/>
      <c r="BZ9" s="664"/>
      <c r="CA9" s="664"/>
      <c r="CB9" s="704"/>
      <c r="CD9" s="705" t="s">
        <v>247</v>
      </c>
      <c r="CE9" s="702"/>
      <c r="CF9" s="702"/>
      <c r="CG9" s="702"/>
      <c r="CH9" s="702"/>
      <c r="CI9" s="702"/>
      <c r="CJ9" s="702"/>
      <c r="CK9" s="702"/>
      <c r="CL9" s="702"/>
      <c r="CM9" s="702"/>
      <c r="CN9" s="702"/>
      <c r="CO9" s="702"/>
      <c r="CP9" s="702"/>
      <c r="CQ9" s="703"/>
      <c r="CR9" s="661">
        <v>682669</v>
      </c>
      <c r="CS9" s="664"/>
      <c r="CT9" s="664"/>
      <c r="CU9" s="664"/>
      <c r="CV9" s="664"/>
      <c r="CW9" s="664"/>
      <c r="CX9" s="664"/>
      <c r="CY9" s="665"/>
      <c r="CZ9" s="723">
        <v>6.7</v>
      </c>
      <c r="DA9" s="723"/>
      <c r="DB9" s="723"/>
      <c r="DC9" s="723"/>
      <c r="DD9" s="669">
        <v>9439</v>
      </c>
      <c r="DE9" s="664"/>
      <c r="DF9" s="664"/>
      <c r="DG9" s="664"/>
      <c r="DH9" s="664"/>
      <c r="DI9" s="664"/>
      <c r="DJ9" s="664"/>
      <c r="DK9" s="664"/>
      <c r="DL9" s="664"/>
      <c r="DM9" s="664"/>
      <c r="DN9" s="664"/>
      <c r="DO9" s="664"/>
      <c r="DP9" s="665"/>
      <c r="DQ9" s="669">
        <v>670292</v>
      </c>
      <c r="DR9" s="664"/>
      <c r="DS9" s="664"/>
      <c r="DT9" s="664"/>
      <c r="DU9" s="664"/>
      <c r="DV9" s="664"/>
      <c r="DW9" s="664"/>
      <c r="DX9" s="664"/>
      <c r="DY9" s="664"/>
      <c r="DZ9" s="664"/>
      <c r="EA9" s="664"/>
      <c r="EB9" s="664"/>
      <c r="EC9" s="704"/>
    </row>
    <row r="10" spans="2:143" ht="11.25" customHeight="1" x14ac:dyDescent="0.2">
      <c r="B10" s="658" t="s">
        <v>248</v>
      </c>
      <c r="C10" s="659"/>
      <c r="D10" s="659"/>
      <c r="E10" s="659"/>
      <c r="F10" s="659"/>
      <c r="G10" s="659"/>
      <c r="H10" s="659"/>
      <c r="I10" s="659"/>
      <c r="J10" s="659"/>
      <c r="K10" s="659"/>
      <c r="L10" s="659"/>
      <c r="M10" s="659"/>
      <c r="N10" s="659"/>
      <c r="O10" s="659"/>
      <c r="P10" s="659"/>
      <c r="Q10" s="660"/>
      <c r="R10" s="661" t="s">
        <v>138</v>
      </c>
      <c r="S10" s="664"/>
      <c r="T10" s="664"/>
      <c r="U10" s="664"/>
      <c r="V10" s="664"/>
      <c r="W10" s="664"/>
      <c r="X10" s="664"/>
      <c r="Y10" s="665"/>
      <c r="Z10" s="723" t="s">
        <v>175</v>
      </c>
      <c r="AA10" s="723"/>
      <c r="AB10" s="723"/>
      <c r="AC10" s="723"/>
      <c r="AD10" s="724" t="s">
        <v>240</v>
      </c>
      <c r="AE10" s="724"/>
      <c r="AF10" s="724"/>
      <c r="AG10" s="724"/>
      <c r="AH10" s="724"/>
      <c r="AI10" s="724"/>
      <c r="AJ10" s="724"/>
      <c r="AK10" s="724"/>
      <c r="AL10" s="666" t="s">
        <v>175</v>
      </c>
      <c r="AM10" s="667"/>
      <c r="AN10" s="667"/>
      <c r="AO10" s="725"/>
      <c r="AP10" s="658" t="s">
        <v>249</v>
      </c>
      <c r="AQ10" s="659"/>
      <c r="AR10" s="659"/>
      <c r="AS10" s="659"/>
      <c r="AT10" s="659"/>
      <c r="AU10" s="659"/>
      <c r="AV10" s="659"/>
      <c r="AW10" s="659"/>
      <c r="AX10" s="659"/>
      <c r="AY10" s="659"/>
      <c r="AZ10" s="659"/>
      <c r="BA10" s="659"/>
      <c r="BB10" s="659"/>
      <c r="BC10" s="659"/>
      <c r="BD10" s="659"/>
      <c r="BE10" s="659"/>
      <c r="BF10" s="660"/>
      <c r="BG10" s="661">
        <v>44791</v>
      </c>
      <c r="BH10" s="664"/>
      <c r="BI10" s="664"/>
      <c r="BJ10" s="664"/>
      <c r="BK10" s="664"/>
      <c r="BL10" s="664"/>
      <c r="BM10" s="664"/>
      <c r="BN10" s="665"/>
      <c r="BO10" s="723">
        <v>1.5</v>
      </c>
      <c r="BP10" s="723"/>
      <c r="BQ10" s="723"/>
      <c r="BR10" s="723"/>
      <c r="BS10" s="669" t="s">
        <v>175</v>
      </c>
      <c r="BT10" s="664"/>
      <c r="BU10" s="664"/>
      <c r="BV10" s="664"/>
      <c r="BW10" s="664"/>
      <c r="BX10" s="664"/>
      <c r="BY10" s="664"/>
      <c r="BZ10" s="664"/>
      <c r="CA10" s="664"/>
      <c r="CB10" s="704"/>
      <c r="CD10" s="705" t="s">
        <v>250</v>
      </c>
      <c r="CE10" s="702"/>
      <c r="CF10" s="702"/>
      <c r="CG10" s="702"/>
      <c r="CH10" s="702"/>
      <c r="CI10" s="702"/>
      <c r="CJ10" s="702"/>
      <c r="CK10" s="702"/>
      <c r="CL10" s="702"/>
      <c r="CM10" s="702"/>
      <c r="CN10" s="702"/>
      <c r="CO10" s="702"/>
      <c r="CP10" s="702"/>
      <c r="CQ10" s="703"/>
      <c r="CR10" s="661">
        <v>14290</v>
      </c>
      <c r="CS10" s="664"/>
      <c r="CT10" s="664"/>
      <c r="CU10" s="664"/>
      <c r="CV10" s="664"/>
      <c r="CW10" s="664"/>
      <c r="CX10" s="664"/>
      <c r="CY10" s="665"/>
      <c r="CZ10" s="723">
        <v>0.1</v>
      </c>
      <c r="DA10" s="723"/>
      <c r="DB10" s="723"/>
      <c r="DC10" s="723"/>
      <c r="DD10" s="669" t="s">
        <v>240</v>
      </c>
      <c r="DE10" s="664"/>
      <c r="DF10" s="664"/>
      <c r="DG10" s="664"/>
      <c r="DH10" s="664"/>
      <c r="DI10" s="664"/>
      <c r="DJ10" s="664"/>
      <c r="DK10" s="664"/>
      <c r="DL10" s="664"/>
      <c r="DM10" s="664"/>
      <c r="DN10" s="664"/>
      <c r="DO10" s="664"/>
      <c r="DP10" s="665"/>
      <c r="DQ10" s="669">
        <v>14290</v>
      </c>
      <c r="DR10" s="664"/>
      <c r="DS10" s="664"/>
      <c r="DT10" s="664"/>
      <c r="DU10" s="664"/>
      <c r="DV10" s="664"/>
      <c r="DW10" s="664"/>
      <c r="DX10" s="664"/>
      <c r="DY10" s="664"/>
      <c r="DZ10" s="664"/>
      <c r="EA10" s="664"/>
      <c r="EB10" s="664"/>
      <c r="EC10" s="704"/>
    </row>
    <row r="11" spans="2:143" ht="11.25" customHeight="1" x14ac:dyDescent="0.2">
      <c r="B11" s="658" t="s">
        <v>251</v>
      </c>
      <c r="C11" s="659"/>
      <c r="D11" s="659"/>
      <c r="E11" s="659"/>
      <c r="F11" s="659"/>
      <c r="G11" s="659"/>
      <c r="H11" s="659"/>
      <c r="I11" s="659"/>
      <c r="J11" s="659"/>
      <c r="K11" s="659"/>
      <c r="L11" s="659"/>
      <c r="M11" s="659"/>
      <c r="N11" s="659"/>
      <c r="O11" s="659"/>
      <c r="P11" s="659"/>
      <c r="Q11" s="660"/>
      <c r="R11" s="661" t="s">
        <v>240</v>
      </c>
      <c r="S11" s="664"/>
      <c r="T11" s="664"/>
      <c r="U11" s="664"/>
      <c r="V11" s="664"/>
      <c r="W11" s="664"/>
      <c r="X11" s="664"/>
      <c r="Y11" s="665"/>
      <c r="Z11" s="723" t="s">
        <v>175</v>
      </c>
      <c r="AA11" s="723"/>
      <c r="AB11" s="723"/>
      <c r="AC11" s="723"/>
      <c r="AD11" s="724" t="s">
        <v>138</v>
      </c>
      <c r="AE11" s="724"/>
      <c r="AF11" s="724"/>
      <c r="AG11" s="724"/>
      <c r="AH11" s="724"/>
      <c r="AI11" s="724"/>
      <c r="AJ11" s="724"/>
      <c r="AK11" s="724"/>
      <c r="AL11" s="666" t="s">
        <v>138</v>
      </c>
      <c r="AM11" s="667"/>
      <c r="AN11" s="667"/>
      <c r="AO11" s="725"/>
      <c r="AP11" s="658" t="s">
        <v>252</v>
      </c>
      <c r="AQ11" s="659"/>
      <c r="AR11" s="659"/>
      <c r="AS11" s="659"/>
      <c r="AT11" s="659"/>
      <c r="AU11" s="659"/>
      <c r="AV11" s="659"/>
      <c r="AW11" s="659"/>
      <c r="AX11" s="659"/>
      <c r="AY11" s="659"/>
      <c r="AZ11" s="659"/>
      <c r="BA11" s="659"/>
      <c r="BB11" s="659"/>
      <c r="BC11" s="659"/>
      <c r="BD11" s="659"/>
      <c r="BE11" s="659"/>
      <c r="BF11" s="660"/>
      <c r="BG11" s="661">
        <v>79705</v>
      </c>
      <c r="BH11" s="664"/>
      <c r="BI11" s="664"/>
      <c r="BJ11" s="664"/>
      <c r="BK11" s="664"/>
      <c r="BL11" s="664"/>
      <c r="BM11" s="664"/>
      <c r="BN11" s="665"/>
      <c r="BO11" s="723">
        <v>2.7</v>
      </c>
      <c r="BP11" s="723"/>
      <c r="BQ11" s="723"/>
      <c r="BR11" s="723"/>
      <c r="BS11" s="669" t="s">
        <v>138</v>
      </c>
      <c r="BT11" s="664"/>
      <c r="BU11" s="664"/>
      <c r="BV11" s="664"/>
      <c r="BW11" s="664"/>
      <c r="BX11" s="664"/>
      <c r="BY11" s="664"/>
      <c r="BZ11" s="664"/>
      <c r="CA11" s="664"/>
      <c r="CB11" s="704"/>
      <c r="CD11" s="705" t="s">
        <v>253</v>
      </c>
      <c r="CE11" s="702"/>
      <c r="CF11" s="702"/>
      <c r="CG11" s="702"/>
      <c r="CH11" s="702"/>
      <c r="CI11" s="702"/>
      <c r="CJ11" s="702"/>
      <c r="CK11" s="702"/>
      <c r="CL11" s="702"/>
      <c r="CM11" s="702"/>
      <c r="CN11" s="702"/>
      <c r="CO11" s="702"/>
      <c r="CP11" s="702"/>
      <c r="CQ11" s="703"/>
      <c r="CR11" s="661">
        <v>182109</v>
      </c>
      <c r="CS11" s="664"/>
      <c r="CT11" s="664"/>
      <c r="CU11" s="664"/>
      <c r="CV11" s="664"/>
      <c r="CW11" s="664"/>
      <c r="CX11" s="664"/>
      <c r="CY11" s="665"/>
      <c r="CZ11" s="723">
        <v>1.8</v>
      </c>
      <c r="DA11" s="723"/>
      <c r="DB11" s="723"/>
      <c r="DC11" s="723"/>
      <c r="DD11" s="669">
        <v>45870</v>
      </c>
      <c r="DE11" s="664"/>
      <c r="DF11" s="664"/>
      <c r="DG11" s="664"/>
      <c r="DH11" s="664"/>
      <c r="DI11" s="664"/>
      <c r="DJ11" s="664"/>
      <c r="DK11" s="664"/>
      <c r="DL11" s="664"/>
      <c r="DM11" s="664"/>
      <c r="DN11" s="664"/>
      <c r="DO11" s="664"/>
      <c r="DP11" s="665"/>
      <c r="DQ11" s="669">
        <v>119477</v>
      </c>
      <c r="DR11" s="664"/>
      <c r="DS11" s="664"/>
      <c r="DT11" s="664"/>
      <c r="DU11" s="664"/>
      <c r="DV11" s="664"/>
      <c r="DW11" s="664"/>
      <c r="DX11" s="664"/>
      <c r="DY11" s="664"/>
      <c r="DZ11" s="664"/>
      <c r="EA11" s="664"/>
      <c r="EB11" s="664"/>
      <c r="EC11" s="704"/>
    </row>
    <row r="12" spans="2:143" ht="11.25" customHeight="1" x14ac:dyDescent="0.2">
      <c r="B12" s="658" t="s">
        <v>254</v>
      </c>
      <c r="C12" s="659"/>
      <c r="D12" s="659"/>
      <c r="E12" s="659"/>
      <c r="F12" s="659"/>
      <c r="G12" s="659"/>
      <c r="H12" s="659"/>
      <c r="I12" s="659"/>
      <c r="J12" s="659"/>
      <c r="K12" s="659"/>
      <c r="L12" s="659"/>
      <c r="M12" s="659"/>
      <c r="N12" s="659"/>
      <c r="O12" s="659"/>
      <c r="P12" s="659"/>
      <c r="Q12" s="660"/>
      <c r="R12" s="661">
        <v>490020</v>
      </c>
      <c r="S12" s="664"/>
      <c r="T12" s="664"/>
      <c r="U12" s="664"/>
      <c r="V12" s="664"/>
      <c r="W12" s="664"/>
      <c r="X12" s="664"/>
      <c r="Y12" s="665"/>
      <c r="Z12" s="723">
        <v>4.5999999999999996</v>
      </c>
      <c r="AA12" s="723"/>
      <c r="AB12" s="723"/>
      <c r="AC12" s="723"/>
      <c r="AD12" s="724">
        <v>490020</v>
      </c>
      <c r="AE12" s="724"/>
      <c r="AF12" s="724"/>
      <c r="AG12" s="724"/>
      <c r="AH12" s="724"/>
      <c r="AI12" s="724"/>
      <c r="AJ12" s="724"/>
      <c r="AK12" s="724"/>
      <c r="AL12" s="666">
        <v>8.1999999999999993</v>
      </c>
      <c r="AM12" s="667"/>
      <c r="AN12" s="667"/>
      <c r="AO12" s="725"/>
      <c r="AP12" s="658" t="s">
        <v>255</v>
      </c>
      <c r="AQ12" s="659"/>
      <c r="AR12" s="659"/>
      <c r="AS12" s="659"/>
      <c r="AT12" s="659"/>
      <c r="AU12" s="659"/>
      <c r="AV12" s="659"/>
      <c r="AW12" s="659"/>
      <c r="AX12" s="659"/>
      <c r="AY12" s="659"/>
      <c r="AZ12" s="659"/>
      <c r="BA12" s="659"/>
      <c r="BB12" s="659"/>
      <c r="BC12" s="659"/>
      <c r="BD12" s="659"/>
      <c r="BE12" s="659"/>
      <c r="BF12" s="660"/>
      <c r="BG12" s="661">
        <v>1211637</v>
      </c>
      <c r="BH12" s="664"/>
      <c r="BI12" s="664"/>
      <c r="BJ12" s="664"/>
      <c r="BK12" s="664"/>
      <c r="BL12" s="664"/>
      <c r="BM12" s="664"/>
      <c r="BN12" s="665"/>
      <c r="BO12" s="723">
        <v>41.7</v>
      </c>
      <c r="BP12" s="723"/>
      <c r="BQ12" s="723"/>
      <c r="BR12" s="723"/>
      <c r="BS12" s="669" t="s">
        <v>240</v>
      </c>
      <c r="BT12" s="664"/>
      <c r="BU12" s="664"/>
      <c r="BV12" s="664"/>
      <c r="BW12" s="664"/>
      <c r="BX12" s="664"/>
      <c r="BY12" s="664"/>
      <c r="BZ12" s="664"/>
      <c r="CA12" s="664"/>
      <c r="CB12" s="704"/>
      <c r="CD12" s="705" t="s">
        <v>256</v>
      </c>
      <c r="CE12" s="702"/>
      <c r="CF12" s="702"/>
      <c r="CG12" s="702"/>
      <c r="CH12" s="702"/>
      <c r="CI12" s="702"/>
      <c r="CJ12" s="702"/>
      <c r="CK12" s="702"/>
      <c r="CL12" s="702"/>
      <c r="CM12" s="702"/>
      <c r="CN12" s="702"/>
      <c r="CO12" s="702"/>
      <c r="CP12" s="702"/>
      <c r="CQ12" s="703"/>
      <c r="CR12" s="661">
        <v>160066</v>
      </c>
      <c r="CS12" s="664"/>
      <c r="CT12" s="664"/>
      <c r="CU12" s="664"/>
      <c r="CV12" s="664"/>
      <c r="CW12" s="664"/>
      <c r="CX12" s="664"/>
      <c r="CY12" s="665"/>
      <c r="CZ12" s="723">
        <v>1.6</v>
      </c>
      <c r="DA12" s="723"/>
      <c r="DB12" s="723"/>
      <c r="DC12" s="723"/>
      <c r="DD12" s="669">
        <v>881</v>
      </c>
      <c r="DE12" s="664"/>
      <c r="DF12" s="664"/>
      <c r="DG12" s="664"/>
      <c r="DH12" s="664"/>
      <c r="DI12" s="664"/>
      <c r="DJ12" s="664"/>
      <c r="DK12" s="664"/>
      <c r="DL12" s="664"/>
      <c r="DM12" s="664"/>
      <c r="DN12" s="664"/>
      <c r="DO12" s="664"/>
      <c r="DP12" s="665"/>
      <c r="DQ12" s="669">
        <v>104481</v>
      </c>
      <c r="DR12" s="664"/>
      <c r="DS12" s="664"/>
      <c r="DT12" s="664"/>
      <c r="DU12" s="664"/>
      <c r="DV12" s="664"/>
      <c r="DW12" s="664"/>
      <c r="DX12" s="664"/>
      <c r="DY12" s="664"/>
      <c r="DZ12" s="664"/>
      <c r="EA12" s="664"/>
      <c r="EB12" s="664"/>
      <c r="EC12" s="704"/>
    </row>
    <row r="13" spans="2:143" ht="11.25" customHeight="1" x14ac:dyDescent="0.2">
      <c r="B13" s="658" t="s">
        <v>257</v>
      </c>
      <c r="C13" s="659"/>
      <c r="D13" s="659"/>
      <c r="E13" s="659"/>
      <c r="F13" s="659"/>
      <c r="G13" s="659"/>
      <c r="H13" s="659"/>
      <c r="I13" s="659"/>
      <c r="J13" s="659"/>
      <c r="K13" s="659"/>
      <c r="L13" s="659"/>
      <c r="M13" s="659"/>
      <c r="N13" s="659"/>
      <c r="O13" s="659"/>
      <c r="P13" s="659"/>
      <c r="Q13" s="660"/>
      <c r="R13" s="661" t="s">
        <v>175</v>
      </c>
      <c r="S13" s="664"/>
      <c r="T13" s="664"/>
      <c r="U13" s="664"/>
      <c r="V13" s="664"/>
      <c r="W13" s="664"/>
      <c r="X13" s="664"/>
      <c r="Y13" s="665"/>
      <c r="Z13" s="723" t="s">
        <v>240</v>
      </c>
      <c r="AA13" s="723"/>
      <c r="AB13" s="723"/>
      <c r="AC13" s="723"/>
      <c r="AD13" s="724" t="s">
        <v>175</v>
      </c>
      <c r="AE13" s="724"/>
      <c r="AF13" s="724"/>
      <c r="AG13" s="724"/>
      <c r="AH13" s="724"/>
      <c r="AI13" s="724"/>
      <c r="AJ13" s="724"/>
      <c r="AK13" s="724"/>
      <c r="AL13" s="666" t="s">
        <v>175</v>
      </c>
      <c r="AM13" s="667"/>
      <c r="AN13" s="667"/>
      <c r="AO13" s="725"/>
      <c r="AP13" s="658" t="s">
        <v>258</v>
      </c>
      <c r="AQ13" s="659"/>
      <c r="AR13" s="659"/>
      <c r="AS13" s="659"/>
      <c r="AT13" s="659"/>
      <c r="AU13" s="659"/>
      <c r="AV13" s="659"/>
      <c r="AW13" s="659"/>
      <c r="AX13" s="659"/>
      <c r="AY13" s="659"/>
      <c r="AZ13" s="659"/>
      <c r="BA13" s="659"/>
      <c r="BB13" s="659"/>
      <c r="BC13" s="659"/>
      <c r="BD13" s="659"/>
      <c r="BE13" s="659"/>
      <c r="BF13" s="660"/>
      <c r="BG13" s="661">
        <v>1207980</v>
      </c>
      <c r="BH13" s="664"/>
      <c r="BI13" s="664"/>
      <c r="BJ13" s="664"/>
      <c r="BK13" s="664"/>
      <c r="BL13" s="664"/>
      <c r="BM13" s="664"/>
      <c r="BN13" s="665"/>
      <c r="BO13" s="723">
        <v>41.6</v>
      </c>
      <c r="BP13" s="723"/>
      <c r="BQ13" s="723"/>
      <c r="BR13" s="723"/>
      <c r="BS13" s="669" t="s">
        <v>138</v>
      </c>
      <c r="BT13" s="664"/>
      <c r="BU13" s="664"/>
      <c r="BV13" s="664"/>
      <c r="BW13" s="664"/>
      <c r="BX13" s="664"/>
      <c r="BY13" s="664"/>
      <c r="BZ13" s="664"/>
      <c r="CA13" s="664"/>
      <c r="CB13" s="704"/>
      <c r="CD13" s="705" t="s">
        <v>259</v>
      </c>
      <c r="CE13" s="702"/>
      <c r="CF13" s="702"/>
      <c r="CG13" s="702"/>
      <c r="CH13" s="702"/>
      <c r="CI13" s="702"/>
      <c r="CJ13" s="702"/>
      <c r="CK13" s="702"/>
      <c r="CL13" s="702"/>
      <c r="CM13" s="702"/>
      <c r="CN13" s="702"/>
      <c r="CO13" s="702"/>
      <c r="CP13" s="702"/>
      <c r="CQ13" s="703"/>
      <c r="CR13" s="661">
        <v>891505</v>
      </c>
      <c r="CS13" s="664"/>
      <c r="CT13" s="664"/>
      <c r="CU13" s="664"/>
      <c r="CV13" s="664"/>
      <c r="CW13" s="664"/>
      <c r="CX13" s="664"/>
      <c r="CY13" s="665"/>
      <c r="CZ13" s="723">
        <v>8.6999999999999993</v>
      </c>
      <c r="DA13" s="723"/>
      <c r="DB13" s="723"/>
      <c r="DC13" s="723"/>
      <c r="DD13" s="669">
        <v>222611</v>
      </c>
      <c r="DE13" s="664"/>
      <c r="DF13" s="664"/>
      <c r="DG13" s="664"/>
      <c r="DH13" s="664"/>
      <c r="DI13" s="664"/>
      <c r="DJ13" s="664"/>
      <c r="DK13" s="664"/>
      <c r="DL13" s="664"/>
      <c r="DM13" s="664"/>
      <c r="DN13" s="664"/>
      <c r="DO13" s="664"/>
      <c r="DP13" s="665"/>
      <c r="DQ13" s="669">
        <v>624268</v>
      </c>
      <c r="DR13" s="664"/>
      <c r="DS13" s="664"/>
      <c r="DT13" s="664"/>
      <c r="DU13" s="664"/>
      <c r="DV13" s="664"/>
      <c r="DW13" s="664"/>
      <c r="DX13" s="664"/>
      <c r="DY13" s="664"/>
      <c r="DZ13" s="664"/>
      <c r="EA13" s="664"/>
      <c r="EB13" s="664"/>
      <c r="EC13" s="704"/>
    </row>
    <row r="14" spans="2:143" ht="11.25" customHeight="1" x14ac:dyDescent="0.2">
      <c r="B14" s="658" t="s">
        <v>260</v>
      </c>
      <c r="C14" s="659"/>
      <c r="D14" s="659"/>
      <c r="E14" s="659"/>
      <c r="F14" s="659"/>
      <c r="G14" s="659"/>
      <c r="H14" s="659"/>
      <c r="I14" s="659"/>
      <c r="J14" s="659"/>
      <c r="K14" s="659"/>
      <c r="L14" s="659"/>
      <c r="M14" s="659"/>
      <c r="N14" s="659"/>
      <c r="O14" s="659"/>
      <c r="P14" s="659"/>
      <c r="Q14" s="660"/>
      <c r="R14" s="661" t="s">
        <v>175</v>
      </c>
      <c r="S14" s="664"/>
      <c r="T14" s="664"/>
      <c r="U14" s="664"/>
      <c r="V14" s="664"/>
      <c r="W14" s="664"/>
      <c r="X14" s="664"/>
      <c r="Y14" s="665"/>
      <c r="Z14" s="723" t="s">
        <v>240</v>
      </c>
      <c r="AA14" s="723"/>
      <c r="AB14" s="723"/>
      <c r="AC14" s="723"/>
      <c r="AD14" s="724" t="s">
        <v>240</v>
      </c>
      <c r="AE14" s="724"/>
      <c r="AF14" s="724"/>
      <c r="AG14" s="724"/>
      <c r="AH14" s="724"/>
      <c r="AI14" s="724"/>
      <c r="AJ14" s="724"/>
      <c r="AK14" s="724"/>
      <c r="AL14" s="666" t="s">
        <v>240</v>
      </c>
      <c r="AM14" s="667"/>
      <c r="AN14" s="667"/>
      <c r="AO14" s="725"/>
      <c r="AP14" s="658" t="s">
        <v>261</v>
      </c>
      <c r="AQ14" s="659"/>
      <c r="AR14" s="659"/>
      <c r="AS14" s="659"/>
      <c r="AT14" s="659"/>
      <c r="AU14" s="659"/>
      <c r="AV14" s="659"/>
      <c r="AW14" s="659"/>
      <c r="AX14" s="659"/>
      <c r="AY14" s="659"/>
      <c r="AZ14" s="659"/>
      <c r="BA14" s="659"/>
      <c r="BB14" s="659"/>
      <c r="BC14" s="659"/>
      <c r="BD14" s="659"/>
      <c r="BE14" s="659"/>
      <c r="BF14" s="660"/>
      <c r="BG14" s="661">
        <v>80402</v>
      </c>
      <c r="BH14" s="664"/>
      <c r="BI14" s="664"/>
      <c r="BJ14" s="664"/>
      <c r="BK14" s="664"/>
      <c r="BL14" s="664"/>
      <c r="BM14" s="664"/>
      <c r="BN14" s="665"/>
      <c r="BO14" s="723">
        <v>2.8</v>
      </c>
      <c r="BP14" s="723"/>
      <c r="BQ14" s="723"/>
      <c r="BR14" s="723"/>
      <c r="BS14" s="669" t="s">
        <v>240</v>
      </c>
      <c r="BT14" s="664"/>
      <c r="BU14" s="664"/>
      <c r="BV14" s="664"/>
      <c r="BW14" s="664"/>
      <c r="BX14" s="664"/>
      <c r="BY14" s="664"/>
      <c r="BZ14" s="664"/>
      <c r="CA14" s="664"/>
      <c r="CB14" s="704"/>
      <c r="CD14" s="705" t="s">
        <v>262</v>
      </c>
      <c r="CE14" s="702"/>
      <c r="CF14" s="702"/>
      <c r="CG14" s="702"/>
      <c r="CH14" s="702"/>
      <c r="CI14" s="702"/>
      <c r="CJ14" s="702"/>
      <c r="CK14" s="702"/>
      <c r="CL14" s="702"/>
      <c r="CM14" s="702"/>
      <c r="CN14" s="702"/>
      <c r="CO14" s="702"/>
      <c r="CP14" s="702"/>
      <c r="CQ14" s="703"/>
      <c r="CR14" s="661">
        <v>438378</v>
      </c>
      <c r="CS14" s="664"/>
      <c r="CT14" s="664"/>
      <c r="CU14" s="664"/>
      <c r="CV14" s="664"/>
      <c r="CW14" s="664"/>
      <c r="CX14" s="664"/>
      <c r="CY14" s="665"/>
      <c r="CZ14" s="723">
        <v>4.3</v>
      </c>
      <c r="DA14" s="723"/>
      <c r="DB14" s="723"/>
      <c r="DC14" s="723"/>
      <c r="DD14" s="669">
        <v>43987</v>
      </c>
      <c r="DE14" s="664"/>
      <c r="DF14" s="664"/>
      <c r="DG14" s="664"/>
      <c r="DH14" s="664"/>
      <c r="DI14" s="664"/>
      <c r="DJ14" s="664"/>
      <c r="DK14" s="664"/>
      <c r="DL14" s="664"/>
      <c r="DM14" s="664"/>
      <c r="DN14" s="664"/>
      <c r="DO14" s="664"/>
      <c r="DP14" s="665"/>
      <c r="DQ14" s="669">
        <v>407697</v>
      </c>
      <c r="DR14" s="664"/>
      <c r="DS14" s="664"/>
      <c r="DT14" s="664"/>
      <c r="DU14" s="664"/>
      <c r="DV14" s="664"/>
      <c r="DW14" s="664"/>
      <c r="DX14" s="664"/>
      <c r="DY14" s="664"/>
      <c r="DZ14" s="664"/>
      <c r="EA14" s="664"/>
      <c r="EB14" s="664"/>
      <c r="EC14" s="704"/>
    </row>
    <row r="15" spans="2:143" ht="11.25" customHeight="1" x14ac:dyDescent="0.2">
      <c r="B15" s="658" t="s">
        <v>263</v>
      </c>
      <c r="C15" s="659"/>
      <c r="D15" s="659"/>
      <c r="E15" s="659"/>
      <c r="F15" s="659"/>
      <c r="G15" s="659"/>
      <c r="H15" s="659"/>
      <c r="I15" s="659"/>
      <c r="J15" s="659"/>
      <c r="K15" s="659"/>
      <c r="L15" s="659"/>
      <c r="M15" s="659"/>
      <c r="N15" s="659"/>
      <c r="O15" s="659"/>
      <c r="P15" s="659"/>
      <c r="Q15" s="660"/>
      <c r="R15" s="661">
        <v>36840</v>
      </c>
      <c r="S15" s="664"/>
      <c r="T15" s="664"/>
      <c r="U15" s="664"/>
      <c r="V15" s="664"/>
      <c r="W15" s="664"/>
      <c r="X15" s="664"/>
      <c r="Y15" s="665"/>
      <c r="Z15" s="723">
        <v>0.3</v>
      </c>
      <c r="AA15" s="723"/>
      <c r="AB15" s="723"/>
      <c r="AC15" s="723"/>
      <c r="AD15" s="724">
        <v>36840</v>
      </c>
      <c r="AE15" s="724"/>
      <c r="AF15" s="724"/>
      <c r="AG15" s="724"/>
      <c r="AH15" s="724"/>
      <c r="AI15" s="724"/>
      <c r="AJ15" s="724"/>
      <c r="AK15" s="724"/>
      <c r="AL15" s="666">
        <v>0.6</v>
      </c>
      <c r="AM15" s="667"/>
      <c r="AN15" s="667"/>
      <c r="AO15" s="725"/>
      <c r="AP15" s="658" t="s">
        <v>264</v>
      </c>
      <c r="AQ15" s="659"/>
      <c r="AR15" s="659"/>
      <c r="AS15" s="659"/>
      <c r="AT15" s="659"/>
      <c r="AU15" s="659"/>
      <c r="AV15" s="659"/>
      <c r="AW15" s="659"/>
      <c r="AX15" s="659"/>
      <c r="AY15" s="659"/>
      <c r="AZ15" s="659"/>
      <c r="BA15" s="659"/>
      <c r="BB15" s="659"/>
      <c r="BC15" s="659"/>
      <c r="BD15" s="659"/>
      <c r="BE15" s="659"/>
      <c r="BF15" s="660"/>
      <c r="BG15" s="661">
        <v>173215</v>
      </c>
      <c r="BH15" s="664"/>
      <c r="BI15" s="664"/>
      <c r="BJ15" s="664"/>
      <c r="BK15" s="664"/>
      <c r="BL15" s="664"/>
      <c r="BM15" s="664"/>
      <c r="BN15" s="665"/>
      <c r="BO15" s="723">
        <v>6</v>
      </c>
      <c r="BP15" s="723"/>
      <c r="BQ15" s="723"/>
      <c r="BR15" s="723"/>
      <c r="BS15" s="669" t="s">
        <v>175</v>
      </c>
      <c r="BT15" s="664"/>
      <c r="BU15" s="664"/>
      <c r="BV15" s="664"/>
      <c r="BW15" s="664"/>
      <c r="BX15" s="664"/>
      <c r="BY15" s="664"/>
      <c r="BZ15" s="664"/>
      <c r="CA15" s="664"/>
      <c r="CB15" s="704"/>
      <c r="CD15" s="705" t="s">
        <v>265</v>
      </c>
      <c r="CE15" s="702"/>
      <c r="CF15" s="702"/>
      <c r="CG15" s="702"/>
      <c r="CH15" s="702"/>
      <c r="CI15" s="702"/>
      <c r="CJ15" s="702"/>
      <c r="CK15" s="702"/>
      <c r="CL15" s="702"/>
      <c r="CM15" s="702"/>
      <c r="CN15" s="702"/>
      <c r="CO15" s="702"/>
      <c r="CP15" s="702"/>
      <c r="CQ15" s="703"/>
      <c r="CR15" s="661">
        <v>1347848</v>
      </c>
      <c r="CS15" s="664"/>
      <c r="CT15" s="664"/>
      <c r="CU15" s="664"/>
      <c r="CV15" s="664"/>
      <c r="CW15" s="664"/>
      <c r="CX15" s="664"/>
      <c r="CY15" s="665"/>
      <c r="CZ15" s="723">
        <v>13.2</v>
      </c>
      <c r="DA15" s="723"/>
      <c r="DB15" s="723"/>
      <c r="DC15" s="723"/>
      <c r="DD15" s="669">
        <v>394120</v>
      </c>
      <c r="DE15" s="664"/>
      <c r="DF15" s="664"/>
      <c r="DG15" s="664"/>
      <c r="DH15" s="664"/>
      <c r="DI15" s="664"/>
      <c r="DJ15" s="664"/>
      <c r="DK15" s="664"/>
      <c r="DL15" s="664"/>
      <c r="DM15" s="664"/>
      <c r="DN15" s="664"/>
      <c r="DO15" s="664"/>
      <c r="DP15" s="665"/>
      <c r="DQ15" s="669">
        <v>889735</v>
      </c>
      <c r="DR15" s="664"/>
      <c r="DS15" s="664"/>
      <c r="DT15" s="664"/>
      <c r="DU15" s="664"/>
      <c r="DV15" s="664"/>
      <c r="DW15" s="664"/>
      <c r="DX15" s="664"/>
      <c r="DY15" s="664"/>
      <c r="DZ15" s="664"/>
      <c r="EA15" s="664"/>
      <c r="EB15" s="664"/>
      <c r="EC15" s="704"/>
    </row>
    <row r="16" spans="2:143" ht="11.25" customHeight="1" x14ac:dyDescent="0.2">
      <c r="B16" s="658" t="s">
        <v>266</v>
      </c>
      <c r="C16" s="659"/>
      <c r="D16" s="659"/>
      <c r="E16" s="659"/>
      <c r="F16" s="659"/>
      <c r="G16" s="659"/>
      <c r="H16" s="659"/>
      <c r="I16" s="659"/>
      <c r="J16" s="659"/>
      <c r="K16" s="659"/>
      <c r="L16" s="659"/>
      <c r="M16" s="659"/>
      <c r="N16" s="659"/>
      <c r="O16" s="659"/>
      <c r="P16" s="659"/>
      <c r="Q16" s="660"/>
      <c r="R16" s="661" t="s">
        <v>138</v>
      </c>
      <c r="S16" s="664"/>
      <c r="T16" s="664"/>
      <c r="U16" s="664"/>
      <c r="V16" s="664"/>
      <c r="W16" s="664"/>
      <c r="X16" s="664"/>
      <c r="Y16" s="665"/>
      <c r="Z16" s="723" t="s">
        <v>240</v>
      </c>
      <c r="AA16" s="723"/>
      <c r="AB16" s="723"/>
      <c r="AC16" s="723"/>
      <c r="AD16" s="724" t="s">
        <v>175</v>
      </c>
      <c r="AE16" s="724"/>
      <c r="AF16" s="724"/>
      <c r="AG16" s="724"/>
      <c r="AH16" s="724"/>
      <c r="AI16" s="724"/>
      <c r="AJ16" s="724"/>
      <c r="AK16" s="724"/>
      <c r="AL16" s="666" t="s">
        <v>175</v>
      </c>
      <c r="AM16" s="667"/>
      <c r="AN16" s="667"/>
      <c r="AO16" s="725"/>
      <c r="AP16" s="658" t="s">
        <v>267</v>
      </c>
      <c r="AQ16" s="659"/>
      <c r="AR16" s="659"/>
      <c r="AS16" s="659"/>
      <c r="AT16" s="659"/>
      <c r="AU16" s="659"/>
      <c r="AV16" s="659"/>
      <c r="AW16" s="659"/>
      <c r="AX16" s="659"/>
      <c r="AY16" s="659"/>
      <c r="AZ16" s="659"/>
      <c r="BA16" s="659"/>
      <c r="BB16" s="659"/>
      <c r="BC16" s="659"/>
      <c r="BD16" s="659"/>
      <c r="BE16" s="659"/>
      <c r="BF16" s="660"/>
      <c r="BG16" s="661" t="s">
        <v>175</v>
      </c>
      <c r="BH16" s="664"/>
      <c r="BI16" s="664"/>
      <c r="BJ16" s="664"/>
      <c r="BK16" s="664"/>
      <c r="BL16" s="664"/>
      <c r="BM16" s="664"/>
      <c r="BN16" s="665"/>
      <c r="BO16" s="723" t="s">
        <v>240</v>
      </c>
      <c r="BP16" s="723"/>
      <c r="BQ16" s="723"/>
      <c r="BR16" s="723"/>
      <c r="BS16" s="669" t="s">
        <v>175</v>
      </c>
      <c r="BT16" s="664"/>
      <c r="BU16" s="664"/>
      <c r="BV16" s="664"/>
      <c r="BW16" s="664"/>
      <c r="BX16" s="664"/>
      <c r="BY16" s="664"/>
      <c r="BZ16" s="664"/>
      <c r="CA16" s="664"/>
      <c r="CB16" s="704"/>
      <c r="CD16" s="705" t="s">
        <v>268</v>
      </c>
      <c r="CE16" s="702"/>
      <c r="CF16" s="702"/>
      <c r="CG16" s="702"/>
      <c r="CH16" s="702"/>
      <c r="CI16" s="702"/>
      <c r="CJ16" s="702"/>
      <c r="CK16" s="702"/>
      <c r="CL16" s="702"/>
      <c r="CM16" s="702"/>
      <c r="CN16" s="702"/>
      <c r="CO16" s="702"/>
      <c r="CP16" s="702"/>
      <c r="CQ16" s="703"/>
      <c r="CR16" s="661">
        <v>107622</v>
      </c>
      <c r="CS16" s="664"/>
      <c r="CT16" s="664"/>
      <c r="CU16" s="664"/>
      <c r="CV16" s="664"/>
      <c r="CW16" s="664"/>
      <c r="CX16" s="664"/>
      <c r="CY16" s="665"/>
      <c r="CZ16" s="723">
        <v>1.1000000000000001</v>
      </c>
      <c r="DA16" s="723"/>
      <c r="DB16" s="723"/>
      <c r="DC16" s="723"/>
      <c r="DD16" s="669" t="s">
        <v>240</v>
      </c>
      <c r="DE16" s="664"/>
      <c r="DF16" s="664"/>
      <c r="DG16" s="664"/>
      <c r="DH16" s="664"/>
      <c r="DI16" s="664"/>
      <c r="DJ16" s="664"/>
      <c r="DK16" s="664"/>
      <c r="DL16" s="664"/>
      <c r="DM16" s="664"/>
      <c r="DN16" s="664"/>
      <c r="DO16" s="664"/>
      <c r="DP16" s="665"/>
      <c r="DQ16" s="669">
        <v>58242</v>
      </c>
      <c r="DR16" s="664"/>
      <c r="DS16" s="664"/>
      <c r="DT16" s="664"/>
      <c r="DU16" s="664"/>
      <c r="DV16" s="664"/>
      <c r="DW16" s="664"/>
      <c r="DX16" s="664"/>
      <c r="DY16" s="664"/>
      <c r="DZ16" s="664"/>
      <c r="EA16" s="664"/>
      <c r="EB16" s="664"/>
      <c r="EC16" s="704"/>
    </row>
    <row r="17" spans="2:133" ht="11.25" customHeight="1" x14ac:dyDescent="0.2">
      <c r="B17" s="658" t="s">
        <v>269</v>
      </c>
      <c r="C17" s="659"/>
      <c r="D17" s="659"/>
      <c r="E17" s="659"/>
      <c r="F17" s="659"/>
      <c r="G17" s="659"/>
      <c r="H17" s="659"/>
      <c r="I17" s="659"/>
      <c r="J17" s="659"/>
      <c r="K17" s="659"/>
      <c r="L17" s="659"/>
      <c r="M17" s="659"/>
      <c r="N17" s="659"/>
      <c r="O17" s="659"/>
      <c r="P17" s="659"/>
      <c r="Q17" s="660"/>
      <c r="R17" s="661">
        <v>30580</v>
      </c>
      <c r="S17" s="664"/>
      <c r="T17" s="664"/>
      <c r="U17" s="664"/>
      <c r="V17" s="664"/>
      <c r="W17" s="664"/>
      <c r="X17" s="664"/>
      <c r="Y17" s="665"/>
      <c r="Z17" s="723">
        <v>0.3</v>
      </c>
      <c r="AA17" s="723"/>
      <c r="AB17" s="723"/>
      <c r="AC17" s="723"/>
      <c r="AD17" s="724">
        <v>30580</v>
      </c>
      <c r="AE17" s="724"/>
      <c r="AF17" s="724"/>
      <c r="AG17" s="724"/>
      <c r="AH17" s="724"/>
      <c r="AI17" s="724"/>
      <c r="AJ17" s="724"/>
      <c r="AK17" s="724"/>
      <c r="AL17" s="666">
        <v>0.5</v>
      </c>
      <c r="AM17" s="667"/>
      <c r="AN17" s="667"/>
      <c r="AO17" s="725"/>
      <c r="AP17" s="658" t="s">
        <v>270</v>
      </c>
      <c r="AQ17" s="659"/>
      <c r="AR17" s="659"/>
      <c r="AS17" s="659"/>
      <c r="AT17" s="659"/>
      <c r="AU17" s="659"/>
      <c r="AV17" s="659"/>
      <c r="AW17" s="659"/>
      <c r="AX17" s="659"/>
      <c r="AY17" s="659"/>
      <c r="AZ17" s="659"/>
      <c r="BA17" s="659"/>
      <c r="BB17" s="659"/>
      <c r="BC17" s="659"/>
      <c r="BD17" s="659"/>
      <c r="BE17" s="659"/>
      <c r="BF17" s="660"/>
      <c r="BG17" s="661" t="s">
        <v>240</v>
      </c>
      <c r="BH17" s="664"/>
      <c r="BI17" s="664"/>
      <c r="BJ17" s="664"/>
      <c r="BK17" s="664"/>
      <c r="BL17" s="664"/>
      <c r="BM17" s="664"/>
      <c r="BN17" s="665"/>
      <c r="BO17" s="723" t="s">
        <v>175</v>
      </c>
      <c r="BP17" s="723"/>
      <c r="BQ17" s="723"/>
      <c r="BR17" s="723"/>
      <c r="BS17" s="669" t="s">
        <v>175</v>
      </c>
      <c r="BT17" s="664"/>
      <c r="BU17" s="664"/>
      <c r="BV17" s="664"/>
      <c r="BW17" s="664"/>
      <c r="BX17" s="664"/>
      <c r="BY17" s="664"/>
      <c r="BZ17" s="664"/>
      <c r="CA17" s="664"/>
      <c r="CB17" s="704"/>
      <c r="CD17" s="705" t="s">
        <v>271</v>
      </c>
      <c r="CE17" s="702"/>
      <c r="CF17" s="702"/>
      <c r="CG17" s="702"/>
      <c r="CH17" s="702"/>
      <c r="CI17" s="702"/>
      <c r="CJ17" s="702"/>
      <c r="CK17" s="702"/>
      <c r="CL17" s="702"/>
      <c r="CM17" s="702"/>
      <c r="CN17" s="702"/>
      <c r="CO17" s="702"/>
      <c r="CP17" s="702"/>
      <c r="CQ17" s="703"/>
      <c r="CR17" s="661">
        <v>639204</v>
      </c>
      <c r="CS17" s="664"/>
      <c r="CT17" s="664"/>
      <c r="CU17" s="664"/>
      <c r="CV17" s="664"/>
      <c r="CW17" s="664"/>
      <c r="CX17" s="664"/>
      <c r="CY17" s="665"/>
      <c r="CZ17" s="723">
        <v>6.2</v>
      </c>
      <c r="DA17" s="723"/>
      <c r="DB17" s="723"/>
      <c r="DC17" s="723"/>
      <c r="DD17" s="669" t="s">
        <v>240</v>
      </c>
      <c r="DE17" s="664"/>
      <c r="DF17" s="664"/>
      <c r="DG17" s="664"/>
      <c r="DH17" s="664"/>
      <c r="DI17" s="664"/>
      <c r="DJ17" s="664"/>
      <c r="DK17" s="664"/>
      <c r="DL17" s="664"/>
      <c r="DM17" s="664"/>
      <c r="DN17" s="664"/>
      <c r="DO17" s="664"/>
      <c r="DP17" s="665"/>
      <c r="DQ17" s="669">
        <v>629213</v>
      </c>
      <c r="DR17" s="664"/>
      <c r="DS17" s="664"/>
      <c r="DT17" s="664"/>
      <c r="DU17" s="664"/>
      <c r="DV17" s="664"/>
      <c r="DW17" s="664"/>
      <c r="DX17" s="664"/>
      <c r="DY17" s="664"/>
      <c r="DZ17" s="664"/>
      <c r="EA17" s="664"/>
      <c r="EB17" s="664"/>
      <c r="EC17" s="704"/>
    </row>
    <row r="18" spans="2:133" ht="11.25" customHeight="1" x14ac:dyDescent="0.2">
      <c r="B18" s="658" t="s">
        <v>272</v>
      </c>
      <c r="C18" s="659"/>
      <c r="D18" s="659"/>
      <c r="E18" s="659"/>
      <c r="F18" s="659"/>
      <c r="G18" s="659"/>
      <c r="H18" s="659"/>
      <c r="I18" s="659"/>
      <c r="J18" s="659"/>
      <c r="K18" s="659"/>
      <c r="L18" s="659"/>
      <c r="M18" s="659"/>
      <c r="N18" s="659"/>
      <c r="O18" s="659"/>
      <c r="P18" s="659"/>
      <c r="Q18" s="660"/>
      <c r="R18" s="661">
        <v>2515516</v>
      </c>
      <c r="S18" s="664"/>
      <c r="T18" s="664"/>
      <c r="U18" s="664"/>
      <c r="V18" s="664"/>
      <c r="W18" s="664"/>
      <c r="X18" s="664"/>
      <c r="Y18" s="665"/>
      <c r="Z18" s="723">
        <v>23.6</v>
      </c>
      <c r="AA18" s="723"/>
      <c r="AB18" s="723"/>
      <c r="AC18" s="723"/>
      <c r="AD18" s="724">
        <v>2353963</v>
      </c>
      <c r="AE18" s="724"/>
      <c r="AF18" s="724"/>
      <c r="AG18" s="724"/>
      <c r="AH18" s="724"/>
      <c r="AI18" s="724"/>
      <c r="AJ18" s="724"/>
      <c r="AK18" s="724"/>
      <c r="AL18" s="666">
        <v>39.4</v>
      </c>
      <c r="AM18" s="667"/>
      <c r="AN18" s="667"/>
      <c r="AO18" s="725"/>
      <c r="AP18" s="658" t="s">
        <v>273</v>
      </c>
      <c r="AQ18" s="659"/>
      <c r="AR18" s="659"/>
      <c r="AS18" s="659"/>
      <c r="AT18" s="659"/>
      <c r="AU18" s="659"/>
      <c r="AV18" s="659"/>
      <c r="AW18" s="659"/>
      <c r="AX18" s="659"/>
      <c r="AY18" s="659"/>
      <c r="AZ18" s="659"/>
      <c r="BA18" s="659"/>
      <c r="BB18" s="659"/>
      <c r="BC18" s="659"/>
      <c r="BD18" s="659"/>
      <c r="BE18" s="659"/>
      <c r="BF18" s="660"/>
      <c r="BG18" s="661" t="s">
        <v>138</v>
      </c>
      <c r="BH18" s="664"/>
      <c r="BI18" s="664"/>
      <c r="BJ18" s="664"/>
      <c r="BK18" s="664"/>
      <c r="BL18" s="664"/>
      <c r="BM18" s="664"/>
      <c r="BN18" s="665"/>
      <c r="BO18" s="723" t="s">
        <v>240</v>
      </c>
      <c r="BP18" s="723"/>
      <c r="BQ18" s="723"/>
      <c r="BR18" s="723"/>
      <c r="BS18" s="669" t="s">
        <v>240</v>
      </c>
      <c r="BT18" s="664"/>
      <c r="BU18" s="664"/>
      <c r="BV18" s="664"/>
      <c r="BW18" s="664"/>
      <c r="BX18" s="664"/>
      <c r="BY18" s="664"/>
      <c r="BZ18" s="664"/>
      <c r="CA18" s="664"/>
      <c r="CB18" s="704"/>
      <c r="CD18" s="705" t="s">
        <v>274</v>
      </c>
      <c r="CE18" s="702"/>
      <c r="CF18" s="702"/>
      <c r="CG18" s="702"/>
      <c r="CH18" s="702"/>
      <c r="CI18" s="702"/>
      <c r="CJ18" s="702"/>
      <c r="CK18" s="702"/>
      <c r="CL18" s="702"/>
      <c r="CM18" s="702"/>
      <c r="CN18" s="702"/>
      <c r="CO18" s="702"/>
      <c r="CP18" s="702"/>
      <c r="CQ18" s="703"/>
      <c r="CR18" s="661" t="s">
        <v>175</v>
      </c>
      <c r="CS18" s="664"/>
      <c r="CT18" s="664"/>
      <c r="CU18" s="664"/>
      <c r="CV18" s="664"/>
      <c r="CW18" s="664"/>
      <c r="CX18" s="664"/>
      <c r="CY18" s="665"/>
      <c r="CZ18" s="723" t="s">
        <v>175</v>
      </c>
      <c r="DA18" s="723"/>
      <c r="DB18" s="723"/>
      <c r="DC18" s="723"/>
      <c r="DD18" s="669" t="s">
        <v>175</v>
      </c>
      <c r="DE18" s="664"/>
      <c r="DF18" s="664"/>
      <c r="DG18" s="664"/>
      <c r="DH18" s="664"/>
      <c r="DI18" s="664"/>
      <c r="DJ18" s="664"/>
      <c r="DK18" s="664"/>
      <c r="DL18" s="664"/>
      <c r="DM18" s="664"/>
      <c r="DN18" s="664"/>
      <c r="DO18" s="664"/>
      <c r="DP18" s="665"/>
      <c r="DQ18" s="669" t="s">
        <v>175</v>
      </c>
      <c r="DR18" s="664"/>
      <c r="DS18" s="664"/>
      <c r="DT18" s="664"/>
      <c r="DU18" s="664"/>
      <c r="DV18" s="664"/>
      <c r="DW18" s="664"/>
      <c r="DX18" s="664"/>
      <c r="DY18" s="664"/>
      <c r="DZ18" s="664"/>
      <c r="EA18" s="664"/>
      <c r="EB18" s="664"/>
      <c r="EC18" s="704"/>
    </row>
    <row r="19" spans="2:133" ht="11.25" customHeight="1" x14ac:dyDescent="0.2">
      <c r="B19" s="658" t="s">
        <v>275</v>
      </c>
      <c r="C19" s="659"/>
      <c r="D19" s="659"/>
      <c r="E19" s="659"/>
      <c r="F19" s="659"/>
      <c r="G19" s="659"/>
      <c r="H19" s="659"/>
      <c r="I19" s="659"/>
      <c r="J19" s="659"/>
      <c r="K19" s="659"/>
      <c r="L19" s="659"/>
      <c r="M19" s="659"/>
      <c r="N19" s="659"/>
      <c r="O19" s="659"/>
      <c r="P19" s="659"/>
      <c r="Q19" s="660"/>
      <c r="R19" s="661">
        <v>2353963</v>
      </c>
      <c r="S19" s="664"/>
      <c r="T19" s="664"/>
      <c r="U19" s="664"/>
      <c r="V19" s="664"/>
      <c r="W19" s="664"/>
      <c r="X19" s="664"/>
      <c r="Y19" s="665"/>
      <c r="Z19" s="723">
        <v>22.1</v>
      </c>
      <c r="AA19" s="723"/>
      <c r="AB19" s="723"/>
      <c r="AC19" s="723"/>
      <c r="AD19" s="724">
        <v>2353963</v>
      </c>
      <c r="AE19" s="724"/>
      <c r="AF19" s="724"/>
      <c r="AG19" s="724"/>
      <c r="AH19" s="724"/>
      <c r="AI19" s="724"/>
      <c r="AJ19" s="724"/>
      <c r="AK19" s="724"/>
      <c r="AL19" s="666">
        <v>39.4</v>
      </c>
      <c r="AM19" s="667"/>
      <c r="AN19" s="667"/>
      <c r="AO19" s="725"/>
      <c r="AP19" s="658" t="s">
        <v>276</v>
      </c>
      <c r="AQ19" s="659"/>
      <c r="AR19" s="659"/>
      <c r="AS19" s="659"/>
      <c r="AT19" s="659"/>
      <c r="AU19" s="659"/>
      <c r="AV19" s="659"/>
      <c r="AW19" s="659"/>
      <c r="AX19" s="659"/>
      <c r="AY19" s="659"/>
      <c r="AZ19" s="659"/>
      <c r="BA19" s="659"/>
      <c r="BB19" s="659"/>
      <c r="BC19" s="659"/>
      <c r="BD19" s="659"/>
      <c r="BE19" s="659"/>
      <c r="BF19" s="660"/>
      <c r="BG19" s="661" t="s">
        <v>138</v>
      </c>
      <c r="BH19" s="664"/>
      <c r="BI19" s="664"/>
      <c r="BJ19" s="664"/>
      <c r="BK19" s="664"/>
      <c r="BL19" s="664"/>
      <c r="BM19" s="664"/>
      <c r="BN19" s="665"/>
      <c r="BO19" s="723" t="s">
        <v>175</v>
      </c>
      <c r="BP19" s="723"/>
      <c r="BQ19" s="723"/>
      <c r="BR19" s="723"/>
      <c r="BS19" s="669" t="s">
        <v>175</v>
      </c>
      <c r="BT19" s="664"/>
      <c r="BU19" s="664"/>
      <c r="BV19" s="664"/>
      <c r="BW19" s="664"/>
      <c r="BX19" s="664"/>
      <c r="BY19" s="664"/>
      <c r="BZ19" s="664"/>
      <c r="CA19" s="664"/>
      <c r="CB19" s="704"/>
      <c r="CD19" s="705" t="s">
        <v>277</v>
      </c>
      <c r="CE19" s="702"/>
      <c r="CF19" s="702"/>
      <c r="CG19" s="702"/>
      <c r="CH19" s="702"/>
      <c r="CI19" s="702"/>
      <c r="CJ19" s="702"/>
      <c r="CK19" s="702"/>
      <c r="CL19" s="702"/>
      <c r="CM19" s="702"/>
      <c r="CN19" s="702"/>
      <c r="CO19" s="702"/>
      <c r="CP19" s="702"/>
      <c r="CQ19" s="703"/>
      <c r="CR19" s="661" t="s">
        <v>175</v>
      </c>
      <c r="CS19" s="664"/>
      <c r="CT19" s="664"/>
      <c r="CU19" s="664"/>
      <c r="CV19" s="664"/>
      <c r="CW19" s="664"/>
      <c r="CX19" s="664"/>
      <c r="CY19" s="665"/>
      <c r="CZ19" s="723" t="s">
        <v>175</v>
      </c>
      <c r="DA19" s="723"/>
      <c r="DB19" s="723"/>
      <c r="DC19" s="723"/>
      <c r="DD19" s="669" t="s">
        <v>175</v>
      </c>
      <c r="DE19" s="664"/>
      <c r="DF19" s="664"/>
      <c r="DG19" s="664"/>
      <c r="DH19" s="664"/>
      <c r="DI19" s="664"/>
      <c r="DJ19" s="664"/>
      <c r="DK19" s="664"/>
      <c r="DL19" s="664"/>
      <c r="DM19" s="664"/>
      <c r="DN19" s="664"/>
      <c r="DO19" s="664"/>
      <c r="DP19" s="665"/>
      <c r="DQ19" s="669" t="s">
        <v>175</v>
      </c>
      <c r="DR19" s="664"/>
      <c r="DS19" s="664"/>
      <c r="DT19" s="664"/>
      <c r="DU19" s="664"/>
      <c r="DV19" s="664"/>
      <c r="DW19" s="664"/>
      <c r="DX19" s="664"/>
      <c r="DY19" s="664"/>
      <c r="DZ19" s="664"/>
      <c r="EA19" s="664"/>
      <c r="EB19" s="664"/>
      <c r="EC19" s="704"/>
    </row>
    <row r="20" spans="2:133" ht="11.25" customHeight="1" x14ac:dyDescent="0.2">
      <c r="B20" s="658" t="s">
        <v>278</v>
      </c>
      <c r="C20" s="659"/>
      <c r="D20" s="659"/>
      <c r="E20" s="659"/>
      <c r="F20" s="659"/>
      <c r="G20" s="659"/>
      <c r="H20" s="659"/>
      <c r="I20" s="659"/>
      <c r="J20" s="659"/>
      <c r="K20" s="659"/>
      <c r="L20" s="659"/>
      <c r="M20" s="659"/>
      <c r="N20" s="659"/>
      <c r="O20" s="659"/>
      <c r="P20" s="659"/>
      <c r="Q20" s="660"/>
      <c r="R20" s="661">
        <v>161545</v>
      </c>
      <c r="S20" s="664"/>
      <c r="T20" s="664"/>
      <c r="U20" s="664"/>
      <c r="V20" s="664"/>
      <c r="W20" s="664"/>
      <c r="X20" s="664"/>
      <c r="Y20" s="665"/>
      <c r="Z20" s="723">
        <v>1.5</v>
      </c>
      <c r="AA20" s="723"/>
      <c r="AB20" s="723"/>
      <c r="AC20" s="723"/>
      <c r="AD20" s="724" t="s">
        <v>175</v>
      </c>
      <c r="AE20" s="724"/>
      <c r="AF20" s="724"/>
      <c r="AG20" s="724"/>
      <c r="AH20" s="724"/>
      <c r="AI20" s="724"/>
      <c r="AJ20" s="724"/>
      <c r="AK20" s="724"/>
      <c r="AL20" s="666" t="s">
        <v>175</v>
      </c>
      <c r="AM20" s="667"/>
      <c r="AN20" s="667"/>
      <c r="AO20" s="725"/>
      <c r="AP20" s="658" t="s">
        <v>279</v>
      </c>
      <c r="AQ20" s="659"/>
      <c r="AR20" s="659"/>
      <c r="AS20" s="659"/>
      <c r="AT20" s="659"/>
      <c r="AU20" s="659"/>
      <c r="AV20" s="659"/>
      <c r="AW20" s="659"/>
      <c r="AX20" s="659"/>
      <c r="AY20" s="659"/>
      <c r="AZ20" s="659"/>
      <c r="BA20" s="659"/>
      <c r="BB20" s="659"/>
      <c r="BC20" s="659"/>
      <c r="BD20" s="659"/>
      <c r="BE20" s="659"/>
      <c r="BF20" s="660"/>
      <c r="BG20" s="661" t="s">
        <v>240</v>
      </c>
      <c r="BH20" s="664"/>
      <c r="BI20" s="664"/>
      <c r="BJ20" s="664"/>
      <c r="BK20" s="664"/>
      <c r="BL20" s="664"/>
      <c r="BM20" s="664"/>
      <c r="BN20" s="665"/>
      <c r="BO20" s="723" t="s">
        <v>138</v>
      </c>
      <c r="BP20" s="723"/>
      <c r="BQ20" s="723"/>
      <c r="BR20" s="723"/>
      <c r="BS20" s="669" t="s">
        <v>240</v>
      </c>
      <c r="BT20" s="664"/>
      <c r="BU20" s="664"/>
      <c r="BV20" s="664"/>
      <c r="BW20" s="664"/>
      <c r="BX20" s="664"/>
      <c r="BY20" s="664"/>
      <c r="BZ20" s="664"/>
      <c r="CA20" s="664"/>
      <c r="CB20" s="704"/>
      <c r="CD20" s="705" t="s">
        <v>280</v>
      </c>
      <c r="CE20" s="702"/>
      <c r="CF20" s="702"/>
      <c r="CG20" s="702"/>
      <c r="CH20" s="702"/>
      <c r="CI20" s="702"/>
      <c r="CJ20" s="702"/>
      <c r="CK20" s="702"/>
      <c r="CL20" s="702"/>
      <c r="CM20" s="702"/>
      <c r="CN20" s="702"/>
      <c r="CO20" s="702"/>
      <c r="CP20" s="702"/>
      <c r="CQ20" s="703"/>
      <c r="CR20" s="661">
        <v>10244436</v>
      </c>
      <c r="CS20" s="664"/>
      <c r="CT20" s="664"/>
      <c r="CU20" s="664"/>
      <c r="CV20" s="664"/>
      <c r="CW20" s="664"/>
      <c r="CX20" s="664"/>
      <c r="CY20" s="665"/>
      <c r="CZ20" s="723">
        <v>100</v>
      </c>
      <c r="DA20" s="723"/>
      <c r="DB20" s="723"/>
      <c r="DC20" s="723"/>
      <c r="DD20" s="669">
        <v>1058659</v>
      </c>
      <c r="DE20" s="664"/>
      <c r="DF20" s="664"/>
      <c r="DG20" s="664"/>
      <c r="DH20" s="664"/>
      <c r="DI20" s="664"/>
      <c r="DJ20" s="664"/>
      <c r="DK20" s="664"/>
      <c r="DL20" s="664"/>
      <c r="DM20" s="664"/>
      <c r="DN20" s="664"/>
      <c r="DO20" s="664"/>
      <c r="DP20" s="665"/>
      <c r="DQ20" s="669">
        <v>7026908</v>
      </c>
      <c r="DR20" s="664"/>
      <c r="DS20" s="664"/>
      <c r="DT20" s="664"/>
      <c r="DU20" s="664"/>
      <c r="DV20" s="664"/>
      <c r="DW20" s="664"/>
      <c r="DX20" s="664"/>
      <c r="DY20" s="664"/>
      <c r="DZ20" s="664"/>
      <c r="EA20" s="664"/>
      <c r="EB20" s="664"/>
      <c r="EC20" s="704"/>
    </row>
    <row r="21" spans="2:133" ht="11.25" customHeight="1" x14ac:dyDescent="0.2">
      <c r="B21" s="658" t="s">
        <v>281</v>
      </c>
      <c r="C21" s="659"/>
      <c r="D21" s="659"/>
      <c r="E21" s="659"/>
      <c r="F21" s="659"/>
      <c r="G21" s="659"/>
      <c r="H21" s="659"/>
      <c r="I21" s="659"/>
      <c r="J21" s="659"/>
      <c r="K21" s="659"/>
      <c r="L21" s="659"/>
      <c r="M21" s="659"/>
      <c r="N21" s="659"/>
      <c r="O21" s="659"/>
      <c r="P21" s="659"/>
      <c r="Q21" s="660"/>
      <c r="R21" s="661">
        <v>8</v>
      </c>
      <c r="S21" s="664"/>
      <c r="T21" s="664"/>
      <c r="U21" s="664"/>
      <c r="V21" s="664"/>
      <c r="W21" s="664"/>
      <c r="X21" s="664"/>
      <c r="Y21" s="665"/>
      <c r="Z21" s="723">
        <v>0</v>
      </c>
      <c r="AA21" s="723"/>
      <c r="AB21" s="723"/>
      <c r="AC21" s="723"/>
      <c r="AD21" s="724" t="s">
        <v>138</v>
      </c>
      <c r="AE21" s="724"/>
      <c r="AF21" s="724"/>
      <c r="AG21" s="724"/>
      <c r="AH21" s="724"/>
      <c r="AI21" s="724"/>
      <c r="AJ21" s="724"/>
      <c r="AK21" s="724"/>
      <c r="AL21" s="666" t="s">
        <v>175</v>
      </c>
      <c r="AM21" s="667"/>
      <c r="AN21" s="667"/>
      <c r="AO21" s="725"/>
      <c r="AP21" s="769" t="s">
        <v>282</v>
      </c>
      <c r="AQ21" s="776"/>
      <c r="AR21" s="776"/>
      <c r="AS21" s="776"/>
      <c r="AT21" s="776"/>
      <c r="AU21" s="776"/>
      <c r="AV21" s="776"/>
      <c r="AW21" s="776"/>
      <c r="AX21" s="776"/>
      <c r="AY21" s="776"/>
      <c r="AZ21" s="776"/>
      <c r="BA21" s="776"/>
      <c r="BB21" s="776"/>
      <c r="BC21" s="776"/>
      <c r="BD21" s="776"/>
      <c r="BE21" s="776"/>
      <c r="BF21" s="771"/>
      <c r="BG21" s="661" t="s">
        <v>138</v>
      </c>
      <c r="BH21" s="664"/>
      <c r="BI21" s="664"/>
      <c r="BJ21" s="664"/>
      <c r="BK21" s="664"/>
      <c r="BL21" s="664"/>
      <c r="BM21" s="664"/>
      <c r="BN21" s="665"/>
      <c r="BO21" s="723" t="s">
        <v>138</v>
      </c>
      <c r="BP21" s="723"/>
      <c r="BQ21" s="723"/>
      <c r="BR21" s="723"/>
      <c r="BS21" s="669" t="s">
        <v>175</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2">
      <c r="B22" s="658" t="s">
        <v>283</v>
      </c>
      <c r="C22" s="659"/>
      <c r="D22" s="659"/>
      <c r="E22" s="659"/>
      <c r="F22" s="659"/>
      <c r="G22" s="659"/>
      <c r="H22" s="659"/>
      <c r="I22" s="659"/>
      <c r="J22" s="659"/>
      <c r="K22" s="659"/>
      <c r="L22" s="659"/>
      <c r="M22" s="659"/>
      <c r="N22" s="659"/>
      <c r="O22" s="659"/>
      <c r="P22" s="659"/>
      <c r="Q22" s="660"/>
      <c r="R22" s="661">
        <v>6102063</v>
      </c>
      <c r="S22" s="664"/>
      <c r="T22" s="664"/>
      <c r="U22" s="664"/>
      <c r="V22" s="664"/>
      <c r="W22" s="664"/>
      <c r="X22" s="664"/>
      <c r="Y22" s="665"/>
      <c r="Z22" s="723">
        <v>57.2</v>
      </c>
      <c r="AA22" s="723"/>
      <c r="AB22" s="723"/>
      <c r="AC22" s="723"/>
      <c r="AD22" s="724">
        <v>5940510</v>
      </c>
      <c r="AE22" s="724"/>
      <c r="AF22" s="724"/>
      <c r="AG22" s="724"/>
      <c r="AH22" s="724"/>
      <c r="AI22" s="724"/>
      <c r="AJ22" s="724"/>
      <c r="AK22" s="724"/>
      <c r="AL22" s="666">
        <v>99.4</v>
      </c>
      <c r="AM22" s="667"/>
      <c r="AN22" s="667"/>
      <c r="AO22" s="725"/>
      <c r="AP22" s="769" t="s">
        <v>284</v>
      </c>
      <c r="AQ22" s="776"/>
      <c r="AR22" s="776"/>
      <c r="AS22" s="776"/>
      <c r="AT22" s="776"/>
      <c r="AU22" s="776"/>
      <c r="AV22" s="776"/>
      <c r="AW22" s="776"/>
      <c r="AX22" s="776"/>
      <c r="AY22" s="776"/>
      <c r="AZ22" s="776"/>
      <c r="BA22" s="776"/>
      <c r="BB22" s="776"/>
      <c r="BC22" s="776"/>
      <c r="BD22" s="776"/>
      <c r="BE22" s="776"/>
      <c r="BF22" s="771"/>
      <c r="BG22" s="661" t="s">
        <v>175</v>
      </c>
      <c r="BH22" s="664"/>
      <c r="BI22" s="664"/>
      <c r="BJ22" s="664"/>
      <c r="BK22" s="664"/>
      <c r="BL22" s="664"/>
      <c r="BM22" s="664"/>
      <c r="BN22" s="665"/>
      <c r="BO22" s="723" t="s">
        <v>175</v>
      </c>
      <c r="BP22" s="723"/>
      <c r="BQ22" s="723"/>
      <c r="BR22" s="723"/>
      <c r="BS22" s="669" t="s">
        <v>138</v>
      </c>
      <c r="BT22" s="664"/>
      <c r="BU22" s="664"/>
      <c r="BV22" s="664"/>
      <c r="BW22" s="664"/>
      <c r="BX22" s="664"/>
      <c r="BY22" s="664"/>
      <c r="BZ22" s="664"/>
      <c r="CA22" s="664"/>
      <c r="CB22" s="704"/>
      <c r="CD22" s="778" t="s">
        <v>285</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2">
      <c r="B23" s="658" t="s">
        <v>286</v>
      </c>
      <c r="C23" s="659"/>
      <c r="D23" s="659"/>
      <c r="E23" s="659"/>
      <c r="F23" s="659"/>
      <c r="G23" s="659"/>
      <c r="H23" s="659"/>
      <c r="I23" s="659"/>
      <c r="J23" s="659"/>
      <c r="K23" s="659"/>
      <c r="L23" s="659"/>
      <c r="M23" s="659"/>
      <c r="N23" s="659"/>
      <c r="O23" s="659"/>
      <c r="P23" s="659"/>
      <c r="Q23" s="660"/>
      <c r="R23" s="661">
        <v>4487</v>
      </c>
      <c r="S23" s="664"/>
      <c r="T23" s="664"/>
      <c r="U23" s="664"/>
      <c r="V23" s="664"/>
      <c r="W23" s="664"/>
      <c r="X23" s="664"/>
      <c r="Y23" s="665"/>
      <c r="Z23" s="723">
        <v>0</v>
      </c>
      <c r="AA23" s="723"/>
      <c r="AB23" s="723"/>
      <c r="AC23" s="723"/>
      <c r="AD23" s="724">
        <v>4487</v>
      </c>
      <c r="AE23" s="724"/>
      <c r="AF23" s="724"/>
      <c r="AG23" s="724"/>
      <c r="AH23" s="724"/>
      <c r="AI23" s="724"/>
      <c r="AJ23" s="724"/>
      <c r="AK23" s="724"/>
      <c r="AL23" s="666">
        <v>0.1</v>
      </c>
      <c r="AM23" s="667"/>
      <c r="AN23" s="667"/>
      <c r="AO23" s="725"/>
      <c r="AP23" s="769" t="s">
        <v>287</v>
      </c>
      <c r="AQ23" s="776"/>
      <c r="AR23" s="776"/>
      <c r="AS23" s="776"/>
      <c r="AT23" s="776"/>
      <c r="AU23" s="776"/>
      <c r="AV23" s="776"/>
      <c r="AW23" s="776"/>
      <c r="AX23" s="776"/>
      <c r="AY23" s="776"/>
      <c r="AZ23" s="776"/>
      <c r="BA23" s="776"/>
      <c r="BB23" s="776"/>
      <c r="BC23" s="776"/>
      <c r="BD23" s="776"/>
      <c r="BE23" s="776"/>
      <c r="BF23" s="771"/>
      <c r="BG23" s="661" t="s">
        <v>175</v>
      </c>
      <c r="BH23" s="664"/>
      <c r="BI23" s="664"/>
      <c r="BJ23" s="664"/>
      <c r="BK23" s="664"/>
      <c r="BL23" s="664"/>
      <c r="BM23" s="664"/>
      <c r="BN23" s="665"/>
      <c r="BO23" s="723" t="s">
        <v>138</v>
      </c>
      <c r="BP23" s="723"/>
      <c r="BQ23" s="723"/>
      <c r="BR23" s="723"/>
      <c r="BS23" s="669" t="s">
        <v>175</v>
      </c>
      <c r="BT23" s="664"/>
      <c r="BU23" s="664"/>
      <c r="BV23" s="664"/>
      <c r="BW23" s="664"/>
      <c r="BX23" s="664"/>
      <c r="BY23" s="664"/>
      <c r="BZ23" s="664"/>
      <c r="CA23" s="664"/>
      <c r="CB23" s="704"/>
      <c r="CD23" s="778" t="s">
        <v>226</v>
      </c>
      <c r="CE23" s="779"/>
      <c r="CF23" s="779"/>
      <c r="CG23" s="779"/>
      <c r="CH23" s="779"/>
      <c r="CI23" s="779"/>
      <c r="CJ23" s="779"/>
      <c r="CK23" s="779"/>
      <c r="CL23" s="779"/>
      <c r="CM23" s="779"/>
      <c r="CN23" s="779"/>
      <c r="CO23" s="779"/>
      <c r="CP23" s="779"/>
      <c r="CQ23" s="780"/>
      <c r="CR23" s="778" t="s">
        <v>288</v>
      </c>
      <c r="CS23" s="779"/>
      <c r="CT23" s="779"/>
      <c r="CU23" s="779"/>
      <c r="CV23" s="779"/>
      <c r="CW23" s="779"/>
      <c r="CX23" s="779"/>
      <c r="CY23" s="780"/>
      <c r="CZ23" s="778" t="s">
        <v>289</v>
      </c>
      <c r="DA23" s="779"/>
      <c r="DB23" s="779"/>
      <c r="DC23" s="780"/>
      <c r="DD23" s="778" t="s">
        <v>290</v>
      </c>
      <c r="DE23" s="779"/>
      <c r="DF23" s="779"/>
      <c r="DG23" s="779"/>
      <c r="DH23" s="779"/>
      <c r="DI23" s="779"/>
      <c r="DJ23" s="779"/>
      <c r="DK23" s="780"/>
      <c r="DL23" s="787" t="s">
        <v>291</v>
      </c>
      <c r="DM23" s="788"/>
      <c r="DN23" s="788"/>
      <c r="DO23" s="788"/>
      <c r="DP23" s="788"/>
      <c r="DQ23" s="788"/>
      <c r="DR23" s="788"/>
      <c r="DS23" s="788"/>
      <c r="DT23" s="788"/>
      <c r="DU23" s="788"/>
      <c r="DV23" s="789"/>
      <c r="DW23" s="778" t="s">
        <v>292</v>
      </c>
      <c r="DX23" s="779"/>
      <c r="DY23" s="779"/>
      <c r="DZ23" s="779"/>
      <c r="EA23" s="779"/>
      <c r="EB23" s="779"/>
      <c r="EC23" s="780"/>
    </row>
    <row r="24" spans="2:133" ht="11.25" customHeight="1" x14ac:dyDescent="0.2">
      <c r="B24" s="658" t="s">
        <v>293</v>
      </c>
      <c r="C24" s="659"/>
      <c r="D24" s="659"/>
      <c r="E24" s="659"/>
      <c r="F24" s="659"/>
      <c r="G24" s="659"/>
      <c r="H24" s="659"/>
      <c r="I24" s="659"/>
      <c r="J24" s="659"/>
      <c r="K24" s="659"/>
      <c r="L24" s="659"/>
      <c r="M24" s="659"/>
      <c r="N24" s="659"/>
      <c r="O24" s="659"/>
      <c r="P24" s="659"/>
      <c r="Q24" s="660"/>
      <c r="R24" s="661">
        <v>88111</v>
      </c>
      <c r="S24" s="664"/>
      <c r="T24" s="664"/>
      <c r="U24" s="664"/>
      <c r="V24" s="664"/>
      <c r="W24" s="664"/>
      <c r="X24" s="664"/>
      <c r="Y24" s="665"/>
      <c r="Z24" s="723">
        <v>0.8</v>
      </c>
      <c r="AA24" s="723"/>
      <c r="AB24" s="723"/>
      <c r="AC24" s="723"/>
      <c r="AD24" s="724" t="s">
        <v>175</v>
      </c>
      <c r="AE24" s="724"/>
      <c r="AF24" s="724"/>
      <c r="AG24" s="724"/>
      <c r="AH24" s="724"/>
      <c r="AI24" s="724"/>
      <c r="AJ24" s="724"/>
      <c r="AK24" s="724"/>
      <c r="AL24" s="666" t="s">
        <v>175</v>
      </c>
      <c r="AM24" s="667"/>
      <c r="AN24" s="667"/>
      <c r="AO24" s="725"/>
      <c r="AP24" s="769" t="s">
        <v>294</v>
      </c>
      <c r="AQ24" s="776"/>
      <c r="AR24" s="776"/>
      <c r="AS24" s="776"/>
      <c r="AT24" s="776"/>
      <c r="AU24" s="776"/>
      <c r="AV24" s="776"/>
      <c r="AW24" s="776"/>
      <c r="AX24" s="776"/>
      <c r="AY24" s="776"/>
      <c r="AZ24" s="776"/>
      <c r="BA24" s="776"/>
      <c r="BB24" s="776"/>
      <c r="BC24" s="776"/>
      <c r="BD24" s="776"/>
      <c r="BE24" s="776"/>
      <c r="BF24" s="771"/>
      <c r="BG24" s="661" t="s">
        <v>175</v>
      </c>
      <c r="BH24" s="664"/>
      <c r="BI24" s="664"/>
      <c r="BJ24" s="664"/>
      <c r="BK24" s="664"/>
      <c r="BL24" s="664"/>
      <c r="BM24" s="664"/>
      <c r="BN24" s="665"/>
      <c r="BO24" s="723" t="s">
        <v>175</v>
      </c>
      <c r="BP24" s="723"/>
      <c r="BQ24" s="723"/>
      <c r="BR24" s="723"/>
      <c r="BS24" s="669" t="s">
        <v>138</v>
      </c>
      <c r="BT24" s="664"/>
      <c r="BU24" s="664"/>
      <c r="BV24" s="664"/>
      <c r="BW24" s="664"/>
      <c r="BX24" s="664"/>
      <c r="BY24" s="664"/>
      <c r="BZ24" s="664"/>
      <c r="CA24" s="664"/>
      <c r="CB24" s="704"/>
      <c r="CD24" s="732" t="s">
        <v>295</v>
      </c>
      <c r="CE24" s="733"/>
      <c r="CF24" s="733"/>
      <c r="CG24" s="733"/>
      <c r="CH24" s="733"/>
      <c r="CI24" s="733"/>
      <c r="CJ24" s="733"/>
      <c r="CK24" s="733"/>
      <c r="CL24" s="733"/>
      <c r="CM24" s="733"/>
      <c r="CN24" s="733"/>
      <c r="CO24" s="733"/>
      <c r="CP24" s="733"/>
      <c r="CQ24" s="734"/>
      <c r="CR24" s="726">
        <v>4066030</v>
      </c>
      <c r="CS24" s="727"/>
      <c r="CT24" s="727"/>
      <c r="CU24" s="727"/>
      <c r="CV24" s="727"/>
      <c r="CW24" s="727"/>
      <c r="CX24" s="727"/>
      <c r="CY24" s="773"/>
      <c r="CZ24" s="774">
        <v>39.700000000000003</v>
      </c>
      <c r="DA24" s="743"/>
      <c r="DB24" s="743"/>
      <c r="DC24" s="777"/>
      <c r="DD24" s="772">
        <v>2433060</v>
      </c>
      <c r="DE24" s="727"/>
      <c r="DF24" s="727"/>
      <c r="DG24" s="727"/>
      <c r="DH24" s="727"/>
      <c r="DI24" s="727"/>
      <c r="DJ24" s="727"/>
      <c r="DK24" s="773"/>
      <c r="DL24" s="772">
        <v>2421143</v>
      </c>
      <c r="DM24" s="727"/>
      <c r="DN24" s="727"/>
      <c r="DO24" s="727"/>
      <c r="DP24" s="727"/>
      <c r="DQ24" s="727"/>
      <c r="DR24" s="727"/>
      <c r="DS24" s="727"/>
      <c r="DT24" s="727"/>
      <c r="DU24" s="727"/>
      <c r="DV24" s="773"/>
      <c r="DW24" s="774">
        <v>38</v>
      </c>
      <c r="DX24" s="743"/>
      <c r="DY24" s="743"/>
      <c r="DZ24" s="743"/>
      <c r="EA24" s="743"/>
      <c r="EB24" s="743"/>
      <c r="EC24" s="775"/>
    </row>
    <row r="25" spans="2:133" ht="11.25" customHeight="1" x14ac:dyDescent="0.2">
      <c r="B25" s="658" t="s">
        <v>296</v>
      </c>
      <c r="C25" s="659"/>
      <c r="D25" s="659"/>
      <c r="E25" s="659"/>
      <c r="F25" s="659"/>
      <c r="G25" s="659"/>
      <c r="H25" s="659"/>
      <c r="I25" s="659"/>
      <c r="J25" s="659"/>
      <c r="K25" s="659"/>
      <c r="L25" s="659"/>
      <c r="M25" s="659"/>
      <c r="N25" s="659"/>
      <c r="O25" s="659"/>
      <c r="P25" s="659"/>
      <c r="Q25" s="660"/>
      <c r="R25" s="661">
        <v>138629</v>
      </c>
      <c r="S25" s="664"/>
      <c r="T25" s="664"/>
      <c r="U25" s="664"/>
      <c r="V25" s="664"/>
      <c r="W25" s="664"/>
      <c r="X25" s="664"/>
      <c r="Y25" s="665"/>
      <c r="Z25" s="723">
        <v>1.3</v>
      </c>
      <c r="AA25" s="723"/>
      <c r="AB25" s="723"/>
      <c r="AC25" s="723"/>
      <c r="AD25" s="724">
        <v>15132</v>
      </c>
      <c r="AE25" s="724"/>
      <c r="AF25" s="724"/>
      <c r="AG25" s="724"/>
      <c r="AH25" s="724"/>
      <c r="AI25" s="724"/>
      <c r="AJ25" s="724"/>
      <c r="AK25" s="724"/>
      <c r="AL25" s="666">
        <v>0.3</v>
      </c>
      <c r="AM25" s="667"/>
      <c r="AN25" s="667"/>
      <c r="AO25" s="725"/>
      <c r="AP25" s="769" t="s">
        <v>297</v>
      </c>
      <c r="AQ25" s="776"/>
      <c r="AR25" s="776"/>
      <c r="AS25" s="776"/>
      <c r="AT25" s="776"/>
      <c r="AU25" s="776"/>
      <c r="AV25" s="776"/>
      <c r="AW25" s="776"/>
      <c r="AX25" s="776"/>
      <c r="AY25" s="776"/>
      <c r="AZ25" s="776"/>
      <c r="BA25" s="776"/>
      <c r="BB25" s="776"/>
      <c r="BC25" s="776"/>
      <c r="BD25" s="776"/>
      <c r="BE25" s="776"/>
      <c r="BF25" s="771"/>
      <c r="BG25" s="661" t="s">
        <v>175</v>
      </c>
      <c r="BH25" s="664"/>
      <c r="BI25" s="664"/>
      <c r="BJ25" s="664"/>
      <c r="BK25" s="664"/>
      <c r="BL25" s="664"/>
      <c r="BM25" s="664"/>
      <c r="BN25" s="665"/>
      <c r="BO25" s="723" t="s">
        <v>175</v>
      </c>
      <c r="BP25" s="723"/>
      <c r="BQ25" s="723"/>
      <c r="BR25" s="723"/>
      <c r="BS25" s="669" t="s">
        <v>240</v>
      </c>
      <c r="BT25" s="664"/>
      <c r="BU25" s="664"/>
      <c r="BV25" s="664"/>
      <c r="BW25" s="664"/>
      <c r="BX25" s="664"/>
      <c r="BY25" s="664"/>
      <c r="BZ25" s="664"/>
      <c r="CA25" s="664"/>
      <c r="CB25" s="704"/>
      <c r="CD25" s="705" t="s">
        <v>298</v>
      </c>
      <c r="CE25" s="702"/>
      <c r="CF25" s="702"/>
      <c r="CG25" s="702"/>
      <c r="CH25" s="702"/>
      <c r="CI25" s="702"/>
      <c r="CJ25" s="702"/>
      <c r="CK25" s="702"/>
      <c r="CL25" s="702"/>
      <c r="CM25" s="702"/>
      <c r="CN25" s="702"/>
      <c r="CO25" s="702"/>
      <c r="CP25" s="702"/>
      <c r="CQ25" s="703"/>
      <c r="CR25" s="661">
        <v>1390310</v>
      </c>
      <c r="CS25" s="662"/>
      <c r="CT25" s="662"/>
      <c r="CU25" s="662"/>
      <c r="CV25" s="662"/>
      <c r="CW25" s="662"/>
      <c r="CX25" s="662"/>
      <c r="CY25" s="663"/>
      <c r="CZ25" s="666">
        <v>13.6</v>
      </c>
      <c r="DA25" s="695"/>
      <c r="DB25" s="695"/>
      <c r="DC25" s="696"/>
      <c r="DD25" s="669">
        <v>1224803</v>
      </c>
      <c r="DE25" s="662"/>
      <c r="DF25" s="662"/>
      <c r="DG25" s="662"/>
      <c r="DH25" s="662"/>
      <c r="DI25" s="662"/>
      <c r="DJ25" s="662"/>
      <c r="DK25" s="663"/>
      <c r="DL25" s="669">
        <v>1218211</v>
      </c>
      <c r="DM25" s="662"/>
      <c r="DN25" s="662"/>
      <c r="DO25" s="662"/>
      <c r="DP25" s="662"/>
      <c r="DQ25" s="662"/>
      <c r="DR25" s="662"/>
      <c r="DS25" s="662"/>
      <c r="DT25" s="662"/>
      <c r="DU25" s="662"/>
      <c r="DV25" s="663"/>
      <c r="DW25" s="666">
        <v>19.100000000000001</v>
      </c>
      <c r="DX25" s="695"/>
      <c r="DY25" s="695"/>
      <c r="DZ25" s="695"/>
      <c r="EA25" s="695"/>
      <c r="EB25" s="695"/>
      <c r="EC25" s="697"/>
    </row>
    <row r="26" spans="2:133" ht="11.25" customHeight="1" x14ac:dyDescent="0.2">
      <c r="B26" s="658" t="s">
        <v>299</v>
      </c>
      <c r="C26" s="659"/>
      <c r="D26" s="659"/>
      <c r="E26" s="659"/>
      <c r="F26" s="659"/>
      <c r="G26" s="659"/>
      <c r="H26" s="659"/>
      <c r="I26" s="659"/>
      <c r="J26" s="659"/>
      <c r="K26" s="659"/>
      <c r="L26" s="659"/>
      <c r="M26" s="659"/>
      <c r="N26" s="659"/>
      <c r="O26" s="659"/>
      <c r="P26" s="659"/>
      <c r="Q26" s="660"/>
      <c r="R26" s="661">
        <v>14788</v>
      </c>
      <c r="S26" s="664"/>
      <c r="T26" s="664"/>
      <c r="U26" s="664"/>
      <c r="V26" s="664"/>
      <c r="W26" s="664"/>
      <c r="X26" s="664"/>
      <c r="Y26" s="665"/>
      <c r="Z26" s="723">
        <v>0.1</v>
      </c>
      <c r="AA26" s="723"/>
      <c r="AB26" s="723"/>
      <c r="AC26" s="723"/>
      <c r="AD26" s="724" t="s">
        <v>240</v>
      </c>
      <c r="AE26" s="724"/>
      <c r="AF26" s="724"/>
      <c r="AG26" s="724"/>
      <c r="AH26" s="724"/>
      <c r="AI26" s="724"/>
      <c r="AJ26" s="724"/>
      <c r="AK26" s="724"/>
      <c r="AL26" s="666" t="s">
        <v>175</v>
      </c>
      <c r="AM26" s="667"/>
      <c r="AN26" s="667"/>
      <c r="AO26" s="725"/>
      <c r="AP26" s="769" t="s">
        <v>300</v>
      </c>
      <c r="AQ26" s="770"/>
      <c r="AR26" s="770"/>
      <c r="AS26" s="770"/>
      <c r="AT26" s="770"/>
      <c r="AU26" s="770"/>
      <c r="AV26" s="770"/>
      <c r="AW26" s="770"/>
      <c r="AX26" s="770"/>
      <c r="AY26" s="770"/>
      <c r="AZ26" s="770"/>
      <c r="BA26" s="770"/>
      <c r="BB26" s="770"/>
      <c r="BC26" s="770"/>
      <c r="BD26" s="770"/>
      <c r="BE26" s="770"/>
      <c r="BF26" s="771"/>
      <c r="BG26" s="661" t="s">
        <v>175</v>
      </c>
      <c r="BH26" s="664"/>
      <c r="BI26" s="664"/>
      <c r="BJ26" s="664"/>
      <c r="BK26" s="664"/>
      <c r="BL26" s="664"/>
      <c r="BM26" s="664"/>
      <c r="BN26" s="665"/>
      <c r="BO26" s="723" t="s">
        <v>240</v>
      </c>
      <c r="BP26" s="723"/>
      <c r="BQ26" s="723"/>
      <c r="BR26" s="723"/>
      <c r="BS26" s="669" t="s">
        <v>175</v>
      </c>
      <c r="BT26" s="664"/>
      <c r="BU26" s="664"/>
      <c r="BV26" s="664"/>
      <c r="BW26" s="664"/>
      <c r="BX26" s="664"/>
      <c r="BY26" s="664"/>
      <c r="BZ26" s="664"/>
      <c r="CA26" s="664"/>
      <c r="CB26" s="704"/>
      <c r="CD26" s="705" t="s">
        <v>301</v>
      </c>
      <c r="CE26" s="702"/>
      <c r="CF26" s="702"/>
      <c r="CG26" s="702"/>
      <c r="CH26" s="702"/>
      <c r="CI26" s="702"/>
      <c r="CJ26" s="702"/>
      <c r="CK26" s="702"/>
      <c r="CL26" s="702"/>
      <c r="CM26" s="702"/>
      <c r="CN26" s="702"/>
      <c r="CO26" s="702"/>
      <c r="CP26" s="702"/>
      <c r="CQ26" s="703"/>
      <c r="CR26" s="661">
        <v>912686</v>
      </c>
      <c r="CS26" s="664"/>
      <c r="CT26" s="664"/>
      <c r="CU26" s="664"/>
      <c r="CV26" s="664"/>
      <c r="CW26" s="664"/>
      <c r="CX26" s="664"/>
      <c r="CY26" s="665"/>
      <c r="CZ26" s="666">
        <v>8.9</v>
      </c>
      <c r="DA26" s="695"/>
      <c r="DB26" s="695"/>
      <c r="DC26" s="696"/>
      <c r="DD26" s="669">
        <v>759663</v>
      </c>
      <c r="DE26" s="664"/>
      <c r="DF26" s="664"/>
      <c r="DG26" s="664"/>
      <c r="DH26" s="664"/>
      <c r="DI26" s="664"/>
      <c r="DJ26" s="664"/>
      <c r="DK26" s="665"/>
      <c r="DL26" s="669" t="s">
        <v>175</v>
      </c>
      <c r="DM26" s="664"/>
      <c r="DN26" s="664"/>
      <c r="DO26" s="664"/>
      <c r="DP26" s="664"/>
      <c r="DQ26" s="664"/>
      <c r="DR26" s="664"/>
      <c r="DS26" s="664"/>
      <c r="DT26" s="664"/>
      <c r="DU26" s="664"/>
      <c r="DV26" s="665"/>
      <c r="DW26" s="666" t="s">
        <v>175</v>
      </c>
      <c r="DX26" s="695"/>
      <c r="DY26" s="695"/>
      <c r="DZ26" s="695"/>
      <c r="EA26" s="695"/>
      <c r="EB26" s="695"/>
      <c r="EC26" s="697"/>
    </row>
    <row r="27" spans="2:133" ht="11.25" customHeight="1" x14ac:dyDescent="0.2">
      <c r="B27" s="658" t="s">
        <v>302</v>
      </c>
      <c r="C27" s="659"/>
      <c r="D27" s="659"/>
      <c r="E27" s="659"/>
      <c r="F27" s="659"/>
      <c r="G27" s="659"/>
      <c r="H27" s="659"/>
      <c r="I27" s="659"/>
      <c r="J27" s="659"/>
      <c r="K27" s="659"/>
      <c r="L27" s="659"/>
      <c r="M27" s="659"/>
      <c r="N27" s="659"/>
      <c r="O27" s="659"/>
      <c r="P27" s="659"/>
      <c r="Q27" s="660"/>
      <c r="R27" s="661">
        <v>1266324</v>
      </c>
      <c r="S27" s="664"/>
      <c r="T27" s="664"/>
      <c r="U27" s="664"/>
      <c r="V27" s="664"/>
      <c r="W27" s="664"/>
      <c r="X27" s="664"/>
      <c r="Y27" s="665"/>
      <c r="Z27" s="723">
        <v>11.9</v>
      </c>
      <c r="AA27" s="723"/>
      <c r="AB27" s="723"/>
      <c r="AC27" s="723"/>
      <c r="AD27" s="724" t="s">
        <v>138</v>
      </c>
      <c r="AE27" s="724"/>
      <c r="AF27" s="724"/>
      <c r="AG27" s="724"/>
      <c r="AH27" s="724"/>
      <c r="AI27" s="724"/>
      <c r="AJ27" s="724"/>
      <c r="AK27" s="724"/>
      <c r="AL27" s="666" t="s">
        <v>240</v>
      </c>
      <c r="AM27" s="667"/>
      <c r="AN27" s="667"/>
      <c r="AO27" s="725"/>
      <c r="AP27" s="658" t="s">
        <v>303</v>
      </c>
      <c r="AQ27" s="659"/>
      <c r="AR27" s="659"/>
      <c r="AS27" s="659"/>
      <c r="AT27" s="659"/>
      <c r="AU27" s="659"/>
      <c r="AV27" s="659"/>
      <c r="AW27" s="659"/>
      <c r="AX27" s="659"/>
      <c r="AY27" s="659"/>
      <c r="AZ27" s="659"/>
      <c r="BA27" s="659"/>
      <c r="BB27" s="659"/>
      <c r="BC27" s="659"/>
      <c r="BD27" s="659"/>
      <c r="BE27" s="659"/>
      <c r="BF27" s="660"/>
      <c r="BG27" s="661">
        <v>2905242</v>
      </c>
      <c r="BH27" s="664"/>
      <c r="BI27" s="664"/>
      <c r="BJ27" s="664"/>
      <c r="BK27" s="664"/>
      <c r="BL27" s="664"/>
      <c r="BM27" s="664"/>
      <c r="BN27" s="665"/>
      <c r="BO27" s="723">
        <v>100</v>
      </c>
      <c r="BP27" s="723"/>
      <c r="BQ27" s="723"/>
      <c r="BR27" s="723"/>
      <c r="BS27" s="669" t="s">
        <v>138</v>
      </c>
      <c r="BT27" s="664"/>
      <c r="BU27" s="664"/>
      <c r="BV27" s="664"/>
      <c r="BW27" s="664"/>
      <c r="BX27" s="664"/>
      <c r="BY27" s="664"/>
      <c r="BZ27" s="664"/>
      <c r="CA27" s="664"/>
      <c r="CB27" s="704"/>
      <c r="CD27" s="705" t="s">
        <v>304</v>
      </c>
      <c r="CE27" s="702"/>
      <c r="CF27" s="702"/>
      <c r="CG27" s="702"/>
      <c r="CH27" s="702"/>
      <c r="CI27" s="702"/>
      <c r="CJ27" s="702"/>
      <c r="CK27" s="702"/>
      <c r="CL27" s="702"/>
      <c r="CM27" s="702"/>
      <c r="CN27" s="702"/>
      <c r="CO27" s="702"/>
      <c r="CP27" s="702"/>
      <c r="CQ27" s="703"/>
      <c r="CR27" s="661">
        <v>2036516</v>
      </c>
      <c r="CS27" s="662"/>
      <c r="CT27" s="662"/>
      <c r="CU27" s="662"/>
      <c r="CV27" s="662"/>
      <c r="CW27" s="662"/>
      <c r="CX27" s="662"/>
      <c r="CY27" s="663"/>
      <c r="CZ27" s="666">
        <v>19.899999999999999</v>
      </c>
      <c r="DA27" s="695"/>
      <c r="DB27" s="695"/>
      <c r="DC27" s="696"/>
      <c r="DD27" s="669">
        <v>579044</v>
      </c>
      <c r="DE27" s="662"/>
      <c r="DF27" s="662"/>
      <c r="DG27" s="662"/>
      <c r="DH27" s="662"/>
      <c r="DI27" s="662"/>
      <c r="DJ27" s="662"/>
      <c r="DK27" s="663"/>
      <c r="DL27" s="669">
        <v>577957</v>
      </c>
      <c r="DM27" s="662"/>
      <c r="DN27" s="662"/>
      <c r="DO27" s="662"/>
      <c r="DP27" s="662"/>
      <c r="DQ27" s="662"/>
      <c r="DR27" s="662"/>
      <c r="DS27" s="662"/>
      <c r="DT27" s="662"/>
      <c r="DU27" s="662"/>
      <c r="DV27" s="663"/>
      <c r="DW27" s="666">
        <v>9.1</v>
      </c>
      <c r="DX27" s="695"/>
      <c r="DY27" s="695"/>
      <c r="DZ27" s="695"/>
      <c r="EA27" s="695"/>
      <c r="EB27" s="695"/>
      <c r="EC27" s="697"/>
    </row>
    <row r="28" spans="2:133" ht="11.25" customHeight="1" x14ac:dyDescent="0.2">
      <c r="B28" s="766" t="s">
        <v>305</v>
      </c>
      <c r="C28" s="767"/>
      <c r="D28" s="767"/>
      <c r="E28" s="767"/>
      <c r="F28" s="767"/>
      <c r="G28" s="767"/>
      <c r="H28" s="767"/>
      <c r="I28" s="767"/>
      <c r="J28" s="767"/>
      <c r="K28" s="767"/>
      <c r="L28" s="767"/>
      <c r="M28" s="767"/>
      <c r="N28" s="767"/>
      <c r="O28" s="767"/>
      <c r="P28" s="767"/>
      <c r="Q28" s="768"/>
      <c r="R28" s="661">
        <v>13163</v>
      </c>
      <c r="S28" s="664"/>
      <c r="T28" s="664"/>
      <c r="U28" s="664"/>
      <c r="V28" s="664"/>
      <c r="W28" s="664"/>
      <c r="X28" s="664"/>
      <c r="Y28" s="665"/>
      <c r="Z28" s="723">
        <v>0.1</v>
      </c>
      <c r="AA28" s="723"/>
      <c r="AB28" s="723"/>
      <c r="AC28" s="723"/>
      <c r="AD28" s="724">
        <v>13163</v>
      </c>
      <c r="AE28" s="724"/>
      <c r="AF28" s="724"/>
      <c r="AG28" s="724"/>
      <c r="AH28" s="724"/>
      <c r="AI28" s="724"/>
      <c r="AJ28" s="724"/>
      <c r="AK28" s="724"/>
      <c r="AL28" s="666">
        <v>0.2</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306</v>
      </c>
      <c r="CE28" s="702"/>
      <c r="CF28" s="702"/>
      <c r="CG28" s="702"/>
      <c r="CH28" s="702"/>
      <c r="CI28" s="702"/>
      <c r="CJ28" s="702"/>
      <c r="CK28" s="702"/>
      <c r="CL28" s="702"/>
      <c r="CM28" s="702"/>
      <c r="CN28" s="702"/>
      <c r="CO28" s="702"/>
      <c r="CP28" s="702"/>
      <c r="CQ28" s="703"/>
      <c r="CR28" s="661">
        <v>639204</v>
      </c>
      <c r="CS28" s="664"/>
      <c r="CT28" s="664"/>
      <c r="CU28" s="664"/>
      <c r="CV28" s="664"/>
      <c r="CW28" s="664"/>
      <c r="CX28" s="664"/>
      <c r="CY28" s="665"/>
      <c r="CZ28" s="666">
        <v>6.2</v>
      </c>
      <c r="DA28" s="695"/>
      <c r="DB28" s="695"/>
      <c r="DC28" s="696"/>
      <c r="DD28" s="669">
        <v>629213</v>
      </c>
      <c r="DE28" s="664"/>
      <c r="DF28" s="664"/>
      <c r="DG28" s="664"/>
      <c r="DH28" s="664"/>
      <c r="DI28" s="664"/>
      <c r="DJ28" s="664"/>
      <c r="DK28" s="665"/>
      <c r="DL28" s="669">
        <v>624975</v>
      </c>
      <c r="DM28" s="664"/>
      <c r="DN28" s="664"/>
      <c r="DO28" s="664"/>
      <c r="DP28" s="664"/>
      <c r="DQ28" s="664"/>
      <c r="DR28" s="664"/>
      <c r="DS28" s="664"/>
      <c r="DT28" s="664"/>
      <c r="DU28" s="664"/>
      <c r="DV28" s="665"/>
      <c r="DW28" s="666">
        <v>9.8000000000000007</v>
      </c>
      <c r="DX28" s="695"/>
      <c r="DY28" s="695"/>
      <c r="DZ28" s="695"/>
      <c r="EA28" s="695"/>
      <c r="EB28" s="695"/>
      <c r="EC28" s="697"/>
    </row>
    <row r="29" spans="2:133" ht="11.25" customHeight="1" x14ac:dyDescent="0.2">
      <c r="B29" s="658" t="s">
        <v>307</v>
      </c>
      <c r="C29" s="659"/>
      <c r="D29" s="659"/>
      <c r="E29" s="659"/>
      <c r="F29" s="659"/>
      <c r="G29" s="659"/>
      <c r="H29" s="659"/>
      <c r="I29" s="659"/>
      <c r="J29" s="659"/>
      <c r="K29" s="659"/>
      <c r="L29" s="659"/>
      <c r="M29" s="659"/>
      <c r="N29" s="659"/>
      <c r="O29" s="659"/>
      <c r="P29" s="659"/>
      <c r="Q29" s="660"/>
      <c r="R29" s="661">
        <v>880666</v>
      </c>
      <c r="S29" s="664"/>
      <c r="T29" s="664"/>
      <c r="U29" s="664"/>
      <c r="V29" s="664"/>
      <c r="W29" s="664"/>
      <c r="X29" s="664"/>
      <c r="Y29" s="665"/>
      <c r="Z29" s="723">
        <v>8.3000000000000007</v>
      </c>
      <c r="AA29" s="723"/>
      <c r="AB29" s="723"/>
      <c r="AC29" s="723"/>
      <c r="AD29" s="724" t="s">
        <v>175</v>
      </c>
      <c r="AE29" s="724"/>
      <c r="AF29" s="724"/>
      <c r="AG29" s="724"/>
      <c r="AH29" s="724"/>
      <c r="AI29" s="724"/>
      <c r="AJ29" s="724"/>
      <c r="AK29" s="724"/>
      <c r="AL29" s="666" t="s">
        <v>240</v>
      </c>
      <c r="AM29" s="667"/>
      <c r="AN29" s="667"/>
      <c r="AO29" s="725"/>
      <c r="AP29" s="735" t="s">
        <v>226</v>
      </c>
      <c r="AQ29" s="736"/>
      <c r="AR29" s="736"/>
      <c r="AS29" s="736"/>
      <c r="AT29" s="736"/>
      <c r="AU29" s="736"/>
      <c r="AV29" s="736"/>
      <c r="AW29" s="736"/>
      <c r="AX29" s="736"/>
      <c r="AY29" s="736"/>
      <c r="AZ29" s="736"/>
      <c r="BA29" s="736"/>
      <c r="BB29" s="736"/>
      <c r="BC29" s="736"/>
      <c r="BD29" s="736"/>
      <c r="BE29" s="736"/>
      <c r="BF29" s="737"/>
      <c r="BG29" s="735" t="s">
        <v>308</v>
      </c>
      <c r="BH29" s="763"/>
      <c r="BI29" s="763"/>
      <c r="BJ29" s="763"/>
      <c r="BK29" s="763"/>
      <c r="BL29" s="763"/>
      <c r="BM29" s="763"/>
      <c r="BN29" s="763"/>
      <c r="BO29" s="763"/>
      <c r="BP29" s="763"/>
      <c r="BQ29" s="764"/>
      <c r="BR29" s="735" t="s">
        <v>309</v>
      </c>
      <c r="BS29" s="763"/>
      <c r="BT29" s="763"/>
      <c r="BU29" s="763"/>
      <c r="BV29" s="763"/>
      <c r="BW29" s="763"/>
      <c r="BX29" s="763"/>
      <c r="BY29" s="763"/>
      <c r="BZ29" s="763"/>
      <c r="CA29" s="763"/>
      <c r="CB29" s="764"/>
      <c r="CD29" s="745" t="s">
        <v>310</v>
      </c>
      <c r="CE29" s="746"/>
      <c r="CF29" s="705" t="s">
        <v>70</v>
      </c>
      <c r="CG29" s="702"/>
      <c r="CH29" s="702"/>
      <c r="CI29" s="702"/>
      <c r="CJ29" s="702"/>
      <c r="CK29" s="702"/>
      <c r="CL29" s="702"/>
      <c r="CM29" s="702"/>
      <c r="CN29" s="702"/>
      <c r="CO29" s="702"/>
      <c r="CP29" s="702"/>
      <c r="CQ29" s="703"/>
      <c r="CR29" s="661">
        <v>639175</v>
      </c>
      <c r="CS29" s="662"/>
      <c r="CT29" s="662"/>
      <c r="CU29" s="662"/>
      <c r="CV29" s="662"/>
      <c r="CW29" s="662"/>
      <c r="CX29" s="662"/>
      <c r="CY29" s="663"/>
      <c r="CZ29" s="666">
        <v>6.2</v>
      </c>
      <c r="DA29" s="695"/>
      <c r="DB29" s="695"/>
      <c r="DC29" s="696"/>
      <c r="DD29" s="669">
        <v>629184</v>
      </c>
      <c r="DE29" s="662"/>
      <c r="DF29" s="662"/>
      <c r="DG29" s="662"/>
      <c r="DH29" s="662"/>
      <c r="DI29" s="662"/>
      <c r="DJ29" s="662"/>
      <c r="DK29" s="663"/>
      <c r="DL29" s="669">
        <v>624946</v>
      </c>
      <c r="DM29" s="662"/>
      <c r="DN29" s="662"/>
      <c r="DO29" s="662"/>
      <c r="DP29" s="662"/>
      <c r="DQ29" s="662"/>
      <c r="DR29" s="662"/>
      <c r="DS29" s="662"/>
      <c r="DT29" s="662"/>
      <c r="DU29" s="662"/>
      <c r="DV29" s="663"/>
      <c r="DW29" s="666">
        <v>9.8000000000000007</v>
      </c>
      <c r="DX29" s="695"/>
      <c r="DY29" s="695"/>
      <c r="DZ29" s="695"/>
      <c r="EA29" s="695"/>
      <c r="EB29" s="695"/>
      <c r="EC29" s="697"/>
    </row>
    <row r="30" spans="2:133" ht="11.25" customHeight="1" x14ac:dyDescent="0.2">
      <c r="B30" s="658" t="s">
        <v>311</v>
      </c>
      <c r="C30" s="659"/>
      <c r="D30" s="659"/>
      <c r="E30" s="659"/>
      <c r="F30" s="659"/>
      <c r="G30" s="659"/>
      <c r="H30" s="659"/>
      <c r="I30" s="659"/>
      <c r="J30" s="659"/>
      <c r="K30" s="659"/>
      <c r="L30" s="659"/>
      <c r="M30" s="659"/>
      <c r="N30" s="659"/>
      <c r="O30" s="659"/>
      <c r="P30" s="659"/>
      <c r="Q30" s="660"/>
      <c r="R30" s="661">
        <v>71574</v>
      </c>
      <c r="S30" s="664"/>
      <c r="T30" s="664"/>
      <c r="U30" s="664"/>
      <c r="V30" s="664"/>
      <c r="W30" s="664"/>
      <c r="X30" s="664"/>
      <c r="Y30" s="665"/>
      <c r="Z30" s="723">
        <v>0.7</v>
      </c>
      <c r="AA30" s="723"/>
      <c r="AB30" s="723"/>
      <c r="AC30" s="723"/>
      <c r="AD30" s="724">
        <v>4698</v>
      </c>
      <c r="AE30" s="724"/>
      <c r="AF30" s="724"/>
      <c r="AG30" s="724"/>
      <c r="AH30" s="724"/>
      <c r="AI30" s="724"/>
      <c r="AJ30" s="724"/>
      <c r="AK30" s="724"/>
      <c r="AL30" s="666">
        <v>0.1</v>
      </c>
      <c r="AM30" s="667"/>
      <c r="AN30" s="667"/>
      <c r="AO30" s="725"/>
      <c r="AP30" s="751" t="s">
        <v>312</v>
      </c>
      <c r="AQ30" s="752"/>
      <c r="AR30" s="752"/>
      <c r="AS30" s="752"/>
      <c r="AT30" s="757" t="s">
        <v>313</v>
      </c>
      <c r="AU30" s="230"/>
      <c r="AV30" s="230"/>
      <c r="AW30" s="230"/>
      <c r="AX30" s="760" t="s">
        <v>189</v>
      </c>
      <c r="AY30" s="761"/>
      <c r="AZ30" s="761"/>
      <c r="BA30" s="761"/>
      <c r="BB30" s="761"/>
      <c r="BC30" s="761"/>
      <c r="BD30" s="761"/>
      <c r="BE30" s="761"/>
      <c r="BF30" s="762"/>
      <c r="BG30" s="741">
        <v>98.6</v>
      </c>
      <c r="BH30" s="742"/>
      <c r="BI30" s="742"/>
      <c r="BJ30" s="742"/>
      <c r="BK30" s="742"/>
      <c r="BL30" s="742"/>
      <c r="BM30" s="743">
        <v>93.4</v>
      </c>
      <c r="BN30" s="742"/>
      <c r="BO30" s="742"/>
      <c r="BP30" s="742"/>
      <c r="BQ30" s="744"/>
      <c r="BR30" s="741">
        <v>98.4</v>
      </c>
      <c r="BS30" s="742"/>
      <c r="BT30" s="742"/>
      <c r="BU30" s="742"/>
      <c r="BV30" s="742"/>
      <c r="BW30" s="742"/>
      <c r="BX30" s="743">
        <v>93.1</v>
      </c>
      <c r="BY30" s="742"/>
      <c r="BZ30" s="742"/>
      <c r="CA30" s="742"/>
      <c r="CB30" s="744"/>
      <c r="CD30" s="747"/>
      <c r="CE30" s="748"/>
      <c r="CF30" s="705" t="s">
        <v>314</v>
      </c>
      <c r="CG30" s="702"/>
      <c r="CH30" s="702"/>
      <c r="CI30" s="702"/>
      <c r="CJ30" s="702"/>
      <c r="CK30" s="702"/>
      <c r="CL30" s="702"/>
      <c r="CM30" s="702"/>
      <c r="CN30" s="702"/>
      <c r="CO30" s="702"/>
      <c r="CP30" s="702"/>
      <c r="CQ30" s="703"/>
      <c r="CR30" s="661">
        <v>591219</v>
      </c>
      <c r="CS30" s="664"/>
      <c r="CT30" s="664"/>
      <c r="CU30" s="664"/>
      <c r="CV30" s="664"/>
      <c r="CW30" s="664"/>
      <c r="CX30" s="664"/>
      <c r="CY30" s="665"/>
      <c r="CZ30" s="666">
        <v>5.8</v>
      </c>
      <c r="DA30" s="695"/>
      <c r="DB30" s="695"/>
      <c r="DC30" s="696"/>
      <c r="DD30" s="669">
        <v>582889</v>
      </c>
      <c r="DE30" s="664"/>
      <c r="DF30" s="664"/>
      <c r="DG30" s="664"/>
      <c r="DH30" s="664"/>
      <c r="DI30" s="664"/>
      <c r="DJ30" s="664"/>
      <c r="DK30" s="665"/>
      <c r="DL30" s="669">
        <v>578781</v>
      </c>
      <c r="DM30" s="664"/>
      <c r="DN30" s="664"/>
      <c r="DO30" s="664"/>
      <c r="DP30" s="664"/>
      <c r="DQ30" s="664"/>
      <c r="DR30" s="664"/>
      <c r="DS30" s="664"/>
      <c r="DT30" s="664"/>
      <c r="DU30" s="664"/>
      <c r="DV30" s="665"/>
      <c r="DW30" s="666">
        <v>9.1</v>
      </c>
      <c r="DX30" s="695"/>
      <c r="DY30" s="695"/>
      <c r="DZ30" s="695"/>
      <c r="EA30" s="695"/>
      <c r="EB30" s="695"/>
      <c r="EC30" s="697"/>
    </row>
    <row r="31" spans="2:133" ht="11.25" customHeight="1" x14ac:dyDescent="0.2">
      <c r="B31" s="658" t="s">
        <v>315</v>
      </c>
      <c r="C31" s="659"/>
      <c r="D31" s="659"/>
      <c r="E31" s="659"/>
      <c r="F31" s="659"/>
      <c r="G31" s="659"/>
      <c r="H31" s="659"/>
      <c r="I31" s="659"/>
      <c r="J31" s="659"/>
      <c r="K31" s="659"/>
      <c r="L31" s="659"/>
      <c r="M31" s="659"/>
      <c r="N31" s="659"/>
      <c r="O31" s="659"/>
      <c r="P31" s="659"/>
      <c r="Q31" s="660"/>
      <c r="R31" s="661">
        <v>41194</v>
      </c>
      <c r="S31" s="664"/>
      <c r="T31" s="664"/>
      <c r="U31" s="664"/>
      <c r="V31" s="664"/>
      <c r="W31" s="664"/>
      <c r="X31" s="664"/>
      <c r="Y31" s="665"/>
      <c r="Z31" s="723">
        <v>0.4</v>
      </c>
      <c r="AA31" s="723"/>
      <c r="AB31" s="723"/>
      <c r="AC31" s="723"/>
      <c r="AD31" s="724" t="s">
        <v>240</v>
      </c>
      <c r="AE31" s="724"/>
      <c r="AF31" s="724"/>
      <c r="AG31" s="724"/>
      <c r="AH31" s="724"/>
      <c r="AI31" s="724"/>
      <c r="AJ31" s="724"/>
      <c r="AK31" s="724"/>
      <c r="AL31" s="666" t="s">
        <v>175</v>
      </c>
      <c r="AM31" s="667"/>
      <c r="AN31" s="667"/>
      <c r="AO31" s="725"/>
      <c r="AP31" s="753"/>
      <c r="AQ31" s="754"/>
      <c r="AR31" s="754"/>
      <c r="AS31" s="754"/>
      <c r="AT31" s="758"/>
      <c r="AU31" s="229" t="s">
        <v>316</v>
      </c>
      <c r="AV31" s="229"/>
      <c r="AW31" s="229"/>
      <c r="AX31" s="658" t="s">
        <v>317</v>
      </c>
      <c r="AY31" s="659"/>
      <c r="AZ31" s="659"/>
      <c r="BA31" s="659"/>
      <c r="BB31" s="659"/>
      <c r="BC31" s="659"/>
      <c r="BD31" s="659"/>
      <c r="BE31" s="659"/>
      <c r="BF31" s="660"/>
      <c r="BG31" s="739">
        <v>99.1</v>
      </c>
      <c r="BH31" s="662"/>
      <c r="BI31" s="662"/>
      <c r="BJ31" s="662"/>
      <c r="BK31" s="662"/>
      <c r="BL31" s="662"/>
      <c r="BM31" s="667">
        <v>95.6</v>
      </c>
      <c r="BN31" s="740"/>
      <c r="BO31" s="740"/>
      <c r="BP31" s="740"/>
      <c r="BQ31" s="701"/>
      <c r="BR31" s="739">
        <v>98.8</v>
      </c>
      <c r="BS31" s="662"/>
      <c r="BT31" s="662"/>
      <c r="BU31" s="662"/>
      <c r="BV31" s="662"/>
      <c r="BW31" s="662"/>
      <c r="BX31" s="667">
        <v>95.5</v>
      </c>
      <c r="BY31" s="740"/>
      <c r="BZ31" s="740"/>
      <c r="CA31" s="740"/>
      <c r="CB31" s="701"/>
      <c r="CD31" s="747"/>
      <c r="CE31" s="748"/>
      <c r="CF31" s="705" t="s">
        <v>318</v>
      </c>
      <c r="CG31" s="702"/>
      <c r="CH31" s="702"/>
      <c r="CI31" s="702"/>
      <c r="CJ31" s="702"/>
      <c r="CK31" s="702"/>
      <c r="CL31" s="702"/>
      <c r="CM31" s="702"/>
      <c r="CN31" s="702"/>
      <c r="CO31" s="702"/>
      <c r="CP31" s="702"/>
      <c r="CQ31" s="703"/>
      <c r="CR31" s="661">
        <v>47956</v>
      </c>
      <c r="CS31" s="662"/>
      <c r="CT31" s="662"/>
      <c r="CU31" s="662"/>
      <c r="CV31" s="662"/>
      <c r="CW31" s="662"/>
      <c r="CX31" s="662"/>
      <c r="CY31" s="663"/>
      <c r="CZ31" s="666">
        <v>0.5</v>
      </c>
      <c r="DA31" s="695"/>
      <c r="DB31" s="695"/>
      <c r="DC31" s="696"/>
      <c r="DD31" s="669">
        <v>46295</v>
      </c>
      <c r="DE31" s="662"/>
      <c r="DF31" s="662"/>
      <c r="DG31" s="662"/>
      <c r="DH31" s="662"/>
      <c r="DI31" s="662"/>
      <c r="DJ31" s="662"/>
      <c r="DK31" s="663"/>
      <c r="DL31" s="669">
        <v>46165</v>
      </c>
      <c r="DM31" s="662"/>
      <c r="DN31" s="662"/>
      <c r="DO31" s="662"/>
      <c r="DP31" s="662"/>
      <c r="DQ31" s="662"/>
      <c r="DR31" s="662"/>
      <c r="DS31" s="662"/>
      <c r="DT31" s="662"/>
      <c r="DU31" s="662"/>
      <c r="DV31" s="663"/>
      <c r="DW31" s="666">
        <v>0.7</v>
      </c>
      <c r="DX31" s="695"/>
      <c r="DY31" s="695"/>
      <c r="DZ31" s="695"/>
      <c r="EA31" s="695"/>
      <c r="EB31" s="695"/>
      <c r="EC31" s="697"/>
    </row>
    <row r="32" spans="2:133" ht="11.25" customHeight="1" x14ac:dyDescent="0.2">
      <c r="B32" s="658" t="s">
        <v>319</v>
      </c>
      <c r="C32" s="659"/>
      <c r="D32" s="659"/>
      <c r="E32" s="659"/>
      <c r="F32" s="659"/>
      <c r="G32" s="659"/>
      <c r="H32" s="659"/>
      <c r="I32" s="659"/>
      <c r="J32" s="659"/>
      <c r="K32" s="659"/>
      <c r="L32" s="659"/>
      <c r="M32" s="659"/>
      <c r="N32" s="659"/>
      <c r="O32" s="659"/>
      <c r="P32" s="659"/>
      <c r="Q32" s="660"/>
      <c r="R32" s="661">
        <v>631937</v>
      </c>
      <c r="S32" s="664"/>
      <c r="T32" s="664"/>
      <c r="U32" s="664"/>
      <c r="V32" s="664"/>
      <c r="W32" s="664"/>
      <c r="X32" s="664"/>
      <c r="Y32" s="665"/>
      <c r="Z32" s="723">
        <v>5.9</v>
      </c>
      <c r="AA32" s="723"/>
      <c r="AB32" s="723"/>
      <c r="AC32" s="723"/>
      <c r="AD32" s="724" t="s">
        <v>175</v>
      </c>
      <c r="AE32" s="724"/>
      <c r="AF32" s="724"/>
      <c r="AG32" s="724"/>
      <c r="AH32" s="724"/>
      <c r="AI32" s="724"/>
      <c r="AJ32" s="724"/>
      <c r="AK32" s="724"/>
      <c r="AL32" s="666" t="s">
        <v>175</v>
      </c>
      <c r="AM32" s="667"/>
      <c r="AN32" s="667"/>
      <c r="AO32" s="725"/>
      <c r="AP32" s="755"/>
      <c r="AQ32" s="756"/>
      <c r="AR32" s="756"/>
      <c r="AS32" s="756"/>
      <c r="AT32" s="759"/>
      <c r="AU32" s="231"/>
      <c r="AV32" s="231"/>
      <c r="AW32" s="231"/>
      <c r="AX32" s="673" t="s">
        <v>320</v>
      </c>
      <c r="AY32" s="674"/>
      <c r="AZ32" s="674"/>
      <c r="BA32" s="674"/>
      <c r="BB32" s="674"/>
      <c r="BC32" s="674"/>
      <c r="BD32" s="674"/>
      <c r="BE32" s="674"/>
      <c r="BF32" s="675"/>
      <c r="BG32" s="738">
        <v>97.9</v>
      </c>
      <c r="BH32" s="677"/>
      <c r="BI32" s="677"/>
      <c r="BJ32" s="677"/>
      <c r="BK32" s="677"/>
      <c r="BL32" s="677"/>
      <c r="BM32" s="721">
        <v>90.3</v>
      </c>
      <c r="BN32" s="677"/>
      <c r="BO32" s="677"/>
      <c r="BP32" s="677"/>
      <c r="BQ32" s="714"/>
      <c r="BR32" s="738">
        <v>97.8</v>
      </c>
      <c r="BS32" s="677"/>
      <c r="BT32" s="677"/>
      <c r="BU32" s="677"/>
      <c r="BV32" s="677"/>
      <c r="BW32" s="677"/>
      <c r="BX32" s="721">
        <v>89.8</v>
      </c>
      <c r="BY32" s="677"/>
      <c r="BZ32" s="677"/>
      <c r="CA32" s="677"/>
      <c r="CB32" s="714"/>
      <c r="CD32" s="749"/>
      <c r="CE32" s="750"/>
      <c r="CF32" s="705" t="s">
        <v>321</v>
      </c>
      <c r="CG32" s="702"/>
      <c r="CH32" s="702"/>
      <c r="CI32" s="702"/>
      <c r="CJ32" s="702"/>
      <c r="CK32" s="702"/>
      <c r="CL32" s="702"/>
      <c r="CM32" s="702"/>
      <c r="CN32" s="702"/>
      <c r="CO32" s="702"/>
      <c r="CP32" s="702"/>
      <c r="CQ32" s="703"/>
      <c r="CR32" s="661">
        <v>29</v>
      </c>
      <c r="CS32" s="664"/>
      <c r="CT32" s="664"/>
      <c r="CU32" s="664"/>
      <c r="CV32" s="664"/>
      <c r="CW32" s="664"/>
      <c r="CX32" s="664"/>
      <c r="CY32" s="665"/>
      <c r="CZ32" s="666">
        <v>0</v>
      </c>
      <c r="DA32" s="695"/>
      <c r="DB32" s="695"/>
      <c r="DC32" s="696"/>
      <c r="DD32" s="669">
        <v>29</v>
      </c>
      <c r="DE32" s="664"/>
      <c r="DF32" s="664"/>
      <c r="DG32" s="664"/>
      <c r="DH32" s="664"/>
      <c r="DI32" s="664"/>
      <c r="DJ32" s="664"/>
      <c r="DK32" s="665"/>
      <c r="DL32" s="669">
        <v>29</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2">
      <c r="B33" s="658" t="s">
        <v>322</v>
      </c>
      <c r="C33" s="659"/>
      <c r="D33" s="659"/>
      <c r="E33" s="659"/>
      <c r="F33" s="659"/>
      <c r="G33" s="659"/>
      <c r="H33" s="659"/>
      <c r="I33" s="659"/>
      <c r="J33" s="659"/>
      <c r="K33" s="659"/>
      <c r="L33" s="659"/>
      <c r="M33" s="659"/>
      <c r="N33" s="659"/>
      <c r="O33" s="659"/>
      <c r="P33" s="659"/>
      <c r="Q33" s="660"/>
      <c r="R33" s="661">
        <v>347605</v>
      </c>
      <c r="S33" s="664"/>
      <c r="T33" s="664"/>
      <c r="U33" s="664"/>
      <c r="V33" s="664"/>
      <c r="W33" s="664"/>
      <c r="X33" s="664"/>
      <c r="Y33" s="665"/>
      <c r="Z33" s="723">
        <v>3.3</v>
      </c>
      <c r="AA33" s="723"/>
      <c r="AB33" s="723"/>
      <c r="AC33" s="723"/>
      <c r="AD33" s="724" t="s">
        <v>138</v>
      </c>
      <c r="AE33" s="724"/>
      <c r="AF33" s="724"/>
      <c r="AG33" s="724"/>
      <c r="AH33" s="724"/>
      <c r="AI33" s="724"/>
      <c r="AJ33" s="724"/>
      <c r="AK33" s="724"/>
      <c r="AL33" s="666" t="s">
        <v>240</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323</v>
      </c>
      <c r="CE33" s="702"/>
      <c r="CF33" s="702"/>
      <c r="CG33" s="702"/>
      <c r="CH33" s="702"/>
      <c r="CI33" s="702"/>
      <c r="CJ33" s="702"/>
      <c r="CK33" s="702"/>
      <c r="CL33" s="702"/>
      <c r="CM33" s="702"/>
      <c r="CN33" s="702"/>
      <c r="CO33" s="702"/>
      <c r="CP33" s="702"/>
      <c r="CQ33" s="703"/>
      <c r="CR33" s="661">
        <v>5012125</v>
      </c>
      <c r="CS33" s="662"/>
      <c r="CT33" s="662"/>
      <c r="CU33" s="662"/>
      <c r="CV33" s="662"/>
      <c r="CW33" s="662"/>
      <c r="CX33" s="662"/>
      <c r="CY33" s="663"/>
      <c r="CZ33" s="666">
        <v>48.9</v>
      </c>
      <c r="DA33" s="695"/>
      <c r="DB33" s="695"/>
      <c r="DC33" s="696"/>
      <c r="DD33" s="669">
        <v>4265056</v>
      </c>
      <c r="DE33" s="662"/>
      <c r="DF33" s="662"/>
      <c r="DG33" s="662"/>
      <c r="DH33" s="662"/>
      <c r="DI33" s="662"/>
      <c r="DJ33" s="662"/>
      <c r="DK33" s="663"/>
      <c r="DL33" s="669">
        <v>3529448</v>
      </c>
      <c r="DM33" s="662"/>
      <c r="DN33" s="662"/>
      <c r="DO33" s="662"/>
      <c r="DP33" s="662"/>
      <c r="DQ33" s="662"/>
      <c r="DR33" s="662"/>
      <c r="DS33" s="662"/>
      <c r="DT33" s="662"/>
      <c r="DU33" s="662"/>
      <c r="DV33" s="663"/>
      <c r="DW33" s="666">
        <v>55.4</v>
      </c>
      <c r="DX33" s="695"/>
      <c r="DY33" s="695"/>
      <c r="DZ33" s="695"/>
      <c r="EA33" s="695"/>
      <c r="EB33" s="695"/>
      <c r="EC33" s="697"/>
    </row>
    <row r="34" spans="2:133" ht="11.25" customHeight="1" x14ac:dyDescent="0.2">
      <c r="B34" s="658" t="s">
        <v>324</v>
      </c>
      <c r="C34" s="659"/>
      <c r="D34" s="659"/>
      <c r="E34" s="659"/>
      <c r="F34" s="659"/>
      <c r="G34" s="659"/>
      <c r="H34" s="659"/>
      <c r="I34" s="659"/>
      <c r="J34" s="659"/>
      <c r="K34" s="659"/>
      <c r="L34" s="659"/>
      <c r="M34" s="659"/>
      <c r="N34" s="659"/>
      <c r="O34" s="659"/>
      <c r="P34" s="659"/>
      <c r="Q34" s="660"/>
      <c r="R34" s="661">
        <v>219342</v>
      </c>
      <c r="S34" s="664"/>
      <c r="T34" s="664"/>
      <c r="U34" s="664"/>
      <c r="V34" s="664"/>
      <c r="W34" s="664"/>
      <c r="X34" s="664"/>
      <c r="Y34" s="665"/>
      <c r="Z34" s="723">
        <v>2.1</v>
      </c>
      <c r="AA34" s="723"/>
      <c r="AB34" s="723"/>
      <c r="AC34" s="723"/>
      <c r="AD34" s="724">
        <v>9</v>
      </c>
      <c r="AE34" s="724"/>
      <c r="AF34" s="724"/>
      <c r="AG34" s="724"/>
      <c r="AH34" s="724"/>
      <c r="AI34" s="724"/>
      <c r="AJ34" s="724"/>
      <c r="AK34" s="724"/>
      <c r="AL34" s="666">
        <v>0</v>
      </c>
      <c r="AM34" s="667"/>
      <c r="AN34" s="667"/>
      <c r="AO34" s="725"/>
      <c r="AP34" s="234"/>
      <c r="AQ34" s="735" t="s">
        <v>325</v>
      </c>
      <c r="AR34" s="736"/>
      <c r="AS34" s="736"/>
      <c r="AT34" s="736"/>
      <c r="AU34" s="736"/>
      <c r="AV34" s="736"/>
      <c r="AW34" s="736"/>
      <c r="AX34" s="736"/>
      <c r="AY34" s="736"/>
      <c r="AZ34" s="736"/>
      <c r="BA34" s="736"/>
      <c r="BB34" s="736"/>
      <c r="BC34" s="736"/>
      <c r="BD34" s="736"/>
      <c r="BE34" s="736"/>
      <c r="BF34" s="737"/>
      <c r="BG34" s="735" t="s">
        <v>326</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327</v>
      </c>
      <c r="CE34" s="702"/>
      <c r="CF34" s="702"/>
      <c r="CG34" s="702"/>
      <c r="CH34" s="702"/>
      <c r="CI34" s="702"/>
      <c r="CJ34" s="702"/>
      <c r="CK34" s="702"/>
      <c r="CL34" s="702"/>
      <c r="CM34" s="702"/>
      <c r="CN34" s="702"/>
      <c r="CO34" s="702"/>
      <c r="CP34" s="702"/>
      <c r="CQ34" s="703"/>
      <c r="CR34" s="661">
        <v>1491648</v>
      </c>
      <c r="CS34" s="664"/>
      <c r="CT34" s="664"/>
      <c r="CU34" s="664"/>
      <c r="CV34" s="664"/>
      <c r="CW34" s="664"/>
      <c r="CX34" s="664"/>
      <c r="CY34" s="665"/>
      <c r="CZ34" s="666">
        <v>14.6</v>
      </c>
      <c r="DA34" s="695"/>
      <c r="DB34" s="695"/>
      <c r="DC34" s="696"/>
      <c r="DD34" s="669">
        <v>1263358</v>
      </c>
      <c r="DE34" s="664"/>
      <c r="DF34" s="664"/>
      <c r="DG34" s="664"/>
      <c r="DH34" s="664"/>
      <c r="DI34" s="664"/>
      <c r="DJ34" s="664"/>
      <c r="DK34" s="665"/>
      <c r="DL34" s="669">
        <v>1089360</v>
      </c>
      <c r="DM34" s="664"/>
      <c r="DN34" s="664"/>
      <c r="DO34" s="664"/>
      <c r="DP34" s="664"/>
      <c r="DQ34" s="664"/>
      <c r="DR34" s="664"/>
      <c r="DS34" s="664"/>
      <c r="DT34" s="664"/>
      <c r="DU34" s="664"/>
      <c r="DV34" s="665"/>
      <c r="DW34" s="666">
        <v>17.100000000000001</v>
      </c>
      <c r="DX34" s="695"/>
      <c r="DY34" s="695"/>
      <c r="DZ34" s="695"/>
      <c r="EA34" s="695"/>
      <c r="EB34" s="695"/>
      <c r="EC34" s="697"/>
    </row>
    <row r="35" spans="2:133" ht="11.25" customHeight="1" x14ac:dyDescent="0.2">
      <c r="B35" s="658" t="s">
        <v>328</v>
      </c>
      <c r="C35" s="659"/>
      <c r="D35" s="659"/>
      <c r="E35" s="659"/>
      <c r="F35" s="659"/>
      <c r="G35" s="659"/>
      <c r="H35" s="659"/>
      <c r="I35" s="659"/>
      <c r="J35" s="659"/>
      <c r="K35" s="659"/>
      <c r="L35" s="659"/>
      <c r="M35" s="659"/>
      <c r="N35" s="659"/>
      <c r="O35" s="659"/>
      <c r="P35" s="659"/>
      <c r="Q35" s="660"/>
      <c r="R35" s="661">
        <v>843445</v>
      </c>
      <c r="S35" s="664"/>
      <c r="T35" s="664"/>
      <c r="U35" s="664"/>
      <c r="V35" s="664"/>
      <c r="W35" s="664"/>
      <c r="X35" s="664"/>
      <c r="Y35" s="665"/>
      <c r="Z35" s="723">
        <v>7.9</v>
      </c>
      <c r="AA35" s="723"/>
      <c r="AB35" s="723"/>
      <c r="AC35" s="723"/>
      <c r="AD35" s="724" t="s">
        <v>175</v>
      </c>
      <c r="AE35" s="724"/>
      <c r="AF35" s="724"/>
      <c r="AG35" s="724"/>
      <c r="AH35" s="724"/>
      <c r="AI35" s="724"/>
      <c r="AJ35" s="724"/>
      <c r="AK35" s="724"/>
      <c r="AL35" s="666" t="s">
        <v>175</v>
      </c>
      <c r="AM35" s="667"/>
      <c r="AN35" s="667"/>
      <c r="AO35" s="725"/>
      <c r="AP35" s="234"/>
      <c r="AQ35" s="729" t="s">
        <v>329</v>
      </c>
      <c r="AR35" s="730"/>
      <c r="AS35" s="730"/>
      <c r="AT35" s="730"/>
      <c r="AU35" s="730"/>
      <c r="AV35" s="730"/>
      <c r="AW35" s="730"/>
      <c r="AX35" s="730"/>
      <c r="AY35" s="731"/>
      <c r="AZ35" s="726">
        <v>1763243</v>
      </c>
      <c r="BA35" s="727"/>
      <c r="BB35" s="727"/>
      <c r="BC35" s="727"/>
      <c r="BD35" s="727"/>
      <c r="BE35" s="727"/>
      <c r="BF35" s="728"/>
      <c r="BG35" s="732" t="s">
        <v>330</v>
      </c>
      <c r="BH35" s="733"/>
      <c r="BI35" s="733"/>
      <c r="BJ35" s="733"/>
      <c r="BK35" s="733"/>
      <c r="BL35" s="733"/>
      <c r="BM35" s="733"/>
      <c r="BN35" s="733"/>
      <c r="BO35" s="733"/>
      <c r="BP35" s="733"/>
      <c r="BQ35" s="733"/>
      <c r="BR35" s="733"/>
      <c r="BS35" s="733"/>
      <c r="BT35" s="733"/>
      <c r="BU35" s="734"/>
      <c r="BV35" s="726">
        <v>-53339</v>
      </c>
      <c r="BW35" s="727"/>
      <c r="BX35" s="727"/>
      <c r="BY35" s="727"/>
      <c r="BZ35" s="727"/>
      <c r="CA35" s="727"/>
      <c r="CB35" s="728"/>
      <c r="CD35" s="705" t="s">
        <v>331</v>
      </c>
      <c r="CE35" s="702"/>
      <c r="CF35" s="702"/>
      <c r="CG35" s="702"/>
      <c r="CH35" s="702"/>
      <c r="CI35" s="702"/>
      <c r="CJ35" s="702"/>
      <c r="CK35" s="702"/>
      <c r="CL35" s="702"/>
      <c r="CM35" s="702"/>
      <c r="CN35" s="702"/>
      <c r="CO35" s="702"/>
      <c r="CP35" s="702"/>
      <c r="CQ35" s="703"/>
      <c r="CR35" s="661">
        <v>41043</v>
      </c>
      <c r="CS35" s="662"/>
      <c r="CT35" s="662"/>
      <c r="CU35" s="662"/>
      <c r="CV35" s="662"/>
      <c r="CW35" s="662"/>
      <c r="CX35" s="662"/>
      <c r="CY35" s="663"/>
      <c r="CZ35" s="666">
        <v>0.4</v>
      </c>
      <c r="DA35" s="695"/>
      <c r="DB35" s="695"/>
      <c r="DC35" s="696"/>
      <c r="DD35" s="669">
        <v>36555</v>
      </c>
      <c r="DE35" s="662"/>
      <c r="DF35" s="662"/>
      <c r="DG35" s="662"/>
      <c r="DH35" s="662"/>
      <c r="DI35" s="662"/>
      <c r="DJ35" s="662"/>
      <c r="DK35" s="663"/>
      <c r="DL35" s="669">
        <v>36555</v>
      </c>
      <c r="DM35" s="662"/>
      <c r="DN35" s="662"/>
      <c r="DO35" s="662"/>
      <c r="DP35" s="662"/>
      <c r="DQ35" s="662"/>
      <c r="DR35" s="662"/>
      <c r="DS35" s="662"/>
      <c r="DT35" s="662"/>
      <c r="DU35" s="662"/>
      <c r="DV35" s="663"/>
      <c r="DW35" s="666">
        <v>0.6</v>
      </c>
      <c r="DX35" s="695"/>
      <c r="DY35" s="695"/>
      <c r="DZ35" s="695"/>
      <c r="EA35" s="695"/>
      <c r="EB35" s="695"/>
      <c r="EC35" s="697"/>
    </row>
    <row r="36" spans="2:133" ht="11.25" customHeight="1" x14ac:dyDescent="0.2">
      <c r="B36" s="658" t="s">
        <v>332</v>
      </c>
      <c r="C36" s="659"/>
      <c r="D36" s="659"/>
      <c r="E36" s="659"/>
      <c r="F36" s="659"/>
      <c r="G36" s="659"/>
      <c r="H36" s="659"/>
      <c r="I36" s="659"/>
      <c r="J36" s="659"/>
      <c r="K36" s="659"/>
      <c r="L36" s="659"/>
      <c r="M36" s="659"/>
      <c r="N36" s="659"/>
      <c r="O36" s="659"/>
      <c r="P36" s="659"/>
      <c r="Q36" s="660"/>
      <c r="R36" s="661" t="s">
        <v>240</v>
      </c>
      <c r="S36" s="664"/>
      <c r="T36" s="664"/>
      <c r="U36" s="664"/>
      <c r="V36" s="664"/>
      <c r="W36" s="664"/>
      <c r="X36" s="664"/>
      <c r="Y36" s="665"/>
      <c r="Z36" s="723" t="s">
        <v>175</v>
      </c>
      <c r="AA36" s="723"/>
      <c r="AB36" s="723"/>
      <c r="AC36" s="723"/>
      <c r="AD36" s="724" t="s">
        <v>240</v>
      </c>
      <c r="AE36" s="724"/>
      <c r="AF36" s="724"/>
      <c r="AG36" s="724"/>
      <c r="AH36" s="724"/>
      <c r="AI36" s="724"/>
      <c r="AJ36" s="724"/>
      <c r="AK36" s="724"/>
      <c r="AL36" s="666" t="s">
        <v>175</v>
      </c>
      <c r="AM36" s="667"/>
      <c r="AN36" s="667"/>
      <c r="AO36" s="725"/>
      <c r="AQ36" s="698" t="s">
        <v>333</v>
      </c>
      <c r="AR36" s="699"/>
      <c r="AS36" s="699"/>
      <c r="AT36" s="699"/>
      <c r="AU36" s="699"/>
      <c r="AV36" s="699"/>
      <c r="AW36" s="699"/>
      <c r="AX36" s="699"/>
      <c r="AY36" s="700"/>
      <c r="AZ36" s="661">
        <v>423000</v>
      </c>
      <c r="BA36" s="664"/>
      <c r="BB36" s="664"/>
      <c r="BC36" s="664"/>
      <c r="BD36" s="662"/>
      <c r="BE36" s="662"/>
      <c r="BF36" s="701"/>
      <c r="BG36" s="705" t="s">
        <v>334</v>
      </c>
      <c r="BH36" s="702"/>
      <c r="BI36" s="702"/>
      <c r="BJ36" s="702"/>
      <c r="BK36" s="702"/>
      <c r="BL36" s="702"/>
      <c r="BM36" s="702"/>
      <c r="BN36" s="702"/>
      <c r="BO36" s="702"/>
      <c r="BP36" s="702"/>
      <c r="BQ36" s="702"/>
      <c r="BR36" s="702"/>
      <c r="BS36" s="702"/>
      <c r="BT36" s="702"/>
      <c r="BU36" s="703"/>
      <c r="BV36" s="661">
        <v>-196921</v>
      </c>
      <c r="BW36" s="664"/>
      <c r="BX36" s="664"/>
      <c r="BY36" s="664"/>
      <c r="BZ36" s="664"/>
      <c r="CA36" s="664"/>
      <c r="CB36" s="704"/>
      <c r="CD36" s="705" t="s">
        <v>335</v>
      </c>
      <c r="CE36" s="702"/>
      <c r="CF36" s="702"/>
      <c r="CG36" s="702"/>
      <c r="CH36" s="702"/>
      <c r="CI36" s="702"/>
      <c r="CJ36" s="702"/>
      <c r="CK36" s="702"/>
      <c r="CL36" s="702"/>
      <c r="CM36" s="702"/>
      <c r="CN36" s="702"/>
      <c r="CO36" s="702"/>
      <c r="CP36" s="702"/>
      <c r="CQ36" s="703"/>
      <c r="CR36" s="661">
        <v>1772170</v>
      </c>
      <c r="CS36" s="664"/>
      <c r="CT36" s="664"/>
      <c r="CU36" s="664"/>
      <c r="CV36" s="664"/>
      <c r="CW36" s="664"/>
      <c r="CX36" s="664"/>
      <c r="CY36" s="665"/>
      <c r="CZ36" s="666">
        <v>17.3</v>
      </c>
      <c r="DA36" s="695"/>
      <c r="DB36" s="695"/>
      <c r="DC36" s="696"/>
      <c r="DD36" s="669">
        <v>1578433</v>
      </c>
      <c r="DE36" s="664"/>
      <c r="DF36" s="664"/>
      <c r="DG36" s="664"/>
      <c r="DH36" s="664"/>
      <c r="DI36" s="664"/>
      <c r="DJ36" s="664"/>
      <c r="DK36" s="665"/>
      <c r="DL36" s="669">
        <v>1439798</v>
      </c>
      <c r="DM36" s="664"/>
      <c r="DN36" s="664"/>
      <c r="DO36" s="664"/>
      <c r="DP36" s="664"/>
      <c r="DQ36" s="664"/>
      <c r="DR36" s="664"/>
      <c r="DS36" s="664"/>
      <c r="DT36" s="664"/>
      <c r="DU36" s="664"/>
      <c r="DV36" s="665"/>
      <c r="DW36" s="666">
        <v>22.6</v>
      </c>
      <c r="DX36" s="695"/>
      <c r="DY36" s="695"/>
      <c r="DZ36" s="695"/>
      <c r="EA36" s="695"/>
      <c r="EB36" s="695"/>
      <c r="EC36" s="697"/>
    </row>
    <row r="37" spans="2:133" ht="11.25" customHeight="1" x14ac:dyDescent="0.2">
      <c r="B37" s="658" t="s">
        <v>336</v>
      </c>
      <c r="C37" s="659"/>
      <c r="D37" s="659"/>
      <c r="E37" s="659"/>
      <c r="F37" s="659"/>
      <c r="G37" s="659"/>
      <c r="H37" s="659"/>
      <c r="I37" s="659"/>
      <c r="J37" s="659"/>
      <c r="K37" s="659"/>
      <c r="L37" s="659"/>
      <c r="M37" s="659"/>
      <c r="N37" s="659"/>
      <c r="O37" s="659"/>
      <c r="P37" s="659"/>
      <c r="Q37" s="660"/>
      <c r="R37" s="661">
        <v>392745</v>
      </c>
      <c r="S37" s="664"/>
      <c r="T37" s="664"/>
      <c r="U37" s="664"/>
      <c r="V37" s="664"/>
      <c r="W37" s="664"/>
      <c r="X37" s="664"/>
      <c r="Y37" s="665"/>
      <c r="Z37" s="723">
        <v>3.7</v>
      </c>
      <c r="AA37" s="723"/>
      <c r="AB37" s="723"/>
      <c r="AC37" s="723"/>
      <c r="AD37" s="724" t="s">
        <v>175</v>
      </c>
      <c r="AE37" s="724"/>
      <c r="AF37" s="724"/>
      <c r="AG37" s="724"/>
      <c r="AH37" s="724"/>
      <c r="AI37" s="724"/>
      <c r="AJ37" s="724"/>
      <c r="AK37" s="724"/>
      <c r="AL37" s="666" t="s">
        <v>138</v>
      </c>
      <c r="AM37" s="667"/>
      <c r="AN37" s="667"/>
      <c r="AO37" s="725"/>
      <c r="AQ37" s="698" t="s">
        <v>337</v>
      </c>
      <c r="AR37" s="699"/>
      <c r="AS37" s="699"/>
      <c r="AT37" s="699"/>
      <c r="AU37" s="699"/>
      <c r="AV37" s="699"/>
      <c r="AW37" s="699"/>
      <c r="AX37" s="699"/>
      <c r="AY37" s="700"/>
      <c r="AZ37" s="661">
        <v>2673</v>
      </c>
      <c r="BA37" s="664"/>
      <c r="BB37" s="664"/>
      <c r="BC37" s="664"/>
      <c r="BD37" s="662"/>
      <c r="BE37" s="662"/>
      <c r="BF37" s="701"/>
      <c r="BG37" s="705" t="s">
        <v>338</v>
      </c>
      <c r="BH37" s="702"/>
      <c r="BI37" s="702"/>
      <c r="BJ37" s="702"/>
      <c r="BK37" s="702"/>
      <c r="BL37" s="702"/>
      <c r="BM37" s="702"/>
      <c r="BN37" s="702"/>
      <c r="BO37" s="702"/>
      <c r="BP37" s="702"/>
      <c r="BQ37" s="702"/>
      <c r="BR37" s="702"/>
      <c r="BS37" s="702"/>
      <c r="BT37" s="702"/>
      <c r="BU37" s="703"/>
      <c r="BV37" s="661">
        <v>4281</v>
      </c>
      <c r="BW37" s="664"/>
      <c r="BX37" s="664"/>
      <c r="BY37" s="664"/>
      <c r="BZ37" s="664"/>
      <c r="CA37" s="664"/>
      <c r="CB37" s="704"/>
      <c r="CD37" s="705" t="s">
        <v>339</v>
      </c>
      <c r="CE37" s="702"/>
      <c r="CF37" s="702"/>
      <c r="CG37" s="702"/>
      <c r="CH37" s="702"/>
      <c r="CI37" s="702"/>
      <c r="CJ37" s="702"/>
      <c r="CK37" s="702"/>
      <c r="CL37" s="702"/>
      <c r="CM37" s="702"/>
      <c r="CN37" s="702"/>
      <c r="CO37" s="702"/>
      <c r="CP37" s="702"/>
      <c r="CQ37" s="703"/>
      <c r="CR37" s="661">
        <v>879234</v>
      </c>
      <c r="CS37" s="662"/>
      <c r="CT37" s="662"/>
      <c r="CU37" s="662"/>
      <c r="CV37" s="662"/>
      <c r="CW37" s="662"/>
      <c r="CX37" s="662"/>
      <c r="CY37" s="663"/>
      <c r="CZ37" s="666">
        <v>8.6</v>
      </c>
      <c r="DA37" s="695"/>
      <c r="DB37" s="695"/>
      <c r="DC37" s="696"/>
      <c r="DD37" s="669">
        <v>878648</v>
      </c>
      <c r="DE37" s="662"/>
      <c r="DF37" s="662"/>
      <c r="DG37" s="662"/>
      <c r="DH37" s="662"/>
      <c r="DI37" s="662"/>
      <c r="DJ37" s="662"/>
      <c r="DK37" s="663"/>
      <c r="DL37" s="669">
        <v>840102</v>
      </c>
      <c r="DM37" s="662"/>
      <c r="DN37" s="662"/>
      <c r="DO37" s="662"/>
      <c r="DP37" s="662"/>
      <c r="DQ37" s="662"/>
      <c r="DR37" s="662"/>
      <c r="DS37" s="662"/>
      <c r="DT37" s="662"/>
      <c r="DU37" s="662"/>
      <c r="DV37" s="663"/>
      <c r="DW37" s="666">
        <v>13.2</v>
      </c>
      <c r="DX37" s="695"/>
      <c r="DY37" s="695"/>
      <c r="DZ37" s="695"/>
      <c r="EA37" s="695"/>
      <c r="EB37" s="695"/>
      <c r="EC37" s="697"/>
    </row>
    <row r="38" spans="2:133" ht="11.25" customHeight="1" x14ac:dyDescent="0.2">
      <c r="B38" s="673" t="s">
        <v>340</v>
      </c>
      <c r="C38" s="674"/>
      <c r="D38" s="674"/>
      <c r="E38" s="674"/>
      <c r="F38" s="674"/>
      <c r="G38" s="674"/>
      <c r="H38" s="674"/>
      <c r="I38" s="674"/>
      <c r="J38" s="674"/>
      <c r="K38" s="674"/>
      <c r="L38" s="674"/>
      <c r="M38" s="674"/>
      <c r="N38" s="674"/>
      <c r="O38" s="674"/>
      <c r="P38" s="674"/>
      <c r="Q38" s="675"/>
      <c r="R38" s="676">
        <v>10663328</v>
      </c>
      <c r="S38" s="713"/>
      <c r="T38" s="713"/>
      <c r="U38" s="713"/>
      <c r="V38" s="713"/>
      <c r="W38" s="713"/>
      <c r="X38" s="713"/>
      <c r="Y38" s="718"/>
      <c r="Z38" s="719">
        <v>100</v>
      </c>
      <c r="AA38" s="719"/>
      <c r="AB38" s="719"/>
      <c r="AC38" s="719"/>
      <c r="AD38" s="720">
        <v>5977999</v>
      </c>
      <c r="AE38" s="720"/>
      <c r="AF38" s="720"/>
      <c r="AG38" s="720"/>
      <c r="AH38" s="720"/>
      <c r="AI38" s="720"/>
      <c r="AJ38" s="720"/>
      <c r="AK38" s="720"/>
      <c r="AL38" s="679">
        <v>100</v>
      </c>
      <c r="AM38" s="721"/>
      <c r="AN38" s="721"/>
      <c r="AO38" s="722"/>
      <c r="AQ38" s="698" t="s">
        <v>341</v>
      </c>
      <c r="AR38" s="699"/>
      <c r="AS38" s="699"/>
      <c r="AT38" s="699"/>
      <c r="AU38" s="699"/>
      <c r="AV38" s="699"/>
      <c r="AW38" s="699"/>
      <c r="AX38" s="699"/>
      <c r="AY38" s="700"/>
      <c r="AZ38" s="661" t="s">
        <v>240</v>
      </c>
      <c r="BA38" s="664"/>
      <c r="BB38" s="664"/>
      <c r="BC38" s="664"/>
      <c r="BD38" s="662"/>
      <c r="BE38" s="662"/>
      <c r="BF38" s="701"/>
      <c r="BG38" s="705" t="s">
        <v>342</v>
      </c>
      <c r="BH38" s="702"/>
      <c r="BI38" s="702"/>
      <c r="BJ38" s="702"/>
      <c r="BK38" s="702"/>
      <c r="BL38" s="702"/>
      <c r="BM38" s="702"/>
      <c r="BN38" s="702"/>
      <c r="BO38" s="702"/>
      <c r="BP38" s="702"/>
      <c r="BQ38" s="702"/>
      <c r="BR38" s="702"/>
      <c r="BS38" s="702"/>
      <c r="BT38" s="702"/>
      <c r="BU38" s="703"/>
      <c r="BV38" s="661">
        <v>6867</v>
      </c>
      <c r="BW38" s="664"/>
      <c r="BX38" s="664"/>
      <c r="BY38" s="664"/>
      <c r="BZ38" s="664"/>
      <c r="CA38" s="664"/>
      <c r="CB38" s="704"/>
      <c r="CD38" s="705" t="s">
        <v>343</v>
      </c>
      <c r="CE38" s="702"/>
      <c r="CF38" s="702"/>
      <c r="CG38" s="702"/>
      <c r="CH38" s="702"/>
      <c r="CI38" s="702"/>
      <c r="CJ38" s="702"/>
      <c r="CK38" s="702"/>
      <c r="CL38" s="702"/>
      <c r="CM38" s="702"/>
      <c r="CN38" s="702"/>
      <c r="CO38" s="702"/>
      <c r="CP38" s="702"/>
      <c r="CQ38" s="703"/>
      <c r="CR38" s="661">
        <v>1337570</v>
      </c>
      <c r="CS38" s="664"/>
      <c r="CT38" s="664"/>
      <c r="CU38" s="664"/>
      <c r="CV38" s="664"/>
      <c r="CW38" s="664"/>
      <c r="CX38" s="664"/>
      <c r="CY38" s="665"/>
      <c r="CZ38" s="666">
        <v>13.1</v>
      </c>
      <c r="DA38" s="695"/>
      <c r="DB38" s="695"/>
      <c r="DC38" s="696"/>
      <c r="DD38" s="669">
        <v>1125547</v>
      </c>
      <c r="DE38" s="664"/>
      <c r="DF38" s="664"/>
      <c r="DG38" s="664"/>
      <c r="DH38" s="664"/>
      <c r="DI38" s="664"/>
      <c r="DJ38" s="664"/>
      <c r="DK38" s="665"/>
      <c r="DL38" s="669">
        <v>963735</v>
      </c>
      <c r="DM38" s="664"/>
      <c r="DN38" s="664"/>
      <c r="DO38" s="664"/>
      <c r="DP38" s="664"/>
      <c r="DQ38" s="664"/>
      <c r="DR38" s="664"/>
      <c r="DS38" s="664"/>
      <c r="DT38" s="664"/>
      <c r="DU38" s="664"/>
      <c r="DV38" s="665"/>
      <c r="DW38" s="666">
        <v>15.1</v>
      </c>
      <c r="DX38" s="695"/>
      <c r="DY38" s="695"/>
      <c r="DZ38" s="695"/>
      <c r="EA38" s="695"/>
      <c r="EB38" s="695"/>
      <c r="EC38" s="697"/>
    </row>
    <row r="39" spans="2:133" ht="11.25" customHeight="1" x14ac:dyDescent="0.2">
      <c r="AQ39" s="698" t="s">
        <v>344</v>
      </c>
      <c r="AR39" s="699"/>
      <c r="AS39" s="699"/>
      <c r="AT39" s="699"/>
      <c r="AU39" s="699"/>
      <c r="AV39" s="699"/>
      <c r="AW39" s="699"/>
      <c r="AX39" s="699"/>
      <c r="AY39" s="700"/>
      <c r="AZ39" s="661" t="s">
        <v>175</v>
      </c>
      <c r="BA39" s="664"/>
      <c r="BB39" s="664"/>
      <c r="BC39" s="664"/>
      <c r="BD39" s="662"/>
      <c r="BE39" s="662"/>
      <c r="BF39" s="701"/>
      <c r="BG39" s="706" t="s">
        <v>345</v>
      </c>
      <c r="BH39" s="707"/>
      <c r="BI39" s="707"/>
      <c r="BJ39" s="707"/>
      <c r="BK39" s="707"/>
      <c r="BL39" s="235"/>
      <c r="BM39" s="702" t="s">
        <v>346</v>
      </c>
      <c r="BN39" s="702"/>
      <c r="BO39" s="702"/>
      <c r="BP39" s="702"/>
      <c r="BQ39" s="702"/>
      <c r="BR39" s="702"/>
      <c r="BS39" s="702"/>
      <c r="BT39" s="702"/>
      <c r="BU39" s="703"/>
      <c r="BV39" s="661">
        <v>83</v>
      </c>
      <c r="BW39" s="664"/>
      <c r="BX39" s="664"/>
      <c r="BY39" s="664"/>
      <c r="BZ39" s="664"/>
      <c r="CA39" s="664"/>
      <c r="CB39" s="704"/>
      <c r="CD39" s="705" t="s">
        <v>347</v>
      </c>
      <c r="CE39" s="702"/>
      <c r="CF39" s="702"/>
      <c r="CG39" s="702"/>
      <c r="CH39" s="702"/>
      <c r="CI39" s="702"/>
      <c r="CJ39" s="702"/>
      <c r="CK39" s="702"/>
      <c r="CL39" s="702"/>
      <c r="CM39" s="702"/>
      <c r="CN39" s="702"/>
      <c r="CO39" s="702"/>
      <c r="CP39" s="702"/>
      <c r="CQ39" s="703"/>
      <c r="CR39" s="661">
        <v>319694</v>
      </c>
      <c r="CS39" s="662"/>
      <c r="CT39" s="662"/>
      <c r="CU39" s="662"/>
      <c r="CV39" s="662"/>
      <c r="CW39" s="662"/>
      <c r="CX39" s="662"/>
      <c r="CY39" s="663"/>
      <c r="CZ39" s="666">
        <v>3.1</v>
      </c>
      <c r="DA39" s="695"/>
      <c r="DB39" s="695"/>
      <c r="DC39" s="696"/>
      <c r="DD39" s="669">
        <v>261163</v>
      </c>
      <c r="DE39" s="662"/>
      <c r="DF39" s="662"/>
      <c r="DG39" s="662"/>
      <c r="DH39" s="662"/>
      <c r="DI39" s="662"/>
      <c r="DJ39" s="662"/>
      <c r="DK39" s="663"/>
      <c r="DL39" s="669" t="s">
        <v>240</v>
      </c>
      <c r="DM39" s="662"/>
      <c r="DN39" s="662"/>
      <c r="DO39" s="662"/>
      <c r="DP39" s="662"/>
      <c r="DQ39" s="662"/>
      <c r="DR39" s="662"/>
      <c r="DS39" s="662"/>
      <c r="DT39" s="662"/>
      <c r="DU39" s="662"/>
      <c r="DV39" s="663"/>
      <c r="DW39" s="666" t="s">
        <v>175</v>
      </c>
      <c r="DX39" s="695"/>
      <c r="DY39" s="695"/>
      <c r="DZ39" s="695"/>
      <c r="EA39" s="695"/>
      <c r="EB39" s="695"/>
      <c r="EC39" s="697"/>
    </row>
    <row r="40" spans="2:133" ht="11.25" customHeight="1" x14ac:dyDescent="0.2">
      <c r="AQ40" s="698" t="s">
        <v>348</v>
      </c>
      <c r="AR40" s="699"/>
      <c r="AS40" s="699"/>
      <c r="AT40" s="699"/>
      <c r="AU40" s="699"/>
      <c r="AV40" s="699"/>
      <c r="AW40" s="699"/>
      <c r="AX40" s="699"/>
      <c r="AY40" s="700"/>
      <c r="AZ40" s="661">
        <v>362771</v>
      </c>
      <c r="BA40" s="664"/>
      <c r="BB40" s="664"/>
      <c r="BC40" s="664"/>
      <c r="BD40" s="662"/>
      <c r="BE40" s="662"/>
      <c r="BF40" s="701"/>
      <c r="BG40" s="706"/>
      <c r="BH40" s="707"/>
      <c r="BI40" s="707"/>
      <c r="BJ40" s="707"/>
      <c r="BK40" s="707"/>
      <c r="BL40" s="235"/>
      <c r="BM40" s="702" t="s">
        <v>349</v>
      </c>
      <c r="BN40" s="702"/>
      <c r="BO40" s="702"/>
      <c r="BP40" s="702"/>
      <c r="BQ40" s="702"/>
      <c r="BR40" s="702"/>
      <c r="BS40" s="702"/>
      <c r="BT40" s="702"/>
      <c r="BU40" s="703"/>
      <c r="BV40" s="661" t="s">
        <v>240</v>
      </c>
      <c r="BW40" s="664"/>
      <c r="BX40" s="664"/>
      <c r="BY40" s="664"/>
      <c r="BZ40" s="664"/>
      <c r="CA40" s="664"/>
      <c r="CB40" s="704"/>
      <c r="CD40" s="705" t="s">
        <v>350</v>
      </c>
      <c r="CE40" s="702"/>
      <c r="CF40" s="702"/>
      <c r="CG40" s="702"/>
      <c r="CH40" s="702"/>
      <c r="CI40" s="702"/>
      <c r="CJ40" s="702"/>
      <c r="CK40" s="702"/>
      <c r="CL40" s="702"/>
      <c r="CM40" s="702"/>
      <c r="CN40" s="702"/>
      <c r="CO40" s="702"/>
      <c r="CP40" s="702"/>
      <c r="CQ40" s="703"/>
      <c r="CR40" s="661">
        <v>50000</v>
      </c>
      <c r="CS40" s="664"/>
      <c r="CT40" s="664"/>
      <c r="CU40" s="664"/>
      <c r="CV40" s="664"/>
      <c r="CW40" s="664"/>
      <c r="CX40" s="664"/>
      <c r="CY40" s="665"/>
      <c r="CZ40" s="666">
        <v>0.5</v>
      </c>
      <c r="DA40" s="695"/>
      <c r="DB40" s="695"/>
      <c r="DC40" s="696"/>
      <c r="DD40" s="669" t="s">
        <v>175</v>
      </c>
      <c r="DE40" s="664"/>
      <c r="DF40" s="664"/>
      <c r="DG40" s="664"/>
      <c r="DH40" s="664"/>
      <c r="DI40" s="664"/>
      <c r="DJ40" s="664"/>
      <c r="DK40" s="665"/>
      <c r="DL40" s="669" t="s">
        <v>175</v>
      </c>
      <c r="DM40" s="664"/>
      <c r="DN40" s="664"/>
      <c r="DO40" s="664"/>
      <c r="DP40" s="664"/>
      <c r="DQ40" s="664"/>
      <c r="DR40" s="664"/>
      <c r="DS40" s="664"/>
      <c r="DT40" s="664"/>
      <c r="DU40" s="664"/>
      <c r="DV40" s="665"/>
      <c r="DW40" s="666" t="s">
        <v>175</v>
      </c>
      <c r="DX40" s="695"/>
      <c r="DY40" s="695"/>
      <c r="DZ40" s="695"/>
      <c r="EA40" s="695"/>
      <c r="EB40" s="695"/>
      <c r="EC40" s="697"/>
    </row>
    <row r="41" spans="2:133" ht="11.25" customHeight="1" x14ac:dyDescent="0.2">
      <c r="AQ41" s="710" t="s">
        <v>351</v>
      </c>
      <c r="AR41" s="711"/>
      <c r="AS41" s="711"/>
      <c r="AT41" s="711"/>
      <c r="AU41" s="711"/>
      <c r="AV41" s="711"/>
      <c r="AW41" s="711"/>
      <c r="AX41" s="711"/>
      <c r="AY41" s="712"/>
      <c r="AZ41" s="676">
        <v>974799</v>
      </c>
      <c r="BA41" s="713"/>
      <c r="BB41" s="713"/>
      <c r="BC41" s="713"/>
      <c r="BD41" s="677"/>
      <c r="BE41" s="677"/>
      <c r="BF41" s="714"/>
      <c r="BG41" s="708"/>
      <c r="BH41" s="709"/>
      <c r="BI41" s="709"/>
      <c r="BJ41" s="709"/>
      <c r="BK41" s="709"/>
      <c r="BL41" s="236"/>
      <c r="BM41" s="715" t="s">
        <v>352</v>
      </c>
      <c r="BN41" s="715"/>
      <c r="BO41" s="715"/>
      <c r="BP41" s="715"/>
      <c r="BQ41" s="715"/>
      <c r="BR41" s="715"/>
      <c r="BS41" s="715"/>
      <c r="BT41" s="715"/>
      <c r="BU41" s="716"/>
      <c r="BV41" s="676">
        <v>347</v>
      </c>
      <c r="BW41" s="713"/>
      <c r="BX41" s="713"/>
      <c r="BY41" s="713"/>
      <c r="BZ41" s="713"/>
      <c r="CA41" s="713"/>
      <c r="CB41" s="717"/>
      <c r="CD41" s="705" t="s">
        <v>353</v>
      </c>
      <c r="CE41" s="702"/>
      <c r="CF41" s="702"/>
      <c r="CG41" s="702"/>
      <c r="CH41" s="702"/>
      <c r="CI41" s="702"/>
      <c r="CJ41" s="702"/>
      <c r="CK41" s="702"/>
      <c r="CL41" s="702"/>
      <c r="CM41" s="702"/>
      <c r="CN41" s="702"/>
      <c r="CO41" s="702"/>
      <c r="CP41" s="702"/>
      <c r="CQ41" s="703"/>
      <c r="CR41" s="661" t="s">
        <v>240</v>
      </c>
      <c r="CS41" s="662"/>
      <c r="CT41" s="662"/>
      <c r="CU41" s="662"/>
      <c r="CV41" s="662"/>
      <c r="CW41" s="662"/>
      <c r="CX41" s="662"/>
      <c r="CY41" s="663"/>
      <c r="CZ41" s="666" t="s">
        <v>175</v>
      </c>
      <c r="DA41" s="695"/>
      <c r="DB41" s="695"/>
      <c r="DC41" s="696"/>
      <c r="DD41" s="669" t="s">
        <v>175</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2">
      <c r="B42" s="229" t="s">
        <v>354</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355</v>
      </c>
      <c r="CE42" s="659"/>
      <c r="CF42" s="659"/>
      <c r="CG42" s="659"/>
      <c r="CH42" s="659"/>
      <c r="CI42" s="659"/>
      <c r="CJ42" s="659"/>
      <c r="CK42" s="659"/>
      <c r="CL42" s="659"/>
      <c r="CM42" s="659"/>
      <c r="CN42" s="659"/>
      <c r="CO42" s="659"/>
      <c r="CP42" s="659"/>
      <c r="CQ42" s="660"/>
      <c r="CR42" s="661">
        <v>1166281</v>
      </c>
      <c r="CS42" s="664"/>
      <c r="CT42" s="664"/>
      <c r="CU42" s="664"/>
      <c r="CV42" s="664"/>
      <c r="CW42" s="664"/>
      <c r="CX42" s="664"/>
      <c r="CY42" s="665"/>
      <c r="CZ42" s="666">
        <v>11.4</v>
      </c>
      <c r="DA42" s="667"/>
      <c r="DB42" s="667"/>
      <c r="DC42" s="668"/>
      <c r="DD42" s="669">
        <v>328792</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2">
      <c r="B43" s="239" t="s">
        <v>356</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357</v>
      </c>
      <c r="CE43" s="659"/>
      <c r="CF43" s="659"/>
      <c r="CG43" s="659"/>
      <c r="CH43" s="659"/>
      <c r="CI43" s="659"/>
      <c r="CJ43" s="659"/>
      <c r="CK43" s="659"/>
      <c r="CL43" s="659"/>
      <c r="CM43" s="659"/>
      <c r="CN43" s="659"/>
      <c r="CO43" s="659"/>
      <c r="CP43" s="659"/>
      <c r="CQ43" s="660"/>
      <c r="CR43" s="661">
        <v>16170</v>
      </c>
      <c r="CS43" s="662"/>
      <c r="CT43" s="662"/>
      <c r="CU43" s="662"/>
      <c r="CV43" s="662"/>
      <c r="CW43" s="662"/>
      <c r="CX43" s="662"/>
      <c r="CY43" s="663"/>
      <c r="CZ43" s="666">
        <v>0.2</v>
      </c>
      <c r="DA43" s="695"/>
      <c r="DB43" s="695"/>
      <c r="DC43" s="696"/>
      <c r="DD43" s="669">
        <v>15684</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2">
      <c r="B44" s="240" t="s">
        <v>358</v>
      </c>
      <c r="CD44" s="689" t="s">
        <v>310</v>
      </c>
      <c r="CE44" s="690"/>
      <c r="CF44" s="658" t="s">
        <v>359</v>
      </c>
      <c r="CG44" s="659"/>
      <c r="CH44" s="659"/>
      <c r="CI44" s="659"/>
      <c r="CJ44" s="659"/>
      <c r="CK44" s="659"/>
      <c r="CL44" s="659"/>
      <c r="CM44" s="659"/>
      <c r="CN44" s="659"/>
      <c r="CO44" s="659"/>
      <c r="CP44" s="659"/>
      <c r="CQ44" s="660"/>
      <c r="CR44" s="661">
        <v>1058659</v>
      </c>
      <c r="CS44" s="664"/>
      <c r="CT44" s="664"/>
      <c r="CU44" s="664"/>
      <c r="CV44" s="664"/>
      <c r="CW44" s="664"/>
      <c r="CX44" s="664"/>
      <c r="CY44" s="665"/>
      <c r="CZ44" s="666">
        <v>10.3</v>
      </c>
      <c r="DA44" s="667"/>
      <c r="DB44" s="667"/>
      <c r="DC44" s="668"/>
      <c r="DD44" s="669">
        <v>270550</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2">
      <c r="CD45" s="691"/>
      <c r="CE45" s="692"/>
      <c r="CF45" s="658" t="s">
        <v>360</v>
      </c>
      <c r="CG45" s="659"/>
      <c r="CH45" s="659"/>
      <c r="CI45" s="659"/>
      <c r="CJ45" s="659"/>
      <c r="CK45" s="659"/>
      <c r="CL45" s="659"/>
      <c r="CM45" s="659"/>
      <c r="CN45" s="659"/>
      <c r="CO45" s="659"/>
      <c r="CP45" s="659"/>
      <c r="CQ45" s="660"/>
      <c r="CR45" s="661">
        <v>406870</v>
      </c>
      <c r="CS45" s="662"/>
      <c r="CT45" s="662"/>
      <c r="CU45" s="662"/>
      <c r="CV45" s="662"/>
      <c r="CW45" s="662"/>
      <c r="CX45" s="662"/>
      <c r="CY45" s="663"/>
      <c r="CZ45" s="666">
        <v>4</v>
      </c>
      <c r="DA45" s="695"/>
      <c r="DB45" s="695"/>
      <c r="DC45" s="696"/>
      <c r="DD45" s="669">
        <v>43250</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2">
      <c r="CD46" s="691"/>
      <c r="CE46" s="692"/>
      <c r="CF46" s="658" t="s">
        <v>361</v>
      </c>
      <c r="CG46" s="659"/>
      <c r="CH46" s="659"/>
      <c r="CI46" s="659"/>
      <c r="CJ46" s="659"/>
      <c r="CK46" s="659"/>
      <c r="CL46" s="659"/>
      <c r="CM46" s="659"/>
      <c r="CN46" s="659"/>
      <c r="CO46" s="659"/>
      <c r="CP46" s="659"/>
      <c r="CQ46" s="660"/>
      <c r="CR46" s="661">
        <v>644623</v>
      </c>
      <c r="CS46" s="664"/>
      <c r="CT46" s="664"/>
      <c r="CU46" s="664"/>
      <c r="CV46" s="664"/>
      <c r="CW46" s="664"/>
      <c r="CX46" s="664"/>
      <c r="CY46" s="665"/>
      <c r="CZ46" s="666">
        <v>6.3</v>
      </c>
      <c r="DA46" s="667"/>
      <c r="DB46" s="667"/>
      <c r="DC46" s="668"/>
      <c r="DD46" s="669">
        <v>226834</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2">
      <c r="CD47" s="691"/>
      <c r="CE47" s="692"/>
      <c r="CF47" s="658" t="s">
        <v>362</v>
      </c>
      <c r="CG47" s="659"/>
      <c r="CH47" s="659"/>
      <c r="CI47" s="659"/>
      <c r="CJ47" s="659"/>
      <c r="CK47" s="659"/>
      <c r="CL47" s="659"/>
      <c r="CM47" s="659"/>
      <c r="CN47" s="659"/>
      <c r="CO47" s="659"/>
      <c r="CP47" s="659"/>
      <c r="CQ47" s="660"/>
      <c r="CR47" s="661">
        <v>107622</v>
      </c>
      <c r="CS47" s="662"/>
      <c r="CT47" s="662"/>
      <c r="CU47" s="662"/>
      <c r="CV47" s="662"/>
      <c r="CW47" s="662"/>
      <c r="CX47" s="662"/>
      <c r="CY47" s="663"/>
      <c r="CZ47" s="666">
        <v>1.1000000000000001</v>
      </c>
      <c r="DA47" s="695"/>
      <c r="DB47" s="695"/>
      <c r="DC47" s="696"/>
      <c r="DD47" s="669">
        <v>58242</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ht="10.8" x14ac:dyDescent="0.2">
      <c r="CD48" s="693"/>
      <c r="CE48" s="694"/>
      <c r="CF48" s="658" t="s">
        <v>363</v>
      </c>
      <c r="CG48" s="659"/>
      <c r="CH48" s="659"/>
      <c r="CI48" s="659"/>
      <c r="CJ48" s="659"/>
      <c r="CK48" s="659"/>
      <c r="CL48" s="659"/>
      <c r="CM48" s="659"/>
      <c r="CN48" s="659"/>
      <c r="CO48" s="659"/>
      <c r="CP48" s="659"/>
      <c r="CQ48" s="660"/>
      <c r="CR48" s="661" t="s">
        <v>175</v>
      </c>
      <c r="CS48" s="664"/>
      <c r="CT48" s="664"/>
      <c r="CU48" s="664"/>
      <c r="CV48" s="664"/>
      <c r="CW48" s="664"/>
      <c r="CX48" s="664"/>
      <c r="CY48" s="665"/>
      <c r="CZ48" s="666" t="s">
        <v>175</v>
      </c>
      <c r="DA48" s="667"/>
      <c r="DB48" s="667"/>
      <c r="DC48" s="668"/>
      <c r="DD48" s="669" t="s">
        <v>175</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2">
      <c r="CD49" s="673" t="s">
        <v>364</v>
      </c>
      <c r="CE49" s="674"/>
      <c r="CF49" s="674"/>
      <c r="CG49" s="674"/>
      <c r="CH49" s="674"/>
      <c r="CI49" s="674"/>
      <c r="CJ49" s="674"/>
      <c r="CK49" s="674"/>
      <c r="CL49" s="674"/>
      <c r="CM49" s="674"/>
      <c r="CN49" s="674"/>
      <c r="CO49" s="674"/>
      <c r="CP49" s="674"/>
      <c r="CQ49" s="675"/>
      <c r="CR49" s="676">
        <v>10244436</v>
      </c>
      <c r="CS49" s="677"/>
      <c r="CT49" s="677"/>
      <c r="CU49" s="677"/>
      <c r="CV49" s="677"/>
      <c r="CW49" s="677"/>
      <c r="CX49" s="677"/>
      <c r="CY49" s="678"/>
      <c r="CZ49" s="679">
        <v>100</v>
      </c>
      <c r="DA49" s="680"/>
      <c r="DB49" s="680"/>
      <c r="DC49" s="681"/>
      <c r="DD49" s="682">
        <v>7026908</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t="10.8" hidden="1" x14ac:dyDescent="0.2"/>
    <row r="51" spans="82:133" ht="10.8" hidden="1" x14ac:dyDescent="0.2"/>
    <row r="52" spans="82:133" ht="10.8" hidden="1" x14ac:dyDescent="0.2"/>
    <row r="53" spans="82:133" ht="10.8" hidden="1" x14ac:dyDescent="0.2"/>
  </sheetData>
  <sheetProtection algorithmName="SHA-512" hashValue="xLqIJ1xhp452bp8iUVXUyFbf635NuLbO7avjFneXe8LLj40TRQKCVbHTASAGm998UTyaCW1Ysa7IKAmR/a3F4Q==" saltValue="4MsNDwtnTV4Fa5beoSJSY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365</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366</v>
      </c>
      <c r="DK2" s="1200"/>
      <c r="DL2" s="1200"/>
      <c r="DM2" s="1200"/>
      <c r="DN2" s="1200"/>
      <c r="DO2" s="1201"/>
      <c r="DP2" s="249"/>
      <c r="DQ2" s="1199" t="s">
        <v>367</v>
      </c>
      <c r="DR2" s="1200"/>
      <c r="DS2" s="1200"/>
      <c r="DT2" s="1200"/>
      <c r="DU2" s="1200"/>
      <c r="DV2" s="1200"/>
      <c r="DW2" s="1200"/>
      <c r="DX2" s="1200"/>
      <c r="DY2" s="1200"/>
      <c r="DZ2" s="1201"/>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1152" t="s">
        <v>368</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369</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1084" t="s">
        <v>370</v>
      </c>
      <c r="B5" s="1085"/>
      <c r="C5" s="1085"/>
      <c r="D5" s="1085"/>
      <c r="E5" s="1085"/>
      <c r="F5" s="1085"/>
      <c r="G5" s="1085"/>
      <c r="H5" s="1085"/>
      <c r="I5" s="1085"/>
      <c r="J5" s="1085"/>
      <c r="K5" s="1085"/>
      <c r="L5" s="1085"/>
      <c r="M5" s="1085"/>
      <c r="N5" s="1085"/>
      <c r="O5" s="1085"/>
      <c r="P5" s="1086"/>
      <c r="Q5" s="1090" t="s">
        <v>371</v>
      </c>
      <c r="R5" s="1091"/>
      <c r="S5" s="1091"/>
      <c r="T5" s="1091"/>
      <c r="U5" s="1092"/>
      <c r="V5" s="1090" t="s">
        <v>372</v>
      </c>
      <c r="W5" s="1091"/>
      <c r="X5" s="1091"/>
      <c r="Y5" s="1091"/>
      <c r="Z5" s="1092"/>
      <c r="AA5" s="1090" t="s">
        <v>373</v>
      </c>
      <c r="AB5" s="1091"/>
      <c r="AC5" s="1091"/>
      <c r="AD5" s="1091"/>
      <c r="AE5" s="1091"/>
      <c r="AF5" s="1202" t="s">
        <v>374</v>
      </c>
      <c r="AG5" s="1091"/>
      <c r="AH5" s="1091"/>
      <c r="AI5" s="1091"/>
      <c r="AJ5" s="1106"/>
      <c r="AK5" s="1091" t="s">
        <v>375</v>
      </c>
      <c r="AL5" s="1091"/>
      <c r="AM5" s="1091"/>
      <c r="AN5" s="1091"/>
      <c r="AO5" s="1092"/>
      <c r="AP5" s="1090" t="s">
        <v>376</v>
      </c>
      <c r="AQ5" s="1091"/>
      <c r="AR5" s="1091"/>
      <c r="AS5" s="1091"/>
      <c r="AT5" s="1092"/>
      <c r="AU5" s="1090" t="s">
        <v>377</v>
      </c>
      <c r="AV5" s="1091"/>
      <c r="AW5" s="1091"/>
      <c r="AX5" s="1091"/>
      <c r="AY5" s="1106"/>
      <c r="AZ5" s="256"/>
      <c r="BA5" s="256"/>
      <c r="BB5" s="256"/>
      <c r="BC5" s="256"/>
      <c r="BD5" s="256"/>
      <c r="BE5" s="257"/>
      <c r="BF5" s="257"/>
      <c r="BG5" s="257"/>
      <c r="BH5" s="257"/>
      <c r="BI5" s="257"/>
      <c r="BJ5" s="257"/>
      <c r="BK5" s="257"/>
      <c r="BL5" s="257"/>
      <c r="BM5" s="257"/>
      <c r="BN5" s="257"/>
      <c r="BO5" s="257"/>
      <c r="BP5" s="257"/>
      <c r="BQ5" s="1084" t="s">
        <v>378</v>
      </c>
      <c r="BR5" s="1085"/>
      <c r="BS5" s="1085"/>
      <c r="BT5" s="1085"/>
      <c r="BU5" s="1085"/>
      <c r="BV5" s="1085"/>
      <c r="BW5" s="1085"/>
      <c r="BX5" s="1085"/>
      <c r="BY5" s="1085"/>
      <c r="BZ5" s="1085"/>
      <c r="CA5" s="1085"/>
      <c r="CB5" s="1085"/>
      <c r="CC5" s="1085"/>
      <c r="CD5" s="1085"/>
      <c r="CE5" s="1085"/>
      <c r="CF5" s="1085"/>
      <c r="CG5" s="1086"/>
      <c r="CH5" s="1090" t="s">
        <v>379</v>
      </c>
      <c r="CI5" s="1091"/>
      <c r="CJ5" s="1091"/>
      <c r="CK5" s="1091"/>
      <c r="CL5" s="1092"/>
      <c r="CM5" s="1090" t="s">
        <v>380</v>
      </c>
      <c r="CN5" s="1091"/>
      <c r="CO5" s="1091"/>
      <c r="CP5" s="1091"/>
      <c r="CQ5" s="1092"/>
      <c r="CR5" s="1090" t="s">
        <v>381</v>
      </c>
      <c r="CS5" s="1091"/>
      <c r="CT5" s="1091"/>
      <c r="CU5" s="1091"/>
      <c r="CV5" s="1092"/>
      <c r="CW5" s="1090" t="s">
        <v>382</v>
      </c>
      <c r="CX5" s="1091"/>
      <c r="CY5" s="1091"/>
      <c r="CZ5" s="1091"/>
      <c r="DA5" s="1092"/>
      <c r="DB5" s="1090" t="s">
        <v>383</v>
      </c>
      <c r="DC5" s="1091"/>
      <c r="DD5" s="1091"/>
      <c r="DE5" s="1091"/>
      <c r="DF5" s="1092"/>
      <c r="DG5" s="1187" t="s">
        <v>384</v>
      </c>
      <c r="DH5" s="1188"/>
      <c r="DI5" s="1188"/>
      <c r="DJ5" s="1188"/>
      <c r="DK5" s="1189"/>
      <c r="DL5" s="1187" t="s">
        <v>385</v>
      </c>
      <c r="DM5" s="1188"/>
      <c r="DN5" s="1188"/>
      <c r="DO5" s="1188"/>
      <c r="DP5" s="1189"/>
      <c r="DQ5" s="1090" t="s">
        <v>386</v>
      </c>
      <c r="DR5" s="1091"/>
      <c r="DS5" s="1091"/>
      <c r="DT5" s="1091"/>
      <c r="DU5" s="1092"/>
      <c r="DV5" s="1090" t="s">
        <v>377</v>
      </c>
      <c r="DW5" s="1091"/>
      <c r="DX5" s="1091"/>
      <c r="DY5" s="1091"/>
      <c r="DZ5" s="1106"/>
      <c r="EA5" s="254"/>
    </row>
    <row r="6" spans="1:131" s="255" customFormat="1" ht="26.25" customHeight="1" thickBot="1" x14ac:dyDescent="0.25">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2">
      <c r="A7" s="258">
        <v>1</v>
      </c>
      <c r="B7" s="1139" t="s">
        <v>387</v>
      </c>
      <c r="C7" s="1140"/>
      <c r="D7" s="1140"/>
      <c r="E7" s="1140"/>
      <c r="F7" s="1140"/>
      <c r="G7" s="1140"/>
      <c r="H7" s="1140"/>
      <c r="I7" s="1140"/>
      <c r="J7" s="1140"/>
      <c r="K7" s="1140"/>
      <c r="L7" s="1140"/>
      <c r="M7" s="1140"/>
      <c r="N7" s="1140"/>
      <c r="O7" s="1140"/>
      <c r="P7" s="1141"/>
      <c r="Q7" s="1193">
        <v>10656</v>
      </c>
      <c r="R7" s="1194"/>
      <c r="S7" s="1194"/>
      <c r="T7" s="1194"/>
      <c r="U7" s="1194"/>
      <c r="V7" s="1194">
        <v>10244</v>
      </c>
      <c r="W7" s="1194"/>
      <c r="X7" s="1194"/>
      <c r="Y7" s="1194"/>
      <c r="Z7" s="1194"/>
      <c r="AA7" s="1194">
        <v>413</v>
      </c>
      <c r="AB7" s="1194"/>
      <c r="AC7" s="1194"/>
      <c r="AD7" s="1194"/>
      <c r="AE7" s="1195"/>
      <c r="AF7" s="1196">
        <v>276</v>
      </c>
      <c r="AG7" s="1197"/>
      <c r="AH7" s="1197"/>
      <c r="AI7" s="1197"/>
      <c r="AJ7" s="1198"/>
      <c r="AK7" s="1180">
        <v>632</v>
      </c>
      <c r="AL7" s="1181"/>
      <c r="AM7" s="1181"/>
      <c r="AN7" s="1181"/>
      <c r="AO7" s="1181"/>
      <c r="AP7" s="1181">
        <v>8304</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597</v>
      </c>
      <c r="BT7" s="1185"/>
      <c r="BU7" s="1185"/>
      <c r="BV7" s="1185"/>
      <c r="BW7" s="1185"/>
      <c r="BX7" s="1185"/>
      <c r="BY7" s="1185"/>
      <c r="BZ7" s="1185"/>
      <c r="CA7" s="1185"/>
      <c r="CB7" s="1185"/>
      <c r="CC7" s="1185"/>
      <c r="CD7" s="1185"/>
      <c r="CE7" s="1185"/>
      <c r="CF7" s="1185"/>
      <c r="CG7" s="1186"/>
      <c r="CH7" s="1177">
        <v>0</v>
      </c>
      <c r="CI7" s="1178"/>
      <c r="CJ7" s="1178"/>
      <c r="CK7" s="1178"/>
      <c r="CL7" s="1179"/>
      <c r="CM7" s="1177">
        <v>94</v>
      </c>
      <c r="CN7" s="1178"/>
      <c r="CO7" s="1178"/>
      <c r="CP7" s="1178"/>
      <c r="CQ7" s="1179"/>
      <c r="CR7" s="1177">
        <v>10</v>
      </c>
      <c r="CS7" s="1178"/>
      <c r="CT7" s="1178"/>
      <c r="CU7" s="1178"/>
      <c r="CV7" s="1179"/>
      <c r="CW7" s="1177" t="s">
        <v>615</v>
      </c>
      <c r="CX7" s="1178"/>
      <c r="CY7" s="1178"/>
      <c r="CZ7" s="1178"/>
      <c r="DA7" s="1179"/>
      <c r="DB7" s="1177" t="s">
        <v>615</v>
      </c>
      <c r="DC7" s="1178"/>
      <c r="DD7" s="1178"/>
      <c r="DE7" s="1178"/>
      <c r="DF7" s="1179"/>
      <c r="DG7" s="1177" t="s">
        <v>615</v>
      </c>
      <c r="DH7" s="1178"/>
      <c r="DI7" s="1178"/>
      <c r="DJ7" s="1178"/>
      <c r="DK7" s="1179"/>
      <c r="DL7" s="1177" t="s">
        <v>615</v>
      </c>
      <c r="DM7" s="1178"/>
      <c r="DN7" s="1178"/>
      <c r="DO7" s="1178"/>
      <c r="DP7" s="1179"/>
      <c r="DQ7" s="1177" t="s">
        <v>615</v>
      </c>
      <c r="DR7" s="1178"/>
      <c r="DS7" s="1178"/>
      <c r="DT7" s="1178"/>
      <c r="DU7" s="1179"/>
      <c r="DV7" s="1204"/>
      <c r="DW7" s="1205"/>
      <c r="DX7" s="1205"/>
      <c r="DY7" s="1205"/>
      <c r="DZ7" s="1206"/>
      <c r="EA7" s="254"/>
    </row>
    <row r="8" spans="1:131" s="255" customFormat="1" ht="26.25" customHeight="1" x14ac:dyDescent="0.2">
      <c r="A8" s="261">
        <v>2</v>
      </c>
      <c r="B8" s="1126" t="s">
        <v>388</v>
      </c>
      <c r="C8" s="1127"/>
      <c r="D8" s="1127"/>
      <c r="E8" s="1127"/>
      <c r="F8" s="1127"/>
      <c r="G8" s="1127"/>
      <c r="H8" s="1127"/>
      <c r="I8" s="1127"/>
      <c r="J8" s="1127"/>
      <c r="K8" s="1127"/>
      <c r="L8" s="1127"/>
      <c r="M8" s="1127"/>
      <c r="N8" s="1127"/>
      <c r="O8" s="1127"/>
      <c r="P8" s="1128"/>
      <c r="Q8" s="1132">
        <v>7</v>
      </c>
      <c r="R8" s="1133"/>
      <c r="S8" s="1133"/>
      <c r="T8" s="1133"/>
      <c r="U8" s="1133"/>
      <c r="V8" s="1133">
        <v>1</v>
      </c>
      <c r="W8" s="1133"/>
      <c r="X8" s="1133"/>
      <c r="Y8" s="1133"/>
      <c r="Z8" s="1133"/>
      <c r="AA8" s="1133">
        <v>6</v>
      </c>
      <c r="AB8" s="1133"/>
      <c r="AC8" s="1133"/>
      <c r="AD8" s="1133"/>
      <c r="AE8" s="1134"/>
      <c r="AF8" s="1108">
        <v>6</v>
      </c>
      <c r="AG8" s="1109"/>
      <c r="AH8" s="1109"/>
      <c r="AI8" s="1109"/>
      <c r="AJ8" s="1110"/>
      <c r="AK8" s="1175" t="s">
        <v>615</v>
      </c>
      <c r="AL8" s="1176"/>
      <c r="AM8" s="1176"/>
      <c r="AN8" s="1176"/>
      <c r="AO8" s="1176"/>
      <c r="AP8" s="1176">
        <v>0</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598</v>
      </c>
      <c r="BT8" s="1104"/>
      <c r="BU8" s="1104"/>
      <c r="BV8" s="1104"/>
      <c r="BW8" s="1104"/>
      <c r="BX8" s="1104"/>
      <c r="BY8" s="1104"/>
      <c r="BZ8" s="1104"/>
      <c r="CA8" s="1104"/>
      <c r="CB8" s="1104"/>
      <c r="CC8" s="1104"/>
      <c r="CD8" s="1104"/>
      <c r="CE8" s="1104"/>
      <c r="CF8" s="1104"/>
      <c r="CG8" s="1105"/>
      <c r="CH8" s="1078" t="s">
        <v>615</v>
      </c>
      <c r="CI8" s="1079"/>
      <c r="CJ8" s="1079"/>
      <c r="CK8" s="1079"/>
      <c r="CL8" s="1080"/>
      <c r="CM8" s="1078">
        <v>200</v>
      </c>
      <c r="CN8" s="1079"/>
      <c r="CO8" s="1079"/>
      <c r="CP8" s="1079"/>
      <c r="CQ8" s="1080"/>
      <c r="CR8" s="1078">
        <v>200</v>
      </c>
      <c r="CS8" s="1079"/>
      <c r="CT8" s="1079"/>
      <c r="CU8" s="1079"/>
      <c r="CV8" s="1080"/>
      <c r="CW8" s="1078" t="s">
        <v>619</v>
      </c>
      <c r="CX8" s="1079"/>
      <c r="CY8" s="1079"/>
      <c r="CZ8" s="1079"/>
      <c r="DA8" s="1080"/>
      <c r="DB8" s="1078" t="s">
        <v>619</v>
      </c>
      <c r="DC8" s="1079"/>
      <c r="DD8" s="1079"/>
      <c r="DE8" s="1079"/>
      <c r="DF8" s="1080"/>
      <c r="DG8" s="1078" t="s">
        <v>619</v>
      </c>
      <c r="DH8" s="1079"/>
      <c r="DI8" s="1079"/>
      <c r="DJ8" s="1079"/>
      <c r="DK8" s="1080"/>
      <c r="DL8" s="1078" t="s">
        <v>619</v>
      </c>
      <c r="DM8" s="1079"/>
      <c r="DN8" s="1079"/>
      <c r="DO8" s="1079"/>
      <c r="DP8" s="1080"/>
      <c r="DQ8" s="1078" t="s">
        <v>619</v>
      </c>
      <c r="DR8" s="1079"/>
      <c r="DS8" s="1079"/>
      <c r="DT8" s="1079"/>
      <c r="DU8" s="1080"/>
      <c r="DV8" s="1081"/>
      <c r="DW8" s="1082"/>
      <c r="DX8" s="1082"/>
      <c r="DY8" s="1082"/>
      <c r="DZ8" s="1083"/>
      <c r="EA8" s="254"/>
    </row>
    <row r="9" spans="1:131" s="255" customFormat="1" ht="26.25" customHeight="1" x14ac:dyDescent="0.2">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2">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2">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2">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2">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2">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2">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2">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2">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2">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2">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2">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5">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2">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389</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5">
      <c r="A23" s="264" t="s">
        <v>390</v>
      </c>
      <c r="B23" s="1033" t="s">
        <v>391</v>
      </c>
      <c r="C23" s="1034"/>
      <c r="D23" s="1034"/>
      <c r="E23" s="1034"/>
      <c r="F23" s="1034"/>
      <c r="G23" s="1034"/>
      <c r="H23" s="1034"/>
      <c r="I23" s="1034"/>
      <c r="J23" s="1034"/>
      <c r="K23" s="1034"/>
      <c r="L23" s="1034"/>
      <c r="M23" s="1034"/>
      <c r="N23" s="1034"/>
      <c r="O23" s="1034"/>
      <c r="P23" s="1035"/>
      <c r="Q23" s="1157">
        <v>10663</v>
      </c>
      <c r="R23" s="1158"/>
      <c r="S23" s="1158"/>
      <c r="T23" s="1158"/>
      <c r="U23" s="1158"/>
      <c r="V23" s="1158">
        <v>10244</v>
      </c>
      <c r="W23" s="1158"/>
      <c r="X23" s="1158"/>
      <c r="Y23" s="1158"/>
      <c r="Z23" s="1158"/>
      <c r="AA23" s="1158">
        <v>419</v>
      </c>
      <c r="AB23" s="1158"/>
      <c r="AC23" s="1158"/>
      <c r="AD23" s="1158"/>
      <c r="AE23" s="1159"/>
      <c r="AF23" s="1160">
        <v>282</v>
      </c>
      <c r="AG23" s="1158"/>
      <c r="AH23" s="1158"/>
      <c r="AI23" s="1158"/>
      <c r="AJ23" s="1161"/>
      <c r="AK23" s="1162"/>
      <c r="AL23" s="1163"/>
      <c r="AM23" s="1163"/>
      <c r="AN23" s="1163"/>
      <c r="AO23" s="1163"/>
      <c r="AP23" s="1158">
        <v>8304</v>
      </c>
      <c r="AQ23" s="1158"/>
      <c r="AR23" s="1158"/>
      <c r="AS23" s="1158"/>
      <c r="AT23" s="1158"/>
      <c r="AU23" s="1164"/>
      <c r="AV23" s="1164"/>
      <c r="AW23" s="1164"/>
      <c r="AX23" s="1164"/>
      <c r="AY23" s="1165"/>
      <c r="AZ23" s="1154" t="s">
        <v>392</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2">
      <c r="A24" s="1153" t="s">
        <v>393</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5">
      <c r="A25" s="1152" t="s">
        <v>394</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2">
      <c r="A26" s="1084" t="s">
        <v>370</v>
      </c>
      <c r="B26" s="1085"/>
      <c r="C26" s="1085"/>
      <c r="D26" s="1085"/>
      <c r="E26" s="1085"/>
      <c r="F26" s="1085"/>
      <c r="G26" s="1085"/>
      <c r="H26" s="1085"/>
      <c r="I26" s="1085"/>
      <c r="J26" s="1085"/>
      <c r="K26" s="1085"/>
      <c r="L26" s="1085"/>
      <c r="M26" s="1085"/>
      <c r="N26" s="1085"/>
      <c r="O26" s="1085"/>
      <c r="P26" s="1086"/>
      <c r="Q26" s="1090" t="s">
        <v>395</v>
      </c>
      <c r="R26" s="1091"/>
      <c r="S26" s="1091"/>
      <c r="T26" s="1091"/>
      <c r="U26" s="1092"/>
      <c r="V26" s="1090" t="s">
        <v>396</v>
      </c>
      <c r="W26" s="1091"/>
      <c r="X26" s="1091"/>
      <c r="Y26" s="1091"/>
      <c r="Z26" s="1092"/>
      <c r="AA26" s="1090" t="s">
        <v>397</v>
      </c>
      <c r="AB26" s="1091"/>
      <c r="AC26" s="1091"/>
      <c r="AD26" s="1091"/>
      <c r="AE26" s="1091"/>
      <c r="AF26" s="1148" t="s">
        <v>398</v>
      </c>
      <c r="AG26" s="1097"/>
      <c r="AH26" s="1097"/>
      <c r="AI26" s="1097"/>
      <c r="AJ26" s="1149"/>
      <c r="AK26" s="1091" t="s">
        <v>399</v>
      </c>
      <c r="AL26" s="1091"/>
      <c r="AM26" s="1091"/>
      <c r="AN26" s="1091"/>
      <c r="AO26" s="1092"/>
      <c r="AP26" s="1090" t="s">
        <v>400</v>
      </c>
      <c r="AQ26" s="1091"/>
      <c r="AR26" s="1091"/>
      <c r="AS26" s="1091"/>
      <c r="AT26" s="1092"/>
      <c r="AU26" s="1090" t="s">
        <v>401</v>
      </c>
      <c r="AV26" s="1091"/>
      <c r="AW26" s="1091"/>
      <c r="AX26" s="1091"/>
      <c r="AY26" s="1092"/>
      <c r="AZ26" s="1090" t="s">
        <v>402</v>
      </c>
      <c r="BA26" s="1091"/>
      <c r="BB26" s="1091"/>
      <c r="BC26" s="1091"/>
      <c r="BD26" s="1092"/>
      <c r="BE26" s="1090" t="s">
        <v>377</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5">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2">
      <c r="A28" s="266">
        <v>1</v>
      </c>
      <c r="B28" s="1139" t="s">
        <v>403</v>
      </c>
      <c r="C28" s="1140"/>
      <c r="D28" s="1140"/>
      <c r="E28" s="1140"/>
      <c r="F28" s="1140"/>
      <c r="G28" s="1140"/>
      <c r="H28" s="1140"/>
      <c r="I28" s="1140"/>
      <c r="J28" s="1140"/>
      <c r="K28" s="1140"/>
      <c r="L28" s="1140"/>
      <c r="M28" s="1140"/>
      <c r="N28" s="1140"/>
      <c r="O28" s="1140"/>
      <c r="P28" s="1141"/>
      <c r="Q28" s="1142">
        <v>3426</v>
      </c>
      <c r="R28" s="1143"/>
      <c r="S28" s="1143"/>
      <c r="T28" s="1143"/>
      <c r="U28" s="1143"/>
      <c r="V28" s="1143">
        <v>3479</v>
      </c>
      <c r="W28" s="1143"/>
      <c r="X28" s="1143"/>
      <c r="Y28" s="1143"/>
      <c r="Z28" s="1143"/>
      <c r="AA28" s="1143">
        <v>-53</v>
      </c>
      <c r="AB28" s="1143"/>
      <c r="AC28" s="1143"/>
      <c r="AD28" s="1143"/>
      <c r="AE28" s="1144"/>
      <c r="AF28" s="1145">
        <v>-53</v>
      </c>
      <c r="AG28" s="1143"/>
      <c r="AH28" s="1143"/>
      <c r="AI28" s="1143"/>
      <c r="AJ28" s="1146"/>
      <c r="AK28" s="1147">
        <v>363</v>
      </c>
      <c r="AL28" s="1135"/>
      <c r="AM28" s="1135"/>
      <c r="AN28" s="1135"/>
      <c r="AO28" s="1135"/>
      <c r="AP28" s="1135" t="s">
        <v>615</v>
      </c>
      <c r="AQ28" s="1135"/>
      <c r="AR28" s="1135"/>
      <c r="AS28" s="1135"/>
      <c r="AT28" s="1135"/>
      <c r="AU28" s="1135" t="s">
        <v>615</v>
      </c>
      <c r="AV28" s="1135"/>
      <c r="AW28" s="1135"/>
      <c r="AX28" s="1135"/>
      <c r="AY28" s="1135"/>
      <c r="AZ28" s="1136" t="s">
        <v>617</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2">
      <c r="A29" s="266">
        <v>2</v>
      </c>
      <c r="B29" s="1126" t="s">
        <v>404</v>
      </c>
      <c r="C29" s="1127"/>
      <c r="D29" s="1127"/>
      <c r="E29" s="1127"/>
      <c r="F29" s="1127"/>
      <c r="G29" s="1127"/>
      <c r="H29" s="1127"/>
      <c r="I29" s="1127"/>
      <c r="J29" s="1127"/>
      <c r="K29" s="1127"/>
      <c r="L29" s="1127"/>
      <c r="M29" s="1127"/>
      <c r="N29" s="1127"/>
      <c r="O29" s="1127"/>
      <c r="P29" s="1128"/>
      <c r="Q29" s="1132">
        <v>566</v>
      </c>
      <c r="R29" s="1133"/>
      <c r="S29" s="1133"/>
      <c r="T29" s="1133"/>
      <c r="U29" s="1133"/>
      <c r="V29" s="1133">
        <v>551</v>
      </c>
      <c r="W29" s="1133"/>
      <c r="X29" s="1133"/>
      <c r="Y29" s="1133"/>
      <c r="Z29" s="1133"/>
      <c r="AA29" s="1133">
        <v>16</v>
      </c>
      <c r="AB29" s="1133"/>
      <c r="AC29" s="1133"/>
      <c r="AD29" s="1133"/>
      <c r="AE29" s="1134"/>
      <c r="AF29" s="1108">
        <v>16</v>
      </c>
      <c r="AG29" s="1109"/>
      <c r="AH29" s="1109"/>
      <c r="AI29" s="1109"/>
      <c r="AJ29" s="1110"/>
      <c r="AK29" s="1069">
        <v>127</v>
      </c>
      <c r="AL29" s="1060"/>
      <c r="AM29" s="1060"/>
      <c r="AN29" s="1060"/>
      <c r="AO29" s="1060"/>
      <c r="AP29" s="1060" t="s">
        <v>615</v>
      </c>
      <c r="AQ29" s="1060"/>
      <c r="AR29" s="1060"/>
      <c r="AS29" s="1060"/>
      <c r="AT29" s="1060"/>
      <c r="AU29" s="1060" t="s">
        <v>616</v>
      </c>
      <c r="AV29" s="1060"/>
      <c r="AW29" s="1060"/>
      <c r="AX29" s="1060"/>
      <c r="AY29" s="1060"/>
      <c r="AZ29" s="1131" t="s">
        <v>617</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2">
      <c r="A30" s="266">
        <v>3</v>
      </c>
      <c r="B30" s="1126" t="s">
        <v>405</v>
      </c>
      <c r="C30" s="1127"/>
      <c r="D30" s="1127"/>
      <c r="E30" s="1127"/>
      <c r="F30" s="1127"/>
      <c r="G30" s="1127"/>
      <c r="H30" s="1127"/>
      <c r="I30" s="1127"/>
      <c r="J30" s="1127"/>
      <c r="K30" s="1127"/>
      <c r="L30" s="1127"/>
      <c r="M30" s="1127"/>
      <c r="N30" s="1127"/>
      <c r="O30" s="1127"/>
      <c r="P30" s="1128"/>
      <c r="Q30" s="1132">
        <v>479</v>
      </c>
      <c r="R30" s="1133"/>
      <c r="S30" s="1133"/>
      <c r="T30" s="1133"/>
      <c r="U30" s="1133"/>
      <c r="V30" s="1133">
        <v>454</v>
      </c>
      <c r="W30" s="1133"/>
      <c r="X30" s="1133"/>
      <c r="Y30" s="1133"/>
      <c r="Z30" s="1133"/>
      <c r="AA30" s="1133">
        <v>25</v>
      </c>
      <c r="AB30" s="1133"/>
      <c r="AC30" s="1133"/>
      <c r="AD30" s="1133"/>
      <c r="AE30" s="1134"/>
      <c r="AF30" s="1108">
        <v>428</v>
      </c>
      <c r="AG30" s="1109"/>
      <c r="AH30" s="1109"/>
      <c r="AI30" s="1109"/>
      <c r="AJ30" s="1110"/>
      <c r="AK30" s="1069">
        <v>3</v>
      </c>
      <c r="AL30" s="1060"/>
      <c r="AM30" s="1060"/>
      <c r="AN30" s="1060"/>
      <c r="AO30" s="1060"/>
      <c r="AP30" s="1060">
        <v>2524</v>
      </c>
      <c r="AQ30" s="1060"/>
      <c r="AR30" s="1060"/>
      <c r="AS30" s="1060"/>
      <c r="AT30" s="1060"/>
      <c r="AU30" s="1060" t="s">
        <v>615</v>
      </c>
      <c r="AV30" s="1060"/>
      <c r="AW30" s="1060"/>
      <c r="AX30" s="1060"/>
      <c r="AY30" s="1060"/>
      <c r="AZ30" s="1131" t="s">
        <v>617</v>
      </c>
      <c r="BA30" s="1131"/>
      <c r="BB30" s="1131"/>
      <c r="BC30" s="1131"/>
      <c r="BD30" s="1131"/>
      <c r="BE30" s="1121" t="s">
        <v>406</v>
      </c>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2">
      <c r="A31" s="266">
        <v>4</v>
      </c>
      <c r="B31" s="1126" t="s">
        <v>407</v>
      </c>
      <c r="C31" s="1127"/>
      <c r="D31" s="1127"/>
      <c r="E31" s="1127"/>
      <c r="F31" s="1127"/>
      <c r="G31" s="1127"/>
      <c r="H31" s="1127"/>
      <c r="I31" s="1127"/>
      <c r="J31" s="1127"/>
      <c r="K31" s="1127"/>
      <c r="L31" s="1127"/>
      <c r="M31" s="1127"/>
      <c r="N31" s="1127"/>
      <c r="O31" s="1127"/>
      <c r="P31" s="1128"/>
      <c r="Q31" s="1132">
        <v>971</v>
      </c>
      <c r="R31" s="1133"/>
      <c r="S31" s="1133"/>
      <c r="T31" s="1133"/>
      <c r="U31" s="1133"/>
      <c r="V31" s="1133">
        <v>856</v>
      </c>
      <c r="W31" s="1133"/>
      <c r="X31" s="1133"/>
      <c r="Y31" s="1133"/>
      <c r="Z31" s="1133"/>
      <c r="AA31" s="1133">
        <v>115</v>
      </c>
      <c r="AB31" s="1133"/>
      <c r="AC31" s="1133"/>
      <c r="AD31" s="1133"/>
      <c r="AE31" s="1134"/>
      <c r="AF31" s="1108">
        <v>238</v>
      </c>
      <c r="AG31" s="1109"/>
      <c r="AH31" s="1109"/>
      <c r="AI31" s="1109"/>
      <c r="AJ31" s="1110"/>
      <c r="AK31" s="1069">
        <v>423</v>
      </c>
      <c r="AL31" s="1060"/>
      <c r="AM31" s="1060"/>
      <c r="AN31" s="1060"/>
      <c r="AO31" s="1060"/>
      <c r="AP31" s="1060">
        <v>5719</v>
      </c>
      <c r="AQ31" s="1060"/>
      <c r="AR31" s="1060"/>
      <c r="AS31" s="1060"/>
      <c r="AT31" s="1060"/>
      <c r="AU31" s="1060">
        <v>3163</v>
      </c>
      <c r="AV31" s="1060"/>
      <c r="AW31" s="1060"/>
      <c r="AX31" s="1060"/>
      <c r="AY31" s="1060"/>
      <c r="AZ31" s="1131" t="s">
        <v>617</v>
      </c>
      <c r="BA31" s="1131"/>
      <c r="BB31" s="1131"/>
      <c r="BC31" s="1131"/>
      <c r="BD31" s="1131"/>
      <c r="BE31" s="1121" t="s">
        <v>408</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2">
      <c r="A32" s="266">
        <v>5</v>
      </c>
      <c r="B32" s="1126"/>
      <c r="C32" s="1127"/>
      <c r="D32" s="1127"/>
      <c r="E32" s="1127"/>
      <c r="F32" s="1127"/>
      <c r="G32" s="1127"/>
      <c r="H32" s="1127"/>
      <c r="I32" s="1127"/>
      <c r="J32" s="1127"/>
      <c r="K32" s="1127"/>
      <c r="L32" s="1127"/>
      <c r="M32" s="1127"/>
      <c r="N32" s="1127"/>
      <c r="O32" s="1127"/>
      <c r="P32" s="1128"/>
      <c r="Q32" s="1132"/>
      <c r="R32" s="1133"/>
      <c r="S32" s="1133"/>
      <c r="T32" s="1133"/>
      <c r="U32" s="1133"/>
      <c r="V32" s="1133"/>
      <c r="W32" s="1133"/>
      <c r="X32" s="1133"/>
      <c r="Y32" s="1133"/>
      <c r="Z32" s="1133"/>
      <c r="AA32" s="1133"/>
      <c r="AB32" s="1133"/>
      <c r="AC32" s="1133"/>
      <c r="AD32" s="1133"/>
      <c r="AE32" s="1134"/>
      <c r="AF32" s="1108"/>
      <c r="AG32" s="1109"/>
      <c r="AH32" s="1109"/>
      <c r="AI32" s="1109"/>
      <c r="AJ32" s="1110"/>
      <c r="AK32" s="1069"/>
      <c r="AL32" s="1060"/>
      <c r="AM32" s="1060"/>
      <c r="AN32" s="1060"/>
      <c r="AO32" s="1060"/>
      <c r="AP32" s="1060"/>
      <c r="AQ32" s="1060"/>
      <c r="AR32" s="1060"/>
      <c r="AS32" s="1060"/>
      <c r="AT32" s="1060"/>
      <c r="AU32" s="1060"/>
      <c r="AV32" s="1060"/>
      <c r="AW32" s="1060"/>
      <c r="AX32" s="1060"/>
      <c r="AY32" s="1060"/>
      <c r="AZ32" s="1131"/>
      <c r="BA32" s="1131"/>
      <c r="BB32" s="1131"/>
      <c r="BC32" s="1131"/>
      <c r="BD32" s="1131"/>
      <c r="BE32" s="1121"/>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2">
      <c r="A33" s="266">
        <v>6</v>
      </c>
      <c r="B33" s="1126"/>
      <c r="C33" s="1127"/>
      <c r="D33" s="1127"/>
      <c r="E33" s="1127"/>
      <c r="F33" s="1127"/>
      <c r="G33" s="1127"/>
      <c r="H33" s="1127"/>
      <c r="I33" s="1127"/>
      <c r="J33" s="1127"/>
      <c r="K33" s="1127"/>
      <c r="L33" s="1127"/>
      <c r="M33" s="1127"/>
      <c r="N33" s="1127"/>
      <c r="O33" s="1127"/>
      <c r="P33" s="1128"/>
      <c r="Q33" s="1132"/>
      <c r="R33" s="1133"/>
      <c r="S33" s="1133"/>
      <c r="T33" s="1133"/>
      <c r="U33" s="1133"/>
      <c r="V33" s="1133"/>
      <c r="W33" s="1133"/>
      <c r="X33" s="1133"/>
      <c r="Y33" s="1133"/>
      <c r="Z33" s="1133"/>
      <c r="AA33" s="1133"/>
      <c r="AB33" s="1133"/>
      <c r="AC33" s="1133"/>
      <c r="AD33" s="1133"/>
      <c r="AE33" s="1134"/>
      <c r="AF33" s="1108"/>
      <c r="AG33" s="1109"/>
      <c r="AH33" s="1109"/>
      <c r="AI33" s="1109"/>
      <c r="AJ33" s="1110"/>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21"/>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2">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2">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2">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2">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2">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2">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2">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2">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2">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2">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2">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2">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2">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2">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2">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2">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2">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2">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2">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2">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2">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2">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2">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2">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2">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2">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2">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5">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2">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409</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5">
      <c r="A63" s="264" t="s">
        <v>390</v>
      </c>
      <c r="B63" s="1033" t="s">
        <v>410</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629</v>
      </c>
      <c r="AG63" s="1048"/>
      <c r="AH63" s="1048"/>
      <c r="AI63" s="1048"/>
      <c r="AJ63" s="1119"/>
      <c r="AK63" s="1120"/>
      <c r="AL63" s="1052"/>
      <c r="AM63" s="1052"/>
      <c r="AN63" s="1052"/>
      <c r="AO63" s="1052"/>
      <c r="AP63" s="1048">
        <v>8243</v>
      </c>
      <c r="AQ63" s="1048"/>
      <c r="AR63" s="1048"/>
      <c r="AS63" s="1048"/>
      <c r="AT63" s="1048"/>
      <c r="AU63" s="1048">
        <v>3163</v>
      </c>
      <c r="AV63" s="1048"/>
      <c r="AW63" s="1048"/>
      <c r="AX63" s="1048"/>
      <c r="AY63" s="1048"/>
      <c r="AZ63" s="1114"/>
      <c r="BA63" s="1114"/>
      <c r="BB63" s="1114"/>
      <c r="BC63" s="1114"/>
      <c r="BD63" s="1114"/>
      <c r="BE63" s="1049"/>
      <c r="BF63" s="1049"/>
      <c r="BG63" s="1049"/>
      <c r="BH63" s="1049"/>
      <c r="BI63" s="1050"/>
      <c r="BJ63" s="1115" t="s">
        <v>175</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5">
      <c r="A65" s="252" t="s">
        <v>411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2">
      <c r="A66" s="1084" t="s">
        <v>412</v>
      </c>
      <c r="B66" s="1085"/>
      <c r="C66" s="1085"/>
      <c r="D66" s="1085"/>
      <c r="E66" s="1085"/>
      <c r="F66" s="1085"/>
      <c r="G66" s="1085"/>
      <c r="H66" s="1085"/>
      <c r="I66" s="1085"/>
      <c r="J66" s="1085"/>
      <c r="K66" s="1085"/>
      <c r="L66" s="1085"/>
      <c r="M66" s="1085"/>
      <c r="N66" s="1085"/>
      <c r="O66" s="1085"/>
      <c r="P66" s="1086"/>
      <c r="Q66" s="1090" t="s">
        <v>395</v>
      </c>
      <c r="R66" s="1091"/>
      <c r="S66" s="1091"/>
      <c r="T66" s="1091"/>
      <c r="U66" s="1092"/>
      <c r="V66" s="1090" t="s">
        <v>413</v>
      </c>
      <c r="W66" s="1091"/>
      <c r="X66" s="1091"/>
      <c r="Y66" s="1091"/>
      <c r="Z66" s="1092"/>
      <c r="AA66" s="1090" t="s">
        <v>414</v>
      </c>
      <c r="AB66" s="1091"/>
      <c r="AC66" s="1091"/>
      <c r="AD66" s="1091"/>
      <c r="AE66" s="1092"/>
      <c r="AF66" s="1096" t="s">
        <v>415</v>
      </c>
      <c r="AG66" s="1097"/>
      <c r="AH66" s="1097"/>
      <c r="AI66" s="1097"/>
      <c r="AJ66" s="1098"/>
      <c r="AK66" s="1090" t="s">
        <v>416</v>
      </c>
      <c r="AL66" s="1085"/>
      <c r="AM66" s="1085"/>
      <c r="AN66" s="1085"/>
      <c r="AO66" s="1086"/>
      <c r="AP66" s="1090" t="s">
        <v>417</v>
      </c>
      <c r="AQ66" s="1091"/>
      <c r="AR66" s="1091"/>
      <c r="AS66" s="1091"/>
      <c r="AT66" s="1092"/>
      <c r="AU66" s="1090" t="s">
        <v>418</v>
      </c>
      <c r="AV66" s="1091"/>
      <c r="AW66" s="1091"/>
      <c r="AX66" s="1091"/>
      <c r="AY66" s="1092"/>
      <c r="AZ66" s="1090" t="s">
        <v>377</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5">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2">
      <c r="A68" s="258">
        <v>1</v>
      </c>
      <c r="B68" s="1074" t="s">
        <v>587</v>
      </c>
      <c r="C68" s="1075"/>
      <c r="D68" s="1075"/>
      <c r="E68" s="1075"/>
      <c r="F68" s="1075"/>
      <c r="G68" s="1075"/>
      <c r="H68" s="1075"/>
      <c r="I68" s="1075"/>
      <c r="J68" s="1075"/>
      <c r="K68" s="1075"/>
      <c r="L68" s="1075"/>
      <c r="M68" s="1075"/>
      <c r="N68" s="1075"/>
      <c r="O68" s="1075"/>
      <c r="P68" s="1076"/>
      <c r="Q68" s="1077">
        <v>4475</v>
      </c>
      <c r="R68" s="1071"/>
      <c r="S68" s="1071"/>
      <c r="T68" s="1071"/>
      <c r="U68" s="1071"/>
      <c r="V68" s="1071">
        <v>4444</v>
      </c>
      <c r="W68" s="1071"/>
      <c r="X68" s="1071"/>
      <c r="Y68" s="1071"/>
      <c r="Z68" s="1071"/>
      <c r="AA68" s="1071">
        <v>31</v>
      </c>
      <c r="AB68" s="1071"/>
      <c r="AC68" s="1071"/>
      <c r="AD68" s="1071"/>
      <c r="AE68" s="1071"/>
      <c r="AF68" s="1071">
        <v>31</v>
      </c>
      <c r="AG68" s="1071"/>
      <c r="AH68" s="1071"/>
      <c r="AI68" s="1071"/>
      <c r="AJ68" s="1071"/>
      <c r="AK68" s="1071" t="s">
        <v>599</v>
      </c>
      <c r="AL68" s="1071"/>
      <c r="AM68" s="1071"/>
      <c r="AN68" s="1071"/>
      <c r="AO68" s="1071"/>
      <c r="AP68" s="1071">
        <v>2265</v>
      </c>
      <c r="AQ68" s="1071"/>
      <c r="AR68" s="1071"/>
      <c r="AS68" s="1071"/>
      <c r="AT68" s="1071"/>
      <c r="AU68" s="1071">
        <v>591</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2">
      <c r="A69" s="261">
        <v>2</v>
      </c>
      <c r="B69" s="1063" t="s">
        <v>588</v>
      </c>
      <c r="C69" s="1064"/>
      <c r="D69" s="1064"/>
      <c r="E69" s="1064"/>
      <c r="F69" s="1064"/>
      <c r="G69" s="1064"/>
      <c r="H69" s="1064"/>
      <c r="I69" s="1064"/>
      <c r="J69" s="1064"/>
      <c r="K69" s="1064"/>
      <c r="L69" s="1064"/>
      <c r="M69" s="1064"/>
      <c r="N69" s="1064"/>
      <c r="O69" s="1064"/>
      <c r="P69" s="1065"/>
      <c r="Q69" s="1066">
        <v>2</v>
      </c>
      <c r="R69" s="1060"/>
      <c r="S69" s="1060"/>
      <c r="T69" s="1060"/>
      <c r="U69" s="1060"/>
      <c r="V69" s="1060">
        <v>2</v>
      </c>
      <c r="W69" s="1060"/>
      <c r="X69" s="1060"/>
      <c r="Y69" s="1060"/>
      <c r="Z69" s="1060"/>
      <c r="AA69" s="1060">
        <v>0</v>
      </c>
      <c r="AB69" s="1060"/>
      <c r="AC69" s="1060"/>
      <c r="AD69" s="1060"/>
      <c r="AE69" s="1060"/>
      <c r="AF69" s="1060">
        <v>0</v>
      </c>
      <c r="AG69" s="1060"/>
      <c r="AH69" s="1060"/>
      <c r="AI69" s="1060"/>
      <c r="AJ69" s="1060"/>
      <c r="AK69" s="1060" t="s">
        <v>600</v>
      </c>
      <c r="AL69" s="1060"/>
      <c r="AM69" s="1060"/>
      <c r="AN69" s="1060"/>
      <c r="AO69" s="1060"/>
      <c r="AP69" s="1060" t="s">
        <v>599</v>
      </c>
      <c r="AQ69" s="1060"/>
      <c r="AR69" s="1060"/>
      <c r="AS69" s="1060"/>
      <c r="AT69" s="1060"/>
      <c r="AU69" s="1060" t="s">
        <v>618</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2">
      <c r="A70" s="261">
        <v>3</v>
      </c>
      <c r="B70" s="1063" t="s">
        <v>589</v>
      </c>
      <c r="C70" s="1064"/>
      <c r="D70" s="1064"/>
      <c r="E70" s="1064"/>
      <c r="F70" s="1064"/>
      <c r="G70" s="1064"/>
      <c r="H70" s="1064"/>
      <c r="I70" s="1064"/>
      <c r="J70" s="1064"/>
      <c r="K70" s="1064"/>
      <c r="L70" s="1064"/>
      <c r="M70" s="1064"/>
      <c r="N70" s="1064"/>
      <c r="O70" s="1064"/>
      <c r="P70" s="1065"/>
      <c r="Q70" s="1066">
        <v>985</v>
      </c>
      <c r="R70" s="1060"/>
      <c r="S70" s="1060"/>
      <c r="T70" s="1060"/>
      <c r="U70" s="1060"/>
      <c r="V70" s="1060">
        <v>954</v>
      </c>
      <c r="W70" s="1060"/>
      <c r="X70" s="1060"/>
      <c r="Y70" s="1060"/>
      <c r="Z70" s="1060"/>
      <c r="AA70" s="1060">
        <v>31</v>
      </c>
      <c r="AB70" s="1060"/>
      <c r="AC70" s="1060"/>
      <c r="AD70" s="1060"/>
      <c r="AE70" s="1060"/>
      <c r="AF70" s="1060">
        <v>31</v>
      </c>
      <c r="AG70" s="1060"/>
      <c r="AH70" s="1060"/>
      <c r="AI70" s="1060"/>
      <c r="AJ70" s="1060"/>
      <c r="AK70" s="1060" t="s">
        <v>601</v>
      </c>
      <c r="AL70" s="1060"/>
      <c r="AM70" s="1060"/>
      <c r="AN70" s="1060"/>
      <c r="AO70" s="1060"/>
      <c r="AP70" s="1060" t="s">
        <v>602</v>
      </c>
      <c r="AQ70" s="1060"/>
      <c r="AR70" s="1060"/>
      <c r="AS70" s="1060"/>
      <c r="AT70" s="1060"/>
      <c r="AU70" s="1060" t="s">
        <v>615</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2">
      <c r="A71" s="261">
        <v>4</v>
      </c>
      <c r="B71" s="1063" t="s">
        <v>590</v>
      </c>
      <c r="C71" s="1064"/>
      <c r="D71" s="1064"/>
      <c r="E71" s="1064"/>
      <c r="F71" s="1064"/>
      <c r="G71" s="1064"/>
      <c r="H71" s="1064"/>
      <c r="I71" s="1064"/>
      <c r="J71" s="1064"/>
      <c r="K71" s="1064"/>
      <c r="L71" s="1064"/>
      <c r="M71" s="1064"/>
      <c r="N71" s="1064"/>
      <c r="O71" s="1064"/>
      <c r="P71" s="1065"/>
      <c r="Q71" s="1066">
        <v>70107</v>
      </c>
      <c r="R71" s="1060"/>
      <c r="S71" s="1060"/>
      <c r="T71" s="1060"/>
      <c r="U71" s="1060"/>
      <c r="V71" s="1060">
        <v>67173</v>
      </c>
      <c r="W71" s="1060"/>
      <c r="X71" s="1060"/>
      <c r="Y71" s="1060"/>
      <c r="Z71" s="1060"/>
      <c r="AA71" s="1060" t="s">
        <v>600</v>
      </c>
      <c r="AB71" s="1060"/>
      <c r="AC71" s="1060"/>
      <c r="AD71" s="1060"/>
      <c r="AE71" s="1060"/>
      <c r="AF71" s="1060">
        <v>2934</v>
      </c>
      <c r="AG71" s="1060"/>
      <c r="AH71" s="1060"/>
      <c r="AI71" s="1060"/>
      <c r="AJ71" s="1060"/>
      <c r="AK71" s="1060">
        <v>169</v>
      </c>
      <c r="AL71" s="1060"/>
      <c r="AM71" s="1060"/>
      <c r="AN71" s="1060"/>
      <c r="AO71" s="1060"/>
      <c r="AP71" s="1060" t="s">
        <v>600</v>
      </c>
      <c r="AQ71" s="1060"/>
      <c r="AR71" s="1060"/>
      <c r="AS71" s="1060"/>
      <c r="AT71" s="1060"/>
      <c r="AU71" s="1060" t="s">
        <v>615</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2">
      <c r="A72" s="261">
        <v>5</v>
      </c>
      <c r="B72" s="1063" t="s">
        <v>591</v>
      </c>
      <c r="C72" s="1064"/>
      <c r="D72" s="1064"/>
      <c r="E72" s="1064"/>
      <c r="F72" s="1064"/>
      <c r="G72" s="1064"/>
      <c r="H72" s="1064"/>
      <c r="I72" s="1064"/>
      <c r="J72" s="1064"/>
      <c r="K72" s="1064"/>
      <c r="L72" s="1064"/>
      <c r="M72" s="1064"/>
      <c r="N72" s="1064"/>
      <c r="O72" s="1064"/>
      <c r="P72" s="1065"/>
      <c r="Q72" s="1066">
        <v>244</v>
      </c>
      <c r="R72" s="1060"/>
      <c r="S72" s="1060"/>
      <c r="T72" s="1060"/>
      <c r="U72" s="1060"/>
      <c r="V72" s="1060">
        <v>231</v>
      </c>
      <c r="W72" s="1060"/>
      <c r="X72" s="1060"/>
      <c r="Y72" s="1060"/>
      <c r="Z72" s="1060"/>
      <c r="AA72" s="1060">
        <v>13</v>
      </c>
      <c r="AB72" s="1060"/>
      <c r="AC72" s="1060"/>
      <c r="AD72" s="1060"/>
      <c r="AE72" s="1060"/>
      <c r="AF72" s="1060">
        <v>13</v>
      </c>
      <c r="AG72" s="1060"/>
      <c r="AH72" s="1060"/>
      <c r="AI72" s="1060"/>
      <c r="AJ72" s="1060"/>
      <c r="AK72" s="1060">
        <v>36</v>
      </c>
      <c r="AL72" s="1060"/>
      <c r="AM72" s="1060"/>
      <c r="AN72" s="1060"/>
      <c r="AO72" s="1060"/>
      <c r="AP72" s="1060" t="s">
        <v>603</v>
      </c>
      <c r="AQ72" s="1060"/>
      <c r="AR72" s="1060"/>
      <c r="AS72" s="1060"/>
      <c r="AT72" s="1060"/>
      <c r="AU72" s="1060" t="s">
        <v>615</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2">
      <c r="A73" s="261">
        <v>6</v>
      </c>
      <c r="B73" s="1063" t="s">
        <v>592</v>
      </c>
      <c r="C73" s="1064"/>
      <c r="D73" s="1064"/>
      <c r="E73" s="1064"/>
      <c r="F73" s="1064"/>
      <c r="G73" s="1064"/>
      <c r="H73" s="1064"/>
      <c r="I73" s="1064"/>
      <c r="J73" s="1064"/>
      <c r="K73" s="1064"/>
      <c r="L73" s="1064"/>
      <c r="M73" s="1064"/>
      <c r="N73" s="1064"/>
      <c r="O73" s="1064"/>
      <c r="P73" s="1065"/>
      <c r="Q73" s="1066">
        <v>767604</v>
      </c>
      <c r="R73" s="1060"/>
      <c r="S73" s="1060"/>
      <c r="T73" s="1060"/>
      <c r="U73" s="1060"/>
      <c r="V73" s="1060">
        <v>751444</v>
      </c>
      <c r="W73" s="1060"/>
      <c r="X73" s="1060"/>
      <c r="Y73" s="1060"/>
      <c r="Z73" s="1060"/>
      <c r="AA73" s="1060">
        <v>16160</v>
      </c>
      <c r="AB73" s="1060"/>
      <c r="AC73" s="1060"/>
      <c r="AD73" s="1060"/>
      <c r="AE73" s="1060"/>
      <c r="AF73" s="1060">
        <v>16160</v>
      </c>
      <c r="AG73" s="1060"/>
      <c r="AH73" s="1060"/>
      <c r="AI73" s="1060"/>
      <c r="AJ73" s="1060"/>
      <c r="AK73" s="1060" t="s">
        <v>600</v>
      </c>
      <c r="AL73" s="1060"/>
      <c r="AM73" s="1060"/>
      <c r="AN73" s="1060"/>
      <c r="AO73" s="1060"/>
      <c r="AP73" s="1060" t="s">
        <v>604</v>
      </c>
      <c r="AQ73" s="1060"/>
      <c r="AR73" s="1060"/>
      <c r="AS73" s="1060"/>
      <c r="AT73" s="1060"/>
      <c r="AU73" s="1060" t="s">
        <v>615</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2">
      <c r="A74" s="261">
        <v>7</v>
      </c>
      <c r="B74" s="1063" t="s">
        <v>593</v>
      </c>
      <c r="C74" s="1064"/>
      <c r="D74" s="1064"/>
      <c r="E74" s="1064"/>
      <c r="F74" s="1064"/>
      <c r="G74" s="1064"/>
      <c r="H74" s="1064"/>
      <c r="I74" s="1064"/>
      <c r="J74" s="1064"/>
      <c r="K74" s="1064"/>
      <c r="L74" s="1064"/>
      <c r="M74" s="1064"/>
      <c r="N74" s="1064"/>
      <c r="O74" s="1064"/>
      <c r="P74" s="1065"/>
      <c r="Q74" s="1066">
        <v>291</v>
      </c>
      <c r="R74" s="1060"/>
      <c r="S74" s="1060"/>
      <c r="T74" s="1060"/>
      <c r="U74" s="1060"/>
      <c r="V74" s="1060">
        <v>277</v>
      </c>
      <c r="W74" s="1060"/>
      <c r="X74" s="1060"/>
      <c r="Y74" s="1060"/>
      <c r="Z74" s="1060"/>
      <c r="AA74" s="1060">
        <v>13</v>
      </c>
      <c r="AB74" s="1060"/>
      <c r="AC74" s="1060"/>
      <c r="AD74" s="1060"/>
      <c r="AE74" s="1060"/>
      <c r="AF74" s="1060">
        <v>13</v>
      </c>
      <c r="AG74" s="1060"/>
      <c r="AH74" s="1060"/>
      <c r="AI74" s="1060"/>
      <c r="AJ74" s="1060"/>
      <c r="AK74" s="1060">
        <v>90</v>
      </c>
      <c r="AL74" s="1060"/>
      <c r="AM74" s="1060"/>
      <c r="AN74" s="1060"/>
      <c r="AO74" s="1060"/>
      <c r="AP74" s="1060" t="s">
        <v>606</v>
      </c>
      <c r="AQ74" s="1060"/>
      <c r="AR74" s="1060"/>
      <c r="AS74" s="1060"/>
      <c r="AT74" s="1060"/>
      <c r="AU74" s="1060" t="s">
        <v>615</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2">
      <c r="A75" s="261">
        <v>8</v>
      </c>
      <c r="B75" s="1063" t="s">
        <v>594</v>
      </c>
      <c r="C75" s="1064"/>
      <c r="D75" s="1064"/>
      <c r="E75" s="1064"/>
      <c r="F75" s="1064"/>
      <c r="G75" s="1064"/>
      <c r="H75" s="1064"/>
      <c r="I75" s="1064"/>
      <c r="J75" s="1064"/>
      <c r="K75" s="1064"/>
      <c r="L75" s="1064"/>
      <c r="M75" s="1064"/>
      <c r="N75" s="1064"/>
      <c r="O75" s="1064"/>
      <c r="P75" s="1065"/>
      <c r="Q75" s="1067">
        <v>66</v>
      </c>
      <c r="R75" s="1068"/>
      <c r="S75" s="1068"/>
      <c r="T75" s="1068"/>
      <c r="U75" s="1069"/>
      <c r="V75" s="1070">
        <v>66</v>
      </c>
      <c r="W75" s="1068"/>
      <c r="X75" s="1068"/>
      <c r="Y75" s="1068"/>
      <c r="Z75" s="1069"/>
      <c r="AA75" s="1070" t="s">
        <v>600</v>
      </c>
      <c r="AB75" s="1068"/>
      <c r="AC75" s="1068"/>
      <c r="AD75" s="1068"/>
      <c r="AE75" s="1069"/>
      <c r="AF75" s="1070" t="s">
        <v>605</v>
      </c>
      <c r="AG75" s="1068"/>
      <c r="AH75" s="1068"/>
      <c r="AI75" s="1068"/>
      <c r="AJ75" s="1069"/>
      <c r="AK75" s="1070" t="s">
        <v>600</v>
      </c>
      <c r="AL75" s="1068"/>
      <c r="AM75" s="1068"/>
      <c r="AN75" s="1068"/>
      <c r="AO75" s="1069"/>
      <c r="AP75" s="1070" t="s">
        <v>607</v>
      </c>
      <c r="AQ75" s="1068"/>
      <c r="AR75" s="1068"/>
      <c r="AS75" s="1068"/>
      <c r="AT75" s="1069"/>
      <c r="AU75" s="1060" t="s">
        <v>615</v>
      </c>
      <c r="AV75" s="1060"/>
      <c r="AW75" s="1060"/>
      <c r="AX75" s="1060"/>
      <c r="AY75" s="1060"/>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2">
      <c r="A76" s="261">
        <v>9</v>
      </c>
      <c r="B76" s="1063" t="s">
        <v>595</v>
      </c>
      <c r="C76" s="1064"/>
      <c r="D76" s="1064"/>
      <c r="E76" s="1064"/>
      <c r="F76" s="1064"/>
      <c r="G76" s="1064"/>
      <c r="H76" s="1064"/>
      <c r="I76" s="1064"/>
      <c r="J76" s="1064"/>
      <c r="K76" s="1064"/>
      <c r="L76" s="1064"/>
      <c r="M76" s="1064"/>
      <c r="N76" s="1064"/>
      <c r="O76" s="1064"/>
      <c r="P76" s="1065"/>
      <c r="Q76" s="1067">
        <v>102</v>
      </c>
      <c r="R76" s="1068"/>
      <c r="S76" s="1068"/>
      <c r="T76" s="1068"/>
      <c r="U76" s="1069"/>
      <c r="V76" s="1070">
        <v>101</v>
      </c>
      <c r="W76" s="1068"/>
      <c r="X76" s="1068"/>
      <c r="Y76" s="1068"/>
      <c r="Z76" s="1069"/>
      <c r="AA76" s="1070">
        <v>1</v>
      </c>
      <c r="AB76" s="1068"/>
      <c r="AC76" s="1068"/>
      <c r="AD76" s="1068"/>
      <c r="AE76" s="1069"/>
      <c r="AF76" s="1070">
        <v>1</v>
      </c>
      <c r="AG76" s="1068"/>
      <c r="AH76" s="1068"/>
      <c r="AI76" s="1068"/>
      <c r="AJ76" s="1069"/>
      <c r="AK76" s="1070" t="s">
        <v>608</v>
      </c>
      <c r="AL76" s="1068"/>
      <c r="AM76" s="1068"/>
      <c r="AN76" s="1068"/>
      <c r="AO76" s="1069"/>
      <c r="AP76" s="1070" t="s">
        <v>600</v>
      </c>
      <c r="AQ76" s="1068"/>
      <c r="AR76" s="1068"/>
      <c r="AS76" s="1068"/>
      <c r="AT76" s="1069"/>
      <c r="AU76" s="1060" t="s">
        <v>615</v>
      </c>
      <c r="AV76" s="1060"/>
      <c r="AW76" s="1060"/>
      <c r="AX76" s="1060"/>
      <c r="AY76" s="1060"/>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2">
      <c r="A77" s="261">
        <v>10</v>
      </c>
      <c r="B77" s="1063" t="s">
        <v>596</v>
      </c>
      <c r="C77" s="1064"/>
      <c r="D77" s="1064"/>
      <c r="E77" s="1064"/>
      <c r="F77" s="1064"/>
      <c r="G77" s="1064"/>
      <c r="H77" s="1064"/>
      <c r="I77" s="1064"/>
      <c r="J77" s="1064"/>
      <c r="K77" s="1064"/>
      <c r="L77" s="1064"/>
      <c r="M77" s="1064"/>
      <c r="N77" s="1064"/>
      <c r="O77" s="1064"/>
      <c r="P77" s="1065"/>
      <c r="Q77" s="1067">
        <v>183</v>
      </c>
      <c r="R77" s="1068"/>
      <c r="S77" s="1068"/>
      <c r="T77" s="1068"/>
      <c r="U77" s="1069"/>
      <c r="V77" s="1070">
        <v>170</v>
      </c>
      <c r="W77" s="1068"/>
      <c r="X77" s="1068"/>
      <c r="Y77" s="1068"/>
      <c r="Z77" s="1069"/>
      <c r="AA77" s="1070">
        <v>13</v>
      </c>
      <c r="AB77" s="1068"/>
      <c r="AC77" s="1068"/>
      <c r="AD77" s="1068"/>
      <c r="AE77" s="1069"/>
      <c r="AF77" s="1070">
        <v>13</v>
      </c>
      <c r="AG77" s="1068"/>
      <c r="AH77" s="1068"/>
      <c r="AI77" s="1068"/>
      <c r="AJ77" s="1069"/>
      <c r="AK77" s="1070" t="s">
        <v>609</v>
      </c>
      <c r="AL77" s="1068"/>
      <c r="AM77" s="1068"/>
      <c r="AN77" s="1068"/>
      <c r="AO77" s="1069"/>
      <c r="AP77" s="1070" t="s">
        <v>600</v>
      </c>
      <c r="AQ77" s="1068"/>
      <c r="AR77" s="1068"/>
      <c r="AS77" s="1068"/>
      <c r="AT77" s="1069"/>
      <c r="AU77" s="1060" t="s">
        <v>615</v>
      </c>
      <c r="AV77" s="1060"/>
      <c r="AW77" s="1060"/>
      <c r="AX77" s="1060"/>
      <c r="AY77" s="1060"/>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2">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2">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2">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2">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2">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2">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2">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2">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2">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2">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5">
      <c r="A88" s="264" t="s">
        <v>390</v>
      </c>
      <c r="B88" s="1033" t="s">
        <v>419</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f>SUM(AF68:AJ87)</f>
        <v>19196</v>
      </c>
      <c r="AG88" s="1048"/>
      <c r="AH88" s="1048"/>
      <c r="AI88" s="1048"/>
      <c r="AJ88" s="1048"/>
      <c r="AK88" s="1052"/>
      <c r="AL88" s="1052"/>
      <c r="AM88" s="1052"/>
      <c r="AN88" s="1052"/>
      <c r="AO88" s="1052"/>
      <c r="AP88" s="1048">
        <f>SUM(AP68:AT77)</f>
        <v>2265</v>
      </c>
      <c r="AQ88" s="1048"/>
      <c r="AR88" s="1048"/>
      <c r="AS88" s="1048"/>
      <c r="AT88" s="1048"/>
      <c r="AU88" s="1048">
        <v>591</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390</v>
      </c>
      <c r="BR102" s="1033" t="s">
        <v>420</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210</v>
      </c>
      <c r="CS102" s="1040"/>
      <c r="CT102" s="1040"/>
      <c r="CU102" s="1040"/>
      <c r="CV102" s="1041"/>
      <c r="CW102" s="1039" t="s">
        <v>619</v>
      </c>
      <c r="CX102" s="1040"/>
      <c r="CY102" s="1040"/>
      <c r="CZ102" s="1040"/>
      <c r="DA102" s="1041"/>
      <c r="DB102" s="1039" t="s">
        <v>619</v>
      </c>
      <c r="DC102" s="1040"/>
      <c r="DD102" s="1040"/>
      <c r="DE102" s="1040"/>
      <c r="DF102" s="1041"/>
      <c r="DG102" s="1039" t="s">
        <v>619</v>
      </c>
      <c r="DH102" s="1040"/>
      <c r="DI102" s="1040"/>
      <c r="DJ102" s="1040"/>
      <c r="DK102" s="1041"/>
      <c r="DL102" s="1039" t="s">
        <v>619</v>
      </c>
      <c r="DM102" s="1040"/>
      <c r="DN102" s="1040"/>
      <c r="DO102" s="1040"/>
      <c r="DP102" s="1041"/>
      <c r="DQ102" s="1039" t="s">
        <v>619</v>
      </c>
      <c r="DR102" s="1040"/>
      <c r="DS102" s="1040"/>
      <c r="DT102" s="1040"/>
      <c r="DU102" s="1041"/>
      <c r="DV102" s="1022"/>
      <c r="DW102" s="1023"/>
      <c r="DX102" s="1023"/>
      <c r="DY102" s="1023"/>
      <c r="DZ102" s="1024"/>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421</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422</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423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27" t="s">
        <v>425</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426</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2">
      <c r="A109" s="982" t="s">
        <v>427</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428</v>
      </c>
      <c r="AB109" s="983"/>
      <c r="AC109" s="983"/>
      <c r="AD109" s="983"/>
      <c r="AE109" s="984"/>
      <c r="AF109" s="985" t="s">
        <v>309</v>
      </c>
      <c r="AG109" s="983"/>
      <c r="AH109" s="983"/>
      <c r="AI109" s="983"/>
      <c r="AJ109" s="984"/>
      <c r="AK109" s="985" t="s">
        <v>308</v>
      </c>
      <c r="AL109" s="983"/>
      <c r="AM109" s="983"/>
      <c r="AN109" s="983"/>
      <c r="AO109" s="984"/>
      <c r="AP109" s="985" t="s">
        <v>429</v>
      </c>
      <c r="AQ109" s="983"/>
      <c r="AR109" s="983"/>
      <c r="AS109" s="983"/>
      <c r="AT109" s="1014"/>
      <c r="AU109" s="982" t="s">
        <v>427</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428</v>
      </c>
      <c r="BR109" s="983"/>
      <c r="BS109" s="983"/>
      <c r="BT109" s="983"/>
      <c r="BU109" s="984"/>
      <c r="BV109" s="985" t="s">
        <v>309</v>
      </c>
      <c r="BW109" s="983"/>
      <c r="BX109" s="983"/>
      <c r="BY109" s="983"/>
      <c r="BZ109" s="984"/>
      <c r="CA109" s="985" t="s">
        <v>308</v>
      </c>
      <c r="CB109" s="983"/>
      <c r="CC109" s="983"/>
      <c r="CD109" s="983"/>
      <c r="CE109" s="984"/>
      <c r="CF109" s="1021" t="s">
        <v>429</v>
      </c>
      <c r="CG109" s="1021"/>
      <c r="CH109" s="1021"/>
      <c r="CI109" s="1021"/>
      <c r="CJ109" s="1021"/>
      <c r="CK109" s="985" t="s">
        <v>430</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428</v>
      </c>
      <c r="DH109" s="983"/>
      <c r="DI109" s="983"/>
      <c r="DJ109" s="983"/>
      <c r="DK109" s="984"/>
      <c r="DL109" s="985" t="s">
        <v>309</v>
      </c>
      <c r="DM109" s="983"/>
      <c r="DN109" s="983"/>
      <c r="DO109" s="983"/>
      <c r="DP109" s="984"/>
      <c r="DQ109" s="985" t="s">
        <v>308</v>
      </c>
      <c r="DR109" s="983"/>
      <c r="DS109" s="983"/>
      <c r="DT109" s="983"/>
      <c r="DU109" s="984"/>
      <c r="DV109" s="985" t="s">
        <v>429</v>
      </c>
      <c r="DW109" s="983"/>
      <c r="DX109" s="983"/>
      <c r="DY109" s="983"/>
      <c r="DZ109" s="1014"/>
    </row>
    <row r="110" spans="1:131" s="246" customFormat="1" ht="26.25" customHeight="1" x14ac:dyDescent="0.2">
      <c r="A110" s="885" t="s">
        <v>431</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509627</v>
      </c>
      <c r="AB110" s="976"/>
      <c r="AC110" s="976"/>
      <c r="AD110" s="976"/>
      <c r="AE110" s="977"/>
      <c r="AF110" s="978">
        <v>566199</v>
      </c>
      <c r="AG110" s="976"/>
      <c r="AH110" s="976"/>
      <c r="AI110" s="976"/>
      <c r="AJ110" s="977"/>
      <c r="AK110" s="978">
        <v>634937</v>
      </c>
      <c r="AL110" s="976"/>
      <c r="AM110" s="976"/>
      <c r="AN110" s="976"/>
      <c r="AO110" s="977"/>
      <c r="AP110" s="979">
        <v>11.5</v>
      </c>
      <c r="AQ110" s="980"/>
      <c r="AR110" s="980"/>
      <c r="AS110" s="980"/>
      <c r="AT110" s="981"/>
      <c r="AU110" s="1015" t="s">
        <v>73</v>
      </c>
      <c r="AV110" s="1016"/>
      <c r="AW110" s="1016"/>
      <c r="AX110" s="1016"/>
      <c r="AY110" s="1016"/>
      <c r="AZ110" s="941" t="s">
        <v>432</v>
      </c>
      <c r="BA110" s="886"/>
      <c r="BB110" s="886"/>
      <c r="BC110" s="886"/>
      <c r="BD110" s="886"/>
      <c r="BE110" s="886"/>
      <c r="BF110" s="886"/>
      <c r="BG110" s="886"/>
      <c r="BH110" s="886"/>
      <c r="BI110" s="886"/>
      <c r="BJ110" s="886"/>
      <c r="BK110" s="886"/>
      <c r="BL110" s="886"/>
      <c r="BM110" s="886"/>
      <c r="BN110" s="886"/>
      <c r="BO110" s="886"/>
      <c r="BP110" s="887"/>
      <c r="BQ110" s="942">
        <v>7873473</v>
      </c>
      <c r="BR110" s="923"/>
      <c r="BS110" s="923"/>
      <c r="BT110" s="923"/>
      <c r="BU110" s="923"/>
      <c r="BV110" s="923">
        <v>8052064</v>
      </c>
      <c r="BW110" s="923"/>
      <c r="BX110" s="923"/>
      <c r="BY110" s="923"/>
      <c r="BZ110" s="923"/>
      <c r="CA110" s="923">
        <v>8304290</v>
      </c>
      <c r="CB110" s="923"/>
      <c r="CC110" s="923"/>
      <c r="CD110" s="923"/>
      <c r="CE110" s="923"/>
      <c r="CF110" s="947">
        <v>150.5</v>
      </c>
      <c r="CG110" s="948"/>
      <c r="CH110" s="948"/>
      <c r="CI110" s="948"/>
      <c r="CJ110" s="948"/>
      <c r="CK110" s="1011" t="s">
        <v>433</v>
      </c>
      <c r="CL110" s="897"/>
      <c r="CM110" s="972" t="s">
        <v>434</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435</v>
      </c>
      <c r="DH110" s="923"/>
      <c r="DI110" s="923"/>
      <c r="DJ110" s="923"/>
      <c r="DK110" s="923"/>
      <c r="DL110" s="923" t="s">
        <v>436</v>
      </c>
      <c r="DM110" s="923"/>
      <c r="DN110" s="923"/>
      <c r="DO110" s="923"/>
      <c r="DP110" s="923"/>
      <c r="DQ110" s="923" t="s">
        <v>437</v>
      </c>
      <c r="DR110" s="923"/>
      <c r="DS110" s="923"/>
      <c r="DT110" s="923"/>
      <c r="DU110" s="923"/>
      <c r="DV110" s="924" t="s">
        <v>437</v>
      </c>
      <c r="DW110" s="924"/>
      <c r="DX110" s="924"/>
      <c r="DY110" s="924"/>
      <c r="DZ110" s="925"/>
    </row>
    <row r="111" spans="1:131" s="246" customFormat="1" ht="26.25" customHeight="1" x14ac:dyDescent="0.2">
      <c r="A111" s="852" t="s">
        <v>438</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392</v>
      </c>
      <c r="AB111" s="1004"/>
      <c r="AC111" s="1004"/>
      <c r="AD111" s="1004"/>
      <c r="AE111" s="1005"/>
      <c r="AF111" s="1006" t="s">
        <v>436</v>
      </c>
      <c r="AG111" s="1004"/>
      <c r="AH111" s="1004"/>
      <c r="AI111" s="1004"/>
      <c r="AJ111" s="1005"/>
      <c r="AK111" s="1006" t="s">
        <v>439</v>
      </c>
      <c r="AL111" s="1004"/>
      <c r="AM111" s="1004"/>
      <c r="AN111" s="1004"/>
      <c r="AO111" s="1005"/>
      <c r="AP111" s="1007" t="s">
        <v>439</v>
      </c>
      <c r="AQ111" s="1008"/>
      <c r="AR111" s="1008"/>
      <c r="AS111" s="1008"/>
      <c r="AT111" s="1009"/>
      <c r="AU111" s="1017"/>
      <c r="AV111" s="1018"/>
      <c r="AW111" s="1018"/>
      <c r="AX111" s="1018"/>
      <c r="AY111" s="1018"/>
      <c r="AZ111" s="893" t="s">
        <v>440</v>
      </c>
      <c r="BA111" s="828"/>
      <c r="BB111" s="828"/>
      <c r="BC111" s="828"/>
      <c r="BD111" s="828"/>
      <c r="BE111" s="828"/>
      <c r="BF111" s="828"/>
      <c r="BG111" s="828"/>
      <c r="BH111" s="828"/>
      <c r="BI111" s="828"/>
      <c r="BJ111" s="828"/>
      <c r="BK111" s="828"/>
      <c r="BL111" s="828"/>
      <c r="BM111" s="828"/>
      <c r="BN111" s="828"/>
      <c r="BO111" s="828"/>
      <c r="BP111" s="829"/>
      <c r="BQ111" s="894">
        <v>15495</v>
      </c>
      <c r="BR111" s="895"/>
      <c r="BS111" s="895"/>
      <c r="BT111" s="895"/>
      <c r="BU111" s="895"/>
      <c r="BV111" s="895" t="s">
        <v>441</v>
      </c>
      <c r="BW111" s="895"/>
      <c r="BX111" s="895"/>
      <c r="BY111" s="895"/>
      <c r="BZ111" s="895"/>
      <c r="CA111" s="895" t="s">
        <v>436</v>
      </c>
      <c r="CB111" s="895"/>
      <c r="CC111" s="895"/>
      <c r="CD111" s="895"/>
      <c r="CE111" s="895"/>
      <c r="CF111" s="956" t="s">
        <v>437</v>
      </c>
      <c r="CG111" s="957"/>
      <c r="CH111" s="957"/>
      <c r="CI111" s="957"/>
      <c r="CJ111" s="957"/>
      <c r="CK111" s="1012"/>
      <c r="CL111" s="899"/>
      <c r="CM111" s="902" t="s">
        <v>442</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439</v>
      </c>
      <c r="DH111" s="895"/>
      <c r="DI111" s="895"/>
      <c r="DJ111" s="895"/>
      <c r="DK111" s="895"/>
      <c r="DL111" s="895" t="s">
        <v>439</v>
      </c>
      <c r="DM111" s="895"/>
      <c r="DN111" s="895"/>
      <c r="DO111" s="895"/>
      <c r="DP111" s="895"/>
      <c r="DQ111" s="895" t="s">
        <v>435</v>
      </c>
      <c r="DR111" s="895"/>
      <c r="DS111" s="895"/>
      <c r="DT111" s="895"/>
      <c r="DU111" s="895"/>
      <c r="DV111" s="872" t="s">
        <v>435</v>
      </c>
      <c r="DW111" s="872"/>
      <c r="DX111" s="872"/>
      <c r="DY111" s="872"/>
      <c r="DZ111" s="873"/>
    </row>
    <row r="112" spans="1:131" s="246" customFormat="1" ht="26.25" customHeight="1" x14ac:dyDescent="0.2">
      <c r="A112" s="997" t="s">
        <v>443</v>
      </c>
      <c r="B112" s="998"/>
      <c r="C112" s="828" t="s">
        <v>444</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435</v>
      </c>
      <c r="AB112" s="858"/>
      <c r="AC112" s="858"/>
      <c r="AD112" s="858"/>
      <c r="AE112" s="859"/>
      <c r="AF112" s="860" t="s">
        <v>435</v>
      </c>
      <c r="AG112" s="858"/>
      <c r="AH112" s="858"/>
      <c r="AI112" s="858"/>
      <c r="AJ112" s="859"/>
      <c r="AK112" s="860" t="s">
        <v>435</v>
      </c>
      <c r="AL112" s="858"/>
      <c r="AM112" s="858"/>
      <c r="AN112" s="858"/>
      <c r="AO112" s="859"/>
      <c r="AP112" s="905" t="s">
        <v>441</v>
      </c>
      <c r="AQ112" s="906"/>
      <c r="AR112" s="906"/>
      <c r="AS112" s="906"/>
      <c r="AT112" s="907"/>
      <c r="AU112" s="1017"/>
      <c r="AV112" s="1018"/>
      <c r="AW112" s="1018"/>
      <c r="AX112" s="1018"/>
      <c r="AY112" s="1018"/>
      <c r="AZ112" s="893" t="s">
        <v>445</v>
      </c>
      <c r="BA112" s="828"/>
      <c r="BB112" s="828"/>
      <c r="BC112" s="828"/>
      <c r="BD112" s="828"/>
      <c r="BE112" s="828"/>
      <c r="BF112" s="828"/>
      <c r="BG112" s="828"/>
      <c r="BH112" s="828"/>
      <c r="BI112" s="828"/>
      <c r="BJ112" s="828"/>
      <c r="BK112" s="828"/>
      <c r="BL112" s="828"/>
      <c r="BM112" s="828"/>
      <c r="BN112" s="828"/>
      <c r="BO112" s="828"/>
      <c r="BP112" s="829"/>
      <c r="BQ112" s="894">
        <v>3970726</v>
      </c>
      <c r="BR112" s="895"/>
      <c r="BS112" s="895"/>
      <c r="BT112" s="895"/>
      <c r="BU112" s="895"/>
      <c r="BV112" s="895">
        <v>3523410</v>
      </c>
      <c r="BW112" s="895"/>
      <c r="BX112" s="895"/>
      <c r="BY112" s="895"/>
      <c r="BZ112" s="895"/>
      <c r="CA112" s="895">
        <v>3162803</v>
      </c>
      <c r="CB112" s="895"/>
      <c r="CC112" s="895"/>
      <c r="CD112" s="895"/>
      <c r="CE112" s="895"/>
      <c r="CF112" s="956">
        <v>57.3</v>
      </c>
      <c r="CG112" s="957"/>
      <c r="CH112" s="957"/>
      <c r="CI112" s="957"/>
      <c r="CJ112" s="957"/>
      <c r="CK112" s="1012"/>
      <c r="CL112" s="899"/>
      <c r="CM112" s="902" t="s">
        <v>446</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435</v>
      </c>
      <c r="DH112" s="895"/>
      <c r="DI112" s="895"/>
      <c r="DJ112" s="895"/>
      <c r="DK112" s="895"/>
      <c r="DL112" s="895" t="s">
        <v>441</v>
      </c>
      <c r="DM112" s="895"/>
      <c r="DN112" s="895"/>
      <c r="DO112" s="895"/>
      <c r="DP112" s="895"/>
      <c r="DQ112" s="895" t="s">
        <v>435</v>
      </c>
      <c r="DR112" s="895"/>
      <c r="DS112" s="895"/>
      <c r="DT112" s="895"/>
      <c r="DU112" s="895"/>
      <c r="DV112" s="872" t="s">
        <v>435</v>
      </c>
      <c r="DW112" s="872"/>
      <c r="DX112" s="872"/>
      <c r="DY112" s="872"/>
      <c r="DZ112" s="873"/>
    </row>
    <row r="113" spans="1:130" s="246" customFormat="1" ht="26.25" customHeight="1" x14ac:dyDescent="0.2">
      <c r="A113" s="999"/>
      <c r="B113" s="1000"/>
      <c r="C113" s="828" t="s">
        <v>447</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427651</v>
      </c>
      <c r="AB113" s="1004"/>
      <c r="AC113" s="1004"/>
      <c r="AD113" s="1004"/>
      <c r="AE113" s="1005"/>
      <c r="AF113" s="1006">
        <v>341595</v>
      </c>
      <c r="AG113" s="1004"/>
      <c r="AH113" s="1004"/>
      <c r="AI113" s="1004"/>
      <c r="AJ113" s="1005"/>
      <c r="AK113" s="1006">
        <v>334306</v>
      </c>
      <c r="AL113" s="1004"/>
      <c r="AM113" s="1004"/>
      <c r="AN113" s="1004"/>
      <c r="AO113" s="1005"/>
      <c r="AP113" s="1007">
        <v>6.1</v>
      </c>
      <c r="AQ113" s="1008"/>
      <c r="AR113" s="1008"/>
      <c r="AS113" s="1008"/>
      <c r="AT113" s="1009"/>
      <c r="AU113" s="1017"/>
      <c r="AV113" s="1018"/>
      <c r="AW113" s="1018"/>
      <c r="AX113" s="1018"/>
      <c r="AY113" s="1018"/>
      <c r="AZ113" s="893" t="s">
        <v>448</v>
      </c>
      <c r="BA113" s="828"/>
      <c r="BB113" s="828"/>
      <c r="BC113" s="828"/>
      <c r="BD113" s="828"/>
      <c r="BE113" s="828"/>
      <c r="BF113" s="828"/>
      <c r="BG113" s="828"/>
      <c r="BH113" s="828"/>
      <c r="BI113" s="828"/>
      <c r="BJ113" s="828"/>
      <c r="BK113" s="828"/>
      <c r="BL113" s="828"/>
      <c r="BM113" s="828"/>
      <c r="BN113" s="828"/>
      <c r="BO113" s="828"/>
      <c r="BP113" s="829"/>
      <c r="BQ113" s="894">
        <v>721475</v>
      </c>
      <c r="BR113" s="895"/>
      <c r="BS113" s="895"/>
      <c r="BT113" s="895"/>
      <c r="BU113" s="895"/>
      <c r="BV113" s="895">
        <v>626358</v>
      </c>
      <c r="BW113" s="895"/>
      <c r="BX113" s="895"/>
      <c r="BY113" s="895"/>
      <c r="BZ113" s="895"/>
      <c r="CA113" s="895">
        <v>590890</v>
      </c>
      <c r="CB113" s="895"/>
      <c r="CC113" s="895"/>
      <c r="CD113" s="895"/>
      <c r="CE113" s="895"/>
      <c r="CF113" s="956">
        <v>10.7</v>
      </c>
      <c r="CG113" s="957"/>
      <c r="CH113" s="957"/>
      <c r="CI113" s="957"/>
      <c r="CJ113" s="957"/>
      <c r="CK113" s="1012"/>
      <c r="CL113" s="899"/>
      <c r="CM113" s="902" t="s">
        <v>449</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435</v>
      </c>
      <c r="DH113" s="858"/>
      <c r="DI113" s="858"/>
      <c r="DJ113" s="858"/>
      <c r="DK113" s="859"/>
      <c r="DL113" s="860" t="s">
        <v>435</v>
      </c>
      <c r="DM113" s="858"/>
      <c r="DN113" s="858"/>
      <c r="DO113" s="858"/>
      <c r="DP113" s="859"/>
      <c r="DQ113" s="860" t="s">
        <v>439</v>
      </c>
      <c r="DR113" s="858"/>
      <c r="DS113" s="858"/>
      <c r="DT113" s="858"/>
      <c r="DU113" s="859"/>
      <c r="DV113" s="905" t="s">
        <v>439</v>
      </c>
      <c r="DW113" s="906"/>
      <c r="DX113" s="906"/>
      <c r="DY113" s="906"/>
      <c r="DZ113" s="907"/>
    </row>
    <row r="114" spans="1:130" s="246" customFormat="1" ht="26.25" customHeight="1" x14ac:dyDescent="0.2">
      <c r="A114" s="999"/>
      <c r="B114" s="1000"/>
      <c r="C114" s="828" t="s">
        <v>450</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98451</v>
      </c>
      <c r="AB114" s="858"/>
      <c r="AC114" s="858"/>
      <c r="AD114" s="858"/>
      <c r="AE114" s="859"/>
      <c r="AF114" s="860">
        <v>99147</v>
      </c>
      <c r="AG114" s="858"/>
      <c r="AH114" s="858"/>
      <c r="AI114" s="858"/>
      <c r="AJ114" s="859"/>
      <c r="AK114" s="860">
        <v>118544</v>
      </c>
      <c r="AL114" s="858"/>
      <c r="AM114" s="858"/>
      <c r="AN114" s="858"/>
      <c r="AO114" s="859"/>
      <c r="AP114" s="905">
        <v>2.1</v>
      </c>
      <c r="AQ114" s="906"/>
      <c r="AR114" s="906"/>
      <c r="AS114" s="906"/>
      <c r="AT114" s="907"/>
      <c r="AU114" s="1017"/>
      <c r="AV114" s="1018"/>
      <c r="AW114" s="1018"/>
      <c r="AX114" s="1018"/>
      <c r="AY114" s="1018"/>
      <c r="AZ114" s="893" t="s">
        <v>451</v>
      </c>
      <c r="BA114" s="828"/>
      <c r="BB114" s="828"/>
      <c r="BC114" s="828"/>
      <c r="BD114" s="828"/>
      <c r="BE114" s="828"/>
      <c r="BF114" s="828"/>
      <c r="BG114" s="828"/>
      <c r="BH114" s="828"/>
      <c r="BI114" s="828"/>
      <c r="BJ114" s="828"/>
      <c r="BK114" s="828"/>
      <c r="BL114" s="828"/>
      <c r="BM114" s="828"/>
      <c r="BN114" s="828"/>
      <c r="BO114" s="828"/>
      <c r="BP114" s="829"/>
      <c r="BQ114" s="894">
        <v>1200287</v>
      </c>
      <c r="BR114" s="895"/>
      <c r="BS114" s="895"/>
      <c r="BT114" s="895"/>
      <c r="BU114" s="895"/>
      <c r="BV114" s="895">
        <v>1126588</v>
      </c>
      <c r="BW114" s="895"/>
      <c r="BX114" s="895"/>
      <c r="BY114" s="895"/>
      <c r="BZ114" s="895"/>
      <c r="CA114" s="895">
        <v>1081584</v>
      </c>
      <c r="CB114" s="895"/>
      <c r="CC114" s="895"/>
      <c r="CD114" s="895"/>
      <c r="CE114" s="895"/>
      <c r="CF114" s="956">
        <v>19.600000000000001</v>
      </c>
      <c r="CG114" s="957"/>
      <c r="CH114" s="957"/>
      <c r="CI114" s="957"/>
      <c r="CJ114" s="957"/>
      <c r="CK114" s="1012"/>
      <c r="CL114" s="899"/>
      <c r="CM114" s="902" t="s">
        <v>452</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435</v>
      </c>
      <c r="DH114" s="858"/>
      <c r="DI114" s="858"/>
      <c r="DJ114" s="858"/>
      <c r="DK114" s="859"/>
      <c r="DL114" s="860" t="s">
        <v>435</v>
      </c>
      <c r="DM114" s="858"/>
      <c r="DN114" s="858"/>
      <c r="DO114" s="858"/>
      <c r="DP114" s="859"/>
      <c r="DQ114" s="860" t="s">
        <v>435</v>
      </c>
      <c r="DR114" s="858"/>
      <c r="DS114" s="858"/>
      <c r="DT114" s="858"/>
      <c r="DU114" s="859"/>
      <c r="DV114" s="905" t="s">
        <v>437</v>
      </c>
      <c r="DW114" s="906"/>
      <c r="DX114" s="906"/>
      <c r="DY114" s="906"/>
      <c r="DZ114" s="907"/>
    </row>
    <row r="115" spans="1:130" s="246" customFormat="1" ht="26.25" customHeight="1" x14ac:dyDescent="0.2">
      <c r="A115" s="999"/>
      <c r="B115" s="1000"/>
      <c r="C115" s="828" t="s">
        <v>453</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439</v>
      </c>
      <c r="AB115" s="1004"/>
      <c r="AC115" s="1004"/>
      <c r="AD115" s="1004"/>
      <c r="AE115" s="1005"/>
      <c r="AF115" s="1006" t="s">
        <v>435</v>
      </c>
      <c r="AG115" s="1004"/>
      <c r="AH115" s="1004"/>
      <c r="AI115" s="1004"/>
      <c r="AJ115" s="1005"/>
      <c r="AK115" s="1006" t="s">
        <v>437</v>
      </c>
      <c r="AL115" s="1004"/>
      <c r="AM115" s="1004"/>
      <c r="AN115" s="1004"/>
      <c r="AO115" s="1005"/>
      <c r="AP115" s="1007" t="s">
        <v>435</v>
      </c>
      <c r="AQ115" s="1008"/>
      <c r="AR115" s="1008"/>
      <c r="AS115" s="1008"/>
      <c r="AT115" s="1009"/>
      <c r="AU115" s="1017"/>
      <c r="AV115" s="1018"/>
      <c r="AW115" s="1018"/>
      <c r="AX115" s="1018"/>
      <c r="AY115" s="1018"/>
      <c r="AZ115" s="893" t="s">
        <v>454</v>
      </c>
      <c r="BA115" s="828"/>
      <c r="BB115" s="828"/>
      <c r="BC115" s="828"/>
      <c r="BD115" s="828"/>
      <c r="BE115" s="828"/>
      <c r="BF115" s="828"/>
      <c r="BG115" s="828"/>
      <c r="BH115" s="828"/>
      <c r="BI115" s="828"/>
      <c r="BJ115" s="828"/>
      <c r="BK115" s="828"/>
      <c r="BL115" s="828"/>
      <c r="BM115" s="828"/>
      <c r="BN115" s="828"/>
      <c r="BO115" s="828"/>
      <c r="BP115" s="829"/>
      <c r="BQ115" s="894" t="s">
        <v>435</v>
      </c>
      <c r="BR115" s="895"/>
      <c r="BS115" s="895"/>
      <c r="BT115" s="895"/>
      <c r="BU115" s="895"/>
      <c r="BV115" s="895" t="s">
        <v>439</v>
      </c>
      <c r="BW115" s="895"/>
      <c r="BX115" s="895"/>
      <c r="BY115" s="895"/>
      <c r="BZ115" s="895"/>
      <c r="CA115" s="895" t="s">
        <v>435</v>
      </c>
      <c r="CB115" s="895"/>
      <c r="CC115" s="895"/>
      <c r="CD115" s="895"/>
      <c r="CE115" s="895"/>
      <c r="CF115" s="956" t="s">
        <v>435</v>
      </c>
      <c r="CG115" s="957"/>
      <c r="CH115" s="957"/>
      <c r="CI115" s="957"/>
      <c r="CJ115" s="957"/>
      <c r="CK115" s="1012"/>
      <c r="CL115" s="899"/>
      <c r="CM115" s="893" t="s">
        <v>455</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v>15495</v>
      </c>
      <c r="DH115" s="858"/>
      <c r="DI115" s="858"/>
      <c r="DJ115" s="858"/>
      <c r="DK115" s="859"/>
      <c r="DL115" s="860" t="s">
        <v>439</v>
      </c>
      <c r="DM115" s="858"/>
      <c r="DN115" s="858"/>
      <c r="DO115" s="858"/>
      <c r="DP115" s="859"/>
      <c r="DQ115" s="860" t="s">
        <v>439</v>
      </c>
      <c r="DR115" s="858"/>
      <c r="DS115" s="858"/>
      <c r="DT115" s="858"/>
      <c r="DU115" s="859"/>
      <c r="DV115" s="905" t="s">
        <v>439</v>
      </c>
      <c r="DW115" s="906"/>
      <c r="DX115" s="906"/>
      <c r="DY115" s="906"/>
      <c r="DZ115" s="907"/>
    </row>
    <row r="116" spans="1:130" s="246" customFormat="1" ht="26.25" customHeight="1" x14ac:dyDescent="0.2">
      <c r="A116" s="1001"/>
      <c r="B116" s="1002"/>
      <c r="C116" s="961" t="s">
        <v>456</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100</v>
      </c>
      <c r="AB116" s="858"/>
      <c r="AC116" s="858"/>
      <c r="AD116" s="858"/>
      <c r="AE116" s="859"/>
      <c r="AF116" s="860">
        <v>136</v>
      </c>
      <c r="AG116" s="858"/>
      <c r="AH116" s="858"/>
      <c r="AI116" s="858"/>
      <c r="AJ116" s="859"/>
      <c r="AK116" s="860">
        <v>26</v>
      </c>
      <c r="AL116" s="858"/>
      <c r="AM116" s="858"/>
      <c r="AN116" s="858"/>
      <c r="AO116" s="859"/>
      <c r="AP116" s="905">
        <v>0</v>
      </c>
      <c r="AQ116" s="906"/>
      <c r="AR116" s="906"/>
      <c r="AS116" s="906"/>
      <c r="AT116" s="907"/>
      <c r="AU116" s="1017"/>
      <c r="AV116" s="1018"/>
      <c r="AW116" s="1018"/>
      <c r="AX116" s="1018"/>
      <c r="AY116" s="1018"/>
      <c r="AZ116" s="944" t="s">
        <v>457</v>
      </c>
      <c r="BA116" s="945"/>
      <c r="BB116" s="945"/>
      <c r="BC116" s="945"/>
      <c r="BD116" s="945"/>
      <c r="BE116" s="945"/>
      <c r="BF116" s="945"/>
      <c r="BG116" s="945"/>
      <c r="BH116" s="945"/>
      <c r="BI116" s="945"/>
      <c r="BJ116" s="945"/>
      <c r="BK116" s="945"/>
      <c r="BL116" s="945"/>
      <c r="BM116" s="945"/>
      <c r="BN116" s="945"/>
      <c r="BO116" s="945"/>
      <c r="BP116" s="946"/>
      <c r="BQ116" s="894" t="s">
        <v>435</v>
      </c>
      <c r="BR116" s="895"/>
      <c r="BS116" s="895"/>
      <c r="BT116" s="895"/>
      <c r="BU116" s="895"/>
      <c r="BV116" s="895" t="s">
        <v>435</v>
      </c>
      <c r="BW116" s="895"/>
      <c r="BX116" s="895"/>
      <c r="BY116" s="895"/>
      <c r="BZ116" s="895"/>
      <c r="CA116" s="895" t="s">
        <v>439</v>
      </c>
      <c r="CB116" s="895"/>
      <c r="CC116" s="895"/>
      <c r="CD116" s="895"/>
      <c r="CE116" s="895"/>
      <c r="CF116" s="956" t="s">
        <v>441</v>
      </c>
      <c r="CG116" s="957"/>
      <c r="CH116" s="957"/>
      <c r="CI116" s="957"/>
      <c r="CJ116" s="957"/>
      <c r="CK116" s="1012"/>
      <c r="CL116" s="899"/>
      <c r="CM116" s="902" t="s">
        <v>458</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441</v>
      </c>
      <c r="DH116" s="858"/>
      <c r="DI116" s="858"/>
      <c r="DJ116" s="858"/>
      <c r="DK116" s="859"/>
      <c r="DL116" s="860" t="s">
        <v>435</v>
      </c>
      <c r="DM116" s="858"/>
      <c r="DN116" s="858"/>
      <c r="DO116" s="858"/>
      <c r="DP116" s="859"/>
      <c r="DQ116" s="860" t="s">
        <v>435</v>
      </c>
      <c r="DR116" s="858"/>
      <c r="DS116" s="858"/>
      <c r="DT116" s="858"/>
      <c r="DU116" s="859"/>
      <c r="DV116" s="905" t="s">
        <v>435</v>
      </c>
      <c r="DW116" s="906"/>
      <c r="DX116" s="906"/>
      <c r="DY116" s="906"/>
      <c r="DZ116" s="907"/>
    </row>
    <row r="117" spans="1:130" s="246" customFormat="1" ht="26.25" customHeight="1" x14ac:dyDescent="0.2">
      <c r="A117" s="982" t="s">
        <v>189</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459</v>
      </c>
      <c r="Z117" s="984"/>
      <c r="AA117" s="989">
        <v>1035829</v>
      </c>
      <c r="AB117" s="990"/>
      <c r="AC117" s="990"/>
      <c r="AD117" s="990"/>
      <c r="AE117" s="991"/>
      <c r="AF117" s="992">
        <v>1007077</v>
      </c>
      <c r="AG117" s="990"/>
      <c r="AH117" s="990"/>
      <c r="AI117" s="990"/>
      <c r="AJ117" s="991"/>
      <c r="AK117" s="992">
        <v>1087813</v>
      </c>
      <c r="AL117" s="990"/>
      <c r="AM117" s="990"/>
      <c r="AN117" s="990"/>
      <c r="AO117" s="991"/>
      <c r="AP117" s="993"/>
      <c r="AQ117" s="994"/>
      <c r="AR117" s="994"/>
      <c r="AS117" s="994"/>
      <c r="AT117" s="995"/>
      <c r="AU117" s="1017"/>
      <c r="AV117" s="1018"/>
      <c r="AW117" s="1018"/>
      <c r="AX117" s="1018"/>
      <c r="AY117" s="1018"/>
      <c r="AZ117" s="944" t="s">
        <v>460</v>
      </c>
      <c r="BA117" s="945"/>
      <c r="BB117" s="945"/>
      <c r="BC117" s="945"/>
      <c r="BD117" s="945"/>
      <c r="BE117" s="945"/>
      <c r="BF117" s="945"/>
      <c r="BG117" s="945"/>
      <c r="BH117" s="945"/>
      <c r="BI117" s="945"/>
      <c r="BJ117" s="945"/>
      <c r="BK117" s="945"/>
      <c r="BL117" s="945"/>
      <c r="BM117" s="945"/>
      <c r="BN117" s="945"/>
      <c r="BO117" s="945"/>
      <c r="BP117" s="946"/>
      <c r="BQ117" s="894" t="s">
        <v>175</v>
      </c>
      <c r="BR117" s="895"/>
      <c r="BS117" s="895"/>
      <c r="BT117" s="895"/>
      <c r="BU117" s="895"/>
      <c r="BV117" s="895" t="s">
        <v>461</v>
      </c>
      <c r="BW117" s="895"/>
      <c r="BX117" s="895"/>
      <c r="BY117" s="895"/>
      <c r="BZ117" s="895"/>
      <c r="CA117" s="895" t="s">
        <v>462</v>
      </c>
      <c r="CB117" s="895"/>
      <c r="CC117" s="895"/>
      <c r="CD117" s="895"/>
      <c r="CE117" s="895"/>
      <c r="CF117" s="956" t="s">
        <v>175</v>
      </c>
      <c r="CG117" s="957"/>
      <c r="CH117" s="957"/>
      <c r="CI117" s="957"/>
      <c r="CJ117" s="957"/>
      <c r="CK117" s="1012"/>
      <c r="CL117" s="899"/>
      <c r="CM117" s="902" t="s">
        <v>463</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464</v>
      </c>
      <c r="DH117" s="858"/>
      <c r="DI117" s="858"/>
      <c r="DJ117" s="858"/>
      <c r="DK117" s="859"/>
      <c r="DL117" s="860" t="s">
        <v>465</v>
      </c>
      <c r="DM117" s="858"/>
      <c r="DN117" s="858"/>
      <c r="DO117" s="858"/>
      <c r="DP117" s="859"/>
      <c r="DQ117" s="860" t="s">
        <v>461</v>
      </c>
      <c r="DR117" s="858"/>
      <c r="DS117" s="858"/>
      <c r="DT117" s="858"/>
      <c r="DU117" s="859"/>
      <c r="DV117" s="905" t="s">
        <v>466</v>
      </c>
      <c r="DW117" s="906"/>
      <c r="DX117" s="906"/>
      <c r="DY117" s="906"/>
      <c r="DZ117" s="907"/>
    </row>
    <row r="118" spans="1:130" s="246" customFormat="1" ht="26.25" customHeight="1" x14ac:dyDescent="0.2">
      <c r="A118" s="982" t="s">
        <v>430</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428</v>
      </c>
      <c r="AB118" s="983"/>
      <c r="AC118" s="983"/>
      <c r="AD118" s="983"/>
      <c r="AE118" s="984"/>
      <c r="AF118" s="985" t="s">
        <v>309</v>
      </c>
      <c r="AG118" s="983"/>
      <c r="AH118" s="983"/>
      <c r="AI118" s="983"/>
      <c r="AJ118" s="984"/>
      <c r="AK118" s="985" t="s">
        <v>308</v>
      </c>
      <c r="AL118" s="983"/>
      <c r="AM118" s="983"/>
      <c r="AN118" s="983"/>
      <c r="AO118" s="984"/>
      <c r="AP118" s="986" t="s">
        <v>429</v>
      </c>
      <c r="AQ118" s="987"/>
      <c r="AR118" s="987"/>
      <c r="AS118" s="987"/>
      <c r="AT118" s="988"/>
      <c r="AU118" s="1017"/>
      <c r="AV118" s="1018"/>
      <c r="AW118" s="1018"/>
      <c r="AX118" s="1018"/>
      <c r="AY118" s="1018"/>
      <c r="AZ118" s="960" t="s">
        <v>467</v>
      </c>
      <c r="BA118" s="961"/>
      <c r="BB118" s="961"/>
      <c r="BC118" s="961"/>
      <c r="BD118" s="961"/>
      <c r="BE118" s="961"/>
      <c r="BF118" s="961"/>
      <c r="BG118" s="961"/>
      <c r="BH118" s="961"/>
      <c r="BI118" s="961"/>
      <c r="BJ118" s="961"/>
      <c r="BK118" s="961"/>
      <c r="BL118" s="961"/>
      <c r="BM118" s="961"/>
      <c r="BN118" s="961"/>
      <c r="BO118" s="961"/>
      <c r="BP118" s="962"/>
      <c r="BQ118" s="963" t="s">
        <v>465</v>
      </c>
      <c r="BR118" s="926"/>
      <c r="BS118" s="926"/>
      <c r="BT118" s="926"/>
      <c r="BU118" s="926"/>
      <c r="BV118" s="926" t="s">
        <v>175</v>
      </c>
      <c r="BW118" s="926"/>
      <c r="BX118" s="926"/>
      <c r="BY118" s="926"/>
      <c r="BZ118" s="926"/>
      <c r="CA118" s="926" t="s">
        <v>466</v>
      </c>
      <c r="CB118" s="926"/>
      <c r="CC118" s="926"/>
      <c r="CD118" s="926"/>
      <c r="CE118" s="926"/>
      <c r="CF118" s="956" t="s">
        <v>392</v>
      </c>
      <c r="CG118" s="957"/>
      <c r="CH118" s="957"/>
      <c r="CI118" s="957"/>
      <c r="CJ118" s="957"/>
      <c r="CK118" s="1012"/>
      <c r="CL118" s="899"/>
      <c r="CM118" s="902" t="s">
        <v>468</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175</v>
      </c>
      <c r="DH118" s="858"/>
      <c r="DI118" s="858"/>
      <c r="DJ118" s="858"/>
      <c r="DK118" s="859"/>
      <c r="DL118" s="860" t="s">
        <v>461</v>
      </c>
      <c r="DM118" s="858"/>
      <c r="DN118" s="858"/>
      <c r="DO118" s="858"/>
      <c r="DP118" s="859"/>
      <c r="DQ118" s="860" t="s">
        <v>462</v>
      </c>
      <c r="DR118" s="858"/>
      <c r="DS118" s="858"/>
      <c r="DT118" s="858"/>
      <c r="DU118" s="859"/>
      <c r="DV118" s="905" t="s">
        <v>175</v>
      </c>
      <c r="DW118" s="906"/>
      <c r="DX118" s="906"/>
      <c r="DY118" s="906"/>
      <c r="DZ118" s="907"/>
    </row>
    <row r="119" spans="1:130" s="246" customFormat="1" ht="26.25" customHeight="1" x14ac:dyDescent="0.2">
      <c r="A119" s="896" t="s">
        <v>433</v>
      </c>
      <c r="B119" s="897"/>
      <c r="C119" s="972" t="s">
        <v>434</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469</v>
      </c>
      <c r="AB119" s="976"/>
      <c r="AC119" s="976"/>
      <c r="AD119" s="976"/>
      <c r="AE119" s="977"/>
      <c r="AF119" s="978" t="s">
        <v>392</v>
      </c>
      <c r="AG119" s="976"/>
      <c r="AH119" s="976"/>
      <c r="AI119" s="976"/>
      <c r="AJ119" s="977"/>
      <c r="AK119" s="978" t="s">
        <v>461</v>
      </c>
      <c r="AL119" s="976"/>
      <c r="AM119" s="976"/>
      <c r="AN119" s="976"/>
      <c r="AO119" s="977"/>
      <c r="AP119" s="979" t="s">
        <v>461</v>
      </c>
      <c r="AQ119" s="980"/>
      <c r="AR119" s="980"/>
      <c r="AS119" s="980"/>
      <c r="AT119" s="981"/>
      <c r="AU119" s="1019"/>
      <c r="AV119" s="1020"/>
      <c r="AW119" s="1020"/>
      <c r="AX119" s="1020"/>
      <c r="AY119" s="1020"/>
      <c r="AZ119" s="277" t="s">
        <v>189</v>
      </c>
      <c r="BA119" s="277"/>
      <c r="BB119" s="277"/>
      <c r="BC119" s="277"/>
      <c r="BD119" s="277"/>
      <c r="BE119" s="277"/>
      <c r="BF119" s="277"/>
      <c r="BG119" s="277"/>
      <c r="BH119" s="277"/>
      <c r="BI119" s="277"/>
      <c r="BJ119" s="277"/>
      <c r="BK119" s="277"/>
      <c r="BL119" s="277"/>
      <c r="BM119" s="277"/>
      <c r="BN119" s="277"/>
      <c r="BO119" s="958" t="s">
        <v>470</v>
      </c>
      <c r="BP119" s="959"/>
      <c r="BQ119" s="963">
        <v>13781456</v>
      </c>
      <c r="BR119" s="926"/>
      <c r="BS119" s="926"/>
      <c r="BT119" s="926"/>
      <c r="BU119" s="926"/>
      <c r="BV119" s="926">
        <v>13328420</v>
      </c>
      <c r="BW119" s="926"/>
      <c r="BX119" s="926"/>
      <c r="BY119" s="926"/>
      <c r="BZ119" s="926"/>
      <c r="CA119" s="926">
        <v>13139567</v>
      </c>
      <c r="CB119" s="926"/>
      <c r="CC119" s="926"/>
      <c r="CD119" s="926"/>
      <c r="CE119" s="926"/>
      <c r="CF119" s="824"/>
      <c r="CG119" s="825"/>
      <c r="CH119" s="825"/>
      <c r="CI119" s="825"/>
      <c r="CJ119" s="915"/>
      <c r="CK119" s="1013"/>
      <c r="CL119" s="901"/>
      <c r="CM119" s="919" t="s">
        <v>471</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462</v>
      </c>
      <c r="DH119" s="841"/>
      <c r="DI119" s="841"/>
      <c r="DJ119" s="841"/>
      <c r="DK119" s="842"/>
      <c r="DL119" s="843" t="s">
        <v>175</v>
      </c>
      <c r="DM119" s="841"/>
      <c r="DN119" s="841"/>
      <c r="DO119" s="841"/>
      <c r="DP119" s="842"/>
      <c r="DQ119" s="843" t="s">
        <v>462</v>
      </c>
      <c r="DR119" s="841"/>
      <c r="DS119" s="841"/>
      <c r="DT119" s="841"/>
      <c r="DU119" s="842"/>
      <c r="DV119" s="929" t="s">
        <v>175</v>
      </c>
      <c r="DW119" s="930"/>
      <c r="DX119" s="930"/>
      <c r="DY119" s="930"/>
      <c r="DZ119" s="931"/>
    </row>
    <row r="120" spans="1:130" s="246" customFormat="1" ht="26.25" customHeight="1" x14ac:dyDescent="0.2">
      <c r="A120" s="898"/>
      <c r="B120" s="899"/>
      <c r="C120" s="902" t="s">
        <v>442</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466</v>
      </c>
      <c r="AB120" s="858"/>
      <c r="AC120" s="858"/>
      <c r="AD120" s="858"/>
      <c r="AE120" s="859"/>
      <c r="AF120" s="860" t="s">
        <v>461</v>
      </c>
      <c r="AG120" s="858"/>
      <c r="AH120" s="858"/>
      <c r="AI120" s="858"/>
      <c r="AJ120" s="859"/>
      <c r="AK120" s="860" t="s">
        <v>464</v>
      </c>
      <c r="AL120" s="858"/>
      <c r="AM120" s="858"/>
      <c r="AN120" s="858"/>
      <c r="AO120" s="859"/>
      <c r="AP120" s="905" t="s">
        <v>175</v>
      </c>
      <c r="AQ120" s="906"/>
      <c r="AR120" s="906"/>
      <c r="AS120" s="906"/>
      <c r="AT120" s="907"/>
      <c r="AU120" s="964" t="s">
        <v>472</v>
      </c>
      <c r="AV120" s="965"/>
      <c r="AW120" s="965"/>
      <c r="AX120" s="965"/>
      <c r="AY120" s="966"/>
      <c r="AZ120" s="941" t="s">
        <v>473</v>
      </c>
      <c r="BA120" s="886"/>
      <c r="BB120" s="886"/>
      <c r="BC120" s="886"/>
      <c r="BD120" s="886"/>
      <c r="BE120" s="886"/>
      <c r="BF120" s="886"/>
      <c r="BG120" s="886"/>
      <c r="BH120" s="886"/>
      <c r="BI120" s="886"/>
      <c r="BJ120" s="886"/>
      <c r="BK120" s="886"/>
      <c r="BL120" s="886"/>
      <c r="BM120" s="886"/>
      <c r="BN120" s="886"/>
      <c r="BO120" s="886"/>
      <c r="BP120" s="887"/>
      <c r="BQ120" s="942">
        <v>5057729</v>
      </c>
      <c r="BR120" s="923"/>
      <c r="BS120" s="923"/>
      <c r="BT120" s="923"/>
      <c r="BU120" s="923"/>
      <c r="BV120" s="923">
        <v>4560818</v>
      </c>
      <c r="BW120" s="923"/>
      <c r="BX120" s="923"/>
      <c r="BY120" s="923"/>
      <c r="BZ120" s="923"/>
      <c r="CA120" s="923">
        <v>4248521</v>
      </c>
      <c r="CB120" s="923"/>
      <c r="CC120" s="923"/>
      <c r="CD120" s="923"/>
      <c r="CE120" s="923"/>
      <c r="CF120" s="947">
        <v>77</v>
      </c>
      <c r="CG120" s="948"/>
      <c r="CH120" s="948"/>
      <c r="CI120" s="948"/>
      <c r="CJ120" s="948"/>
      <c r="CK120" s="949" t="s">
        <v>474</v>
      </c>
      <c r="CL120" s="933"/>
      <c r="CM120" s="933"/>
      <c r="CN120" s="933"/>
      <c r="CO120" s="934"/>
      <c r="CP120" s="953" t="s">
        <v>407</v>
      </c>
      <c r="CQ120" s="954"/>
      <c r="CR120" s="954"/>
      <c r="CS120" s="954"/>
      <c r="CT120" s="954"/>
      <c r="CU120" s="954"/>
      <c r="CV120" s="954"/>
      <c r="CW120" s="954"/>
      <c r="CX120" s="954"/>
      <c r="CY120" s="954"/>
      <c r="CZ120" s="954"/>
      <c r="DA120" s="954"/>
      <c r="DB120" s="954"/>
      <c r="DC120" s="954"/>
      <c r="DD120" s="954"/>
      <c r="DE120" s="954"/>
      <c r="DF120" s="955"/>
      <c r="DG120" s="942">
        <v>3970726</v>
      </c>
      <c r="DH120" s="923"/>
      <c r="DI120" s="923"/>
      <c r="DJ120" s="923"/>
      <c r="DK120" s="923"/>
      <c r="DL120" s="923">
        <v>3523410</v>
      </c>
      <c r="DM120" s="923"/>
      <c r="DN120" s="923"/>
      <c r="DO120" s="923"/>
      <c r="DP120" s="923"/>
      <c r="DQ120" s="923">
        <v>3162803</v>
      </c>
      <c r="DR120" s="923"/>
      <c r="DS120" s="923"/>
      <c r="DT120" s="923"/>
      <c r="DU120" s="923"/>
      <c r="DV120" s="924">
        <v>57.3</v>
      </c>
      <c r="DW120" s="924"/>
      <c r="DX120" s="924"/>
      <c r="DY120" s="924"/>
      <c r="DZ120" s="925"/>
    </row>
    <row r="121" spans="1:130" s="246" customFormat="1" ht="26.25" customHeight="1" x14ac:dyDescent="0.2">
      <c r="A121" s="898"/>
      <c r="B121" s="899"/>
      <c r="C121" s="944" t="s">
        <v>475</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175</v>
      </c>
      <c r="AB121" s="858"/>
      <c r="AC121" s="858"/>
      <c r="AD121" s="858"/>
      <c r="AE121" s="859"/>
      <c r="AF121" s="860" t="s">
        <v>461</v>
      </c>
      <c r="AG121" s="858"/>
      <c r="AH121" s="858"/>
      <c r="AI121" s="858"/>
      <c r="AJ121" s="859"/>
      <c r="AK121" s="860" t="s">
        <v>175</v>
      </c>
      <c r="AL121" s="858"/>
      <c r="AM121" s="858"/>
      <c r="AN121" s="858"/>
      <c r="AO121" s="859"/>
      <c r="AP121" s="905" t="s">
        <v>464</v>
      </c>
      <c r="AQ121" s="906"/>
      <c r="AR121" s="906"/>
      <c r="AS121" s="906"/>
      <c r="AT121" s="907"/>
      <c r="AU121" s="967"/>
      <c r="AV121" s="968"/>
      <c r="AW121" s="968"/>
      <c r="AX121" s="968"/>
      <c r="AY121" s="969"/>
      <c r="AZ121" s="893" t="s">
        <v>476</v>
      </c>
      <c r="BA121" s="828"/>
      <c r="BB121" s="828"/>
      <c r="BC121" s="828"/>
      <c r="BD121" s="828"/>
      <c r="BE121" s="828"/>
      <c r="BF121" s="828"/>
      <c r="BG121" s="828"/>
      <c r="BH121" s="828"/>
      <c r="BI121" s="828"/>
      <c r="BJ121" s="828"/>
      <c r="BK121" s="828"/>
      <c r="BL121" s="828"/>
      <c r="BM121" s="828"/>
      <c r="BN121" s="828"/>
      <c r="BO121" s="828"/>
      <c r="BP121" s="829"/>
      <c r="BQ121" s="894">
        <v>133760</v>
      </c>
      <c r="BR121" s="895"/>
      <c r="BS121" s="895"/>
      <c r="BT121" s="895"/>
      <c r="BU121" s="895"/>
      <c r="BV121" s="895">
        <v>90917</v>
      </c>
      <c r="BW121" s="895"/>
      <c r="BX121" s="895"/>
      <c r="BY121" s="895"/>
      <c r="BZ121" s="895"/>
      <c r="CA121" s="895">
        <v>82587</v>
      </c>
      <c r="CB121" s="895"/>
      <c r="CC121" s="895"/>
      <c r="CD121" s="895"/>
      <c r="CE121" s="895"/>
      <c r="CF121" s="956">
        <v>1.5</v>
      </c>
      <c r="CG121" s="957"/>
      <c r="CH121" s="957"/>
      <c r="CI121" s="957"/>
      <c r="CJ121" s="957"/>
      <c r="CK121" s="950"/>
      <c r="CL121" s="936"/>
      <c r="CM121" s="936"/>
      <c r="CN121" s="936"/>
      <c r="CO121" s="937"/>
      <c r="CP121" s="916" t="s">
        <v>477</v>
      </c>
      <c r="CQ121" s="917"/>
      <c r="CR121" s="917"/>
      <c r="CS121" s="917"/>
      <c r="CT121" s="917"/>
      <c r="CU121" s="917"/>
      <c r="CV121" s="917"/>
      <c r="CW121" s="917"/>
      <c r="CX121" s="917"/>
      <c r="CY121" s="917"/>
      <c r="CZ121" s="917"/>
      <c r="DA121" s="917"/>
      <c r="DB121" s="917"/>
      <c r="DC121" s="917"/>
      <c r="DD121" s="917"/>
      <c r="DE121" s="917"/>
      <c r="DF121" s="918"/>
      <c r="DG121" s="894" t="s">
        <v>462</v>
      </c>
      <c r="DH121" s="895"/>
      <c r="DI121" s="895"/>
      <c r="DJ121" s="895"/>
      <c r="DK121" s="895"/>
      <c r="DL121" s="895" t="s">
        <v>175</v>
      </c>
      <c r="DM121" s="895"/>
      <c r="DN121" s="895"/>
      <c r="DO121" s="895"/>
      <c r="DP121" s="895"/>
      <c r="DQ121" s="895" t="s">
        <v>478</v>
      </c>
      <c r="DR121" s="895"/>
      <c r="DS121" s="895"/>
      <c r="DT121" s="895"/>
      <c r="DU121" s="895"/>
      <c r="DV121" s="872" t="s">
        <v>462</v>
      </c>
      <c r="DW121" s="872"/>
      <c r="DX121" s="872"/>
      <c r="DY121" s="872"/>
      <c r="DZ121" s="873"/>
    </row>
    <row r="122" spans="1:130" s="246" customFormat="1" ht="26.25" customHeight="1" x14ac:dyDescent="0.2">
      <c r="A122" s="898"/>
      <c r="B122" s="899"/>
      <c r="C122" s="902" t="s">
        <v>452</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466</v>
      </c>
      <c r="AB122" s="858"/>
      <c r="AC122" s="858"/>
      <c r="AD122" s="858"/>
      <c r="AE122" s="859"/>
      <c r="AF122" s="860" t="s">
        <v>175</v>
      </c>
      <c r="AG122" s="858"/>
      <c r="AH122" s="858"/>
      <c r="AI122" s="858"/>
      <c r="AJ122" s="859"/>
      <c r="AK122" s="860" t="s">
        <v>462</v>
      </c>
      <c r="AL122" s="858"/>
      <c r="AM122" s="858"/>
      <c r="AN122" s="858"/>
      <c r="AO122" s="859"/>
      <c r="AP122" s="905" t="s">
        <v>479</v>
      </c>
      <c r="AQ122" s="906"/>
      <c r="AR122" s="906"/>
      <c r="AS122" s="906"/>
      <c r="AT122" s="907"/>
      <c r="AU122" s="967"/>
      <c r="AV122" s="968"/>
      <c r="AW122" s="968"/>
      <c r="AX122" s="968"/>
      <c r="AY122" s="969"/>
      <c r="AZ122" s="960" t="s">
        <v>480</v>
      </c>
      <c r="BA122" s="961"/>
      <c r="BB122" s="961"/>
      <c r="BC122" s="961"/>
      <c r="BD122" s="961"/>
      <c r="BE122" s="961"/>
      <c r="BF122" s="961"/>
      <c r="BG122" s="961"/>
      <c r="BH122" s="961"/>
      <c r="BI122" s="961"/>
      <c r="BJ122" s="961"/>
      <c r="BK122" s="961"/>
      <c r="BL122" s="961"/>
      <c r="BM122" s="961"/>
      <c r="BN122" s="961"/>
      <c r="BO122" s="961"/>
      <c r="BP122" s="962"/>
      <c r="BQ122" s="963">
        <v>9673400</v>
      </c>
      <c r="BR122" s="926"/>
      <c r="BS122" s="926"/>
      <c r="BT122" s="926"/>
      <c r="BU122" s="926"/>
      <c r="BV122" s="926">
        <v>9557300</v>
      </c>
      <c r="BW122" s="926"/>
      <c r="BX122" s="926"/>
      <c r="BY122" s="926"/>
      <c r="BZ122" s="926"/>
      <c r="CA122" s="926">
        <v>9579197</v>
      </c>
      <c r="CB122" s="926"/>
      <c r="CC122" s="926"/>
      <c r="CD122" s="926"/>
      <c r="CE122" s="926"/>
      <c r="CF122" s="927">
        <v>173.6</v>
      </c>
      <c r="CG122" s="928"/>
      <c r="CH122" s="928"/>
      <c r="CI122" s="928"/>
      <c r="CJ122" s="928"/>
      <c r="CK122" s="950"/>
      <c r="CL122" s="936"/>
      <c r="CM122" s="936"/>
      <c r="CN122" s="936"/>
      <c r="CO122" s="937"/>
      <c r="CP122" s="916"/>
      <c r="CQ122" s="917"/>
      <c r="CR122" s="917"/>
      <c r="CS122" s="917"/>
      <c r="CT122" s="917"/>
      <c r="CU122" s="917"/>
      <c r="CV122" s="917"/>
      <c r="CW122" s="917"/>
      <c r="CX122" s="917"/>
      <c r="CY122" s="917"/>
      <c r="CZ122" s="917"/>
      <c r="DA122" s="917"/>
      <c r="DB122" s="917"/>
      <c r="DC122" s="917"/>
      <c r="DD122" s="917"/>
      <c r="DE122" s="917"/>
      <c r="DF122" s="918"/>
      <c r="DG122" s="894"/>
      <c r="DH122" s="895"/>
      <c r="DI122" s="895"/>
      <c r="DJ122" s="895"/>
      <c r="DK122" s="895"/>
      <c r="DL122" s="895"/>
      <c r="DM122" s="895"/>
      <c r="DN122" s="895"/>
      <c r="DO122" s="895"/>
      <c r="DP122" s="895"/>
      <c r="DQ122" s="895"/>
      <c r="DR122" s="895"/>
      <c r="DS122" s="895"/>
      <c r="DT122" s="895"/>
      <c r="DU122" s="895"/>
      <c r="DV122" s="872"/>
      <c r="DW122" s="872"/>
      <c r="DX122" s="872"/>
      <c r="DY122" s="872"/>
      <c r="DZ122" s="873"/>
    </row>
    <row r="123" spans="1:130" s="246" customFormat="1" ht="26.25" customHeight="1" x14ac:dyDescent="0.2">
      <c r="A123" s="898"/>
      <c r="B123" s="899"/>
      <c r="C123" s="902" t="s">
        <v>458</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464</v>
      </c>
      <c r="AB123" s="858"/>
      <c r="AC123" s="858"/>
      <c r="AD123" s="858"/>
      <c r="AE123" s="859"/>
      <c r="AF123" s="860" t="s">
        <v>478</v>
      </c>
      <c r="AG123" s="858"/>
      <c r="AH123" s="858"/>
      <c r="AI123" s="858"/>
      <c r="AJ123" s="859"/>
      <c r="AK123" s="860" t="s">
        <v>462</v>
      </c>
      <c r="AL123" s="858"/>
      <c r="AM123" s="858"/>
      <c r="AN123" s="858"/>
      <c r="AO123" s="859"/>
      <c r="AP123" s="905" t="s">
        <v>175</v>
      </c>
      <c r="AQ123" s="906"/>
      <c r="AR123" s="906"/>
      <c r="AS123" s="906"/>
      <c r="AT123" s="907"/>
      <c r="AU123" s="970"/>
      <c r="AV123" s="971"/>
      <c r="AW123" s="971"/>
      <c r="AX123" s="971"/>
      <c r="AY123" s="971"/>
      <c r="AZ123" s="277" t="s">
        <v>189</v>
      </c>
      <c r="BA123" s="277"/>
      <c r="BB123" s="277"/>
      <c r="BC123" s="277"/>
      <c r="BD123" s="277"/>
      <c r="BE123" s="277"/>
      <c r="BF123" s="277"/>
      <c r="BG123" s="277"/>
      <c r="BH123" s="277"/>
      <c r="BI123" s="277"/>
      <c r="BJ123" s="277"/>
      <c r="BK123" s="277"/>
      <c r="BL123" s="277"/>
      <c r="BM123" s="277"/>
      <c r="BN123" s="277"/>
      <c r="BO123" s="958" t="s">
        <v>481</v>
      </c>
      <c r="BP123" s="959"/>
      <c r="BQ123" s="913">
        <v>14864889</v>
      </c>
      <c r="BR123" s="914"/>
      <c r="BS123" s="914"/>
      <c r="BT123" s="914"/>
      <c r="BU123" s="914"/>
      <c r="BV123" s="914">
        <v>14209035</v>
      </c>
      <c r="BW123" s="914"/>
      <c r="BX123" s="914"/>
      <c r="BY123" s="914"/>
      <c r="BZ123" s="914"/>
      <c r="CA123" s="914">
        <v>13910305</v>
      </c>
      <c r="CB123" s="914"/>
      <c r="CC123" s="914"/>
      <c r="CD123" s="914"/>
      <c r="CE123" s="914"/>
      <c r="CF123" s="824"/>
      <c r="CG123" s="825"/>
      <c r="CH123" s="825"/>
      <c r="CI123" s="825"/>
      <c r="CJ123" s="915"/>
      <c r="CK123" s="950"/>
      <c r="CL123" s="936"/>
      <c r="CM123" s="936"/>
      <c r="CN123" s="936"/>
      <c r="CO123" s="937"/>
      <c r="CP123" s="916"/>
      <c r="CQ123" s="917"/>
      <c r="CR123" s="917"/>
      <c r="CS123" s="917"/>
      <c r="CT123" s="917"/>
      <c r="CU123" s="917"/>
      <c r="CV123" s="917"/>
      <c r="CW123" s="917"/>
      <c r="CX123" s="917"/>
      <c r="CY123" s="917"/>
      <c r="CZ123" s="917"/>
      <c r="DA123" s="917"/>
      <c r="DB123" s="917"/>
      <c r="DC123" s="917"/>
      <c r="DD123" s="917"/>
      <c r="DE123" s="917"/>
      <c r="DF123" s="918"/>
      <c r="DG123" s="857"/>
      <c r="DH123" s="858"/>
      <c r="DI123" s="858"/>
      <c r="DJ123" s="858"/>
      <c r="DK123" s="859"/>
      <c r="DL123" s="860"/>
      <c r="DM123" s="858"/>
      <c r="DN123" s="858"/>
      <c r="DO123" s="858"/>
      <c r="DP123" s="859"/>
      <c r="DQ123" s="860"/>
      <c r="DR123" s="858"/>
      <c r="DS123" s="858"/>
      <c r="DT123" s="858"/>
      <c r="DU123" s="859"/>
      <c r="DV123" s="905"/>
      <c r="DW123" s="906"/>
      <c r="DX123" s="906"/>
      <c r="DY123" s="906"/>
      <c r="DZ123" s="907"/>
    </row>
    <row r="124" spans="1:130" s="246" customFormat="1" ht="26.25" customHeight="1" thickBot="1" x14ac:dyDescent="0.25">
      <c r="A124" s="898"/>
      <c r="B124" s="899"/>
      <c r="C124" s="902" t="s">
        <v>463</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175</v>
      </c>
      <c r="AB124" s="858"/>
      <c r="AC124" s="858"/>
      <c r="AD124" s="858"/>
      <c r="AE124" s="859"/>
      <c r="AF124" s="860" t="s">
        <v>461</v>
      </c>
      <c r="AG124" s="858"/>
      <c r="AH124" s="858"/>
      <c r="AI124" s="858"/>
      <c r="AJ124" s="859"/>
      <c r="AK124" s="860" t="s">
        <v>461</v>
      </c>
      <c r="AL124" s="858"/>
      <c r="AM124" s="858"/>
      <c r="AN124" s="858"/>
      <c r="AO124" s="859"/>
      <c r="AP124" s="905" t="s">
        <v>462</v>
      </c>
      <c r="AQ124" s="906"/>
      <c r="AR124" s="906"/>
      <c r="AS124" s="906"/>
      <c r="AT124" s="907"/>
      <c r="AU124" s="908" t="s">
        <v>482</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461</v>
      </c>
      <c r="BR124" s="912"/>
      <c r="BS124" s="912"/>
      <c r="BT124" s="912"/>
      <c r="BU124" s="912"/>
      <c r="BV124" s="912" t="s">
        <v>464</v>
      </c>
      <c r="BW124" s="912"/>
      <c r="BX124" s="912"/>
      <c r="BY124" s="912"/>
      <c r="BZ124" s="912"/>
      <c r="CA124" s="912" t="s">
        <v>175</v>
      </c>
      <c r="CB124" s="912"/>
      <c r="CC124" s="912"/>
      <c r="CD124" s="912"/>
      <c r="CE124" s="912"/>
      <c r="CF124" s="802"/>
      <c r="CG124" s="803"/>
      <c r="CH124" s="803"/>
      <c r="CI124" s="803"/>
      <c r="CJ124" s="943"/>
      <c r="CK124" s="951"/>
      <c r="CL124" s="951"/>
      <c r="CM124" s="951"/>
      <c r="CN124" s="951"/>
      <c r="CO124" s="952"/>
      <c r="CP124" s="916" t="s">
        <v>483</v>
      </c>
      <c r="CQ124" s="917"/>
      <c r="CR124" s="917"/>
      <c r="CS124" s="917"/>
      <c r="CT124" s="917"/>
      <c r="CU124" s="917"/>
      <c r="CV124" s="917"/>
      <c r="CW124" s="917"/>
      <c r="CX124" s="917"/>
      <c r="CY124" s="917"/>
      <c r="CZ124" s="917"/>
      <c r="DA124" s="917"/>
      <c r="DB124" s="917"/>
      <c r="DC124" s="917"/>
      <c r="DD124" s="917"/>
      <c r="DE124" s="917"/>
      <c r="DF124" s="918"/>
      <c r="DG124" s="840" t="s">
        <v>175</v>
      </c>
      <c r="DH124" s="841"/>
      <c r="DI124" s="841"/>
      <c r="DJ124" s="841"/>
      <c r="DK124" s="842"/>
      <c r="DL124" s="843" t="s">
        <v>175</v>
      </c>
      <c r="DM124" s="841"/>
      <c r="DN124" s="841"/>
      <c r="DO124" s="841"/>
      <c r="DP124" s="842"/>
      <c r="DQ124" s="843" t="s">
        <v>461</v>
      </c>
      <c r="DR124" s="841"/>
      <c r="DS124" s="841"/>
      <c r="DT124" s="841"/>
      <c r="DU124" s="842"/>
      <c r="DV124" s="929" t="s">
        <v>461</v>
      </c>
      <c r="DW124" s="930"/>
      <c r="DX124" s="930"/>
      <c r="DY124" s="930"/>
      <c r="DZ124" s="931"/>
    </row>
    <row r="125" spans="1:130" s="246" customFormat="1" ht="26.25" customHeight="1" x14ac:dyDescent="0.2">
      <c r="A125" s="898"/>
      <c r="B125" s="899"/>
      <c r="C125" s="902" t="s">
        <v>468</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478</v>
      </c>
      <c r="AB125" s="858"/>
      <c r="AC125" s="858"/>
      <c r="AD125" s="858"/>
      <c r="AE125" s="859"/>
      <c r="AF125" s="860" t="s">
        <v>175</v>
      </c>
      <c r="AG125" s="858"/>
      <c r="AH125" s="858"/>
      <c r="AI125" s="858"/>
      <c r="AJ125" s="859"/>
      <c r="AK125" s="860" t="s">
        <v>175</v>
      </c>
      <c r="AL125" s="858"/>
      <c r="AM125" s="858"/>
      <c r="AN125" s="858"/>
      <c r="AO125" s="859"/>
      <c r="AP125" s="905" t="s">
        <v>479</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484</v>
      </c>
      <c r="CL125" s="933"/>
      <c r="CM125" s="933"/>
      <c r="CN125" s="933"/>
      <c r="CO125" s="934"/>
      <c r="CP125" s="941" t="s">
        <v>485</v>
      </c>
      <c r="CQ125" s="886"/>
      <c r="CR125" s="886"/>
      <c r="CS125" s="886"/>
      <c r="CT125" s="886"/>
      <c r="CU125" s="886"/>
      <c r="CV125" s="886"/>
      <c r="CW125" s="886"/>
      <c r="CX125" s="886"/>
      <c r="CY125" s="886"/>
      <c r="CZ125" s="886"/>
      <c r="DA125" s="886"/>
      <c r="DB125" s="886"/>
      <c r="DC125" s="886"/>
      <c r="DD125" s="886"/>
      <c r="DE125" s="886"/>
      <c r="DF125" s="887"/>
      <c r="DG125" s="942" t="s">
        <v>175</v>
      </c>
      <c r="DH125" s="923"/>
      <c r="DI125" s="923"/>
      <c r="DJ125" s="923"/>
      <c r="DK125" s="923"/>
      <c r="DL125" s="923" t="s">
        <v>175</v>
      </c>
      <c r="DM125" s="923"/>
      <c r="DN125" s="923"/>
      <c r="DO125" s="923"/>
      <c r="DP125" s="923"/>
      <c r="DQ125" s="923" t="s">
        <v>175</v>
      </c>
      <c r="DR125" s="923"/>
      <c r="DS125" s="923"/>
      <c r="DT125" s="923"/>
      <c r="DU125" s="923"/>
      <c r="DV125" s="924" t="s">
        <v>175</v>
      </c>
      <c r="DW125" s="924"/>
      <c r="DX125" s="924"/>
      <c r="DY125" s="924"/>
      <c r="DZ125" s="925"/>
    </row>
    <row r="126" spans="1:130" s="246" customFormat="1" ht="26.25" customHeight="1" thickBot="1" x14ac:dyDescent="0.25">
      <c r="A126" s="898"/>
      <c r="B126" s="899"/>
      <c r="C126" s="902" t="s">
        <v>471</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462</v>
      </c>
      <c r="AB126" s="858"/>
      <c r="AC126" s="858"/>
      <c r="AD126" s="858"/>
      <c r="AE126" s="859"/>
      <c r="AF126" s="860" t="s">
        <v>461</v>
      </c>
      <c r="AG126" s="858"/>
      <c r="AH126" s="858"/>
      <c r="AI126" s="858"/>
      <c r="AJ126" s="859"/>
      <c r="AK126" s="860" t="s">
        <v>175</v>
      </c>
      <c r="AL126" s="858"/>
      <c r="AM126" s="858"/>
      <c r="AN126" s="858"/>
      <c r="AO126" s="859"/>
      <c r="AP126" s="905" t="s">
        <v>478</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486</v>
      </c>
      <c r="CQ126" s="828"/>
      <c r="CR126" s="828"/>
      <c r="CS126" s="828"/>
      <c r="CT126" s="828"/>
      <c r="CU126" s="828"/>
      <c r="CV126" s="828"/>
      <c r="CW126" s="828"/>
      <c r="CX126" s="828"/>
      <c r="CY126" s="828"/>
      <c r="CZ126" s="828"/>
      <c r="DA126" s="828"/>
      <c r="DB126" s="828"/>
      <c r="DC126" s="828"/>
      <c r="DD126" s="828"/>
      <c r="DE126" s="828"/>
      <c r="DF126" s="829"/>
      <c r="DG126" s="894" t="s">
        <v>469</v>
      </c>
      <c r="DH126" s="895"/>
      <c r="DI126" s="895"/>
      <c r="DJ126" s="895"/>
      <c r="DK126" s="895"/>
      <c r="DL126" s="895" t="s">
        <v>466</v>
      </c>
      <c r="DM126" s="895"/>
      <c r="DN126" s="895"/>
      <c r="DO126" s="895"/>
      <c r="DP126" s="895"/>
      <c r="DQ126" s="895" t="s">
        <v>469</v>
      </c>
      <c r="DR126" s="895"/>
      <c r="DS126" s="895"/>
      <c r="DT126" s="895"/>
      <c r="DU126" s="895"/>
      <c r="DV126" s="872" t="s">
        <v>479</v>
      </c>
      <c r="DW126" s="872"/>
      <c r="DX126" s="872"/>
      <c r="DY126" s="872"/>
      <c r="DZ126" s="873"/>
    </row>
    <row r="127" spans="1:130" s="246" customFormat="1" ht="26.25" customHeight="1" x14ac:dyDescent="0.2">
      <c r="A127" s="900"/>
      <c r="B127" s="901"/>
      <c r="C127" s="919" t="s">
        <v>487</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175</v>
      </c>
      <c r="AB127" s="858"/>
      <c r="AC127" s="858"/>
      <c r="AD127" s="858"/>
      <c r="AE127" s="859"/>
      <c r="AF127" s="860" t="s">
        <v>461</v>
      </c>
      <c r="AG127" s="858"/>
      <c r="AH127" s="858"/>
      <c r="AI127" s="858"/>
      <c r="AJ127" s="859"/>
      <c r="AK127" s="860" t="s">
        <v>175</v>
      </c>
      <c r="AL127" s="858"/>
      <c r="AM127" s="858"/>
      <c r="AN127" s="858"/>
      <c r="AO127" s="859"/>
      <c r="AP127" s="905" t="s">
        <v>462</v>
      </c>
      <c r="AQ127" s="906"/>
      <c r="AR127" s="906"/>
      <c r="AS127" s="906"/>
      <c r="AT127" s="907"/>
      <c r="AU127" s="282"/>
      <c r="AV127" s="282"/>
      <c r="AW127" s="282"/>
      <c r="AX127" s="922" t="s">
        <v>488</v>
      </c>
      <c r="AY127" s="890"/>
      <c r="AZ127" s="890"/>
      <c r="BA127" s="890"/>
      <c r="BB127" s="890"/>
      <c r="BC127" s="890"/>
      <c r="BD127" s="890"/>
      <c r="BE127" s="891"/>
      <c r="BF127" s="889" t="s">
        <v>489</v>
      </c>
      <c r="BG127" s="890"/>
      <c r="BH127" s="890"/>
      <c r="BI127" s="890"/>
      <c r="BJ127" s="890"/>
      <c r="BK127" s="890"/>
      <c r="BL127" s="891"/>
      <c r="BM127" s="889" t="s">
        <v>490</v>
      </c>
      <c r="BN127" s="890"/>
      <c r="BO127" s="890"/>
      <c r="BP127" s="890"/>
      <c r="BQ127" s="890"/>
      <c r="BR127" s="890"/>
      <c r="BS127" s="891"/>
      <c r="BT127" s="889" t="s">
        <v>491</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492</v>
      </c>
      <c r="CQ127" s="828"/>
      <c r="CR127" s="828"/>
      <c r="CS127" s="828"/>
      <c r="CT127" s="828"/>
      <c r="CU127" s="828"/>
      <c r="CV127" s="828"/>
      <c r="CW127" s="828"/>
      <c r="CX127" s="828"/>
      <c r="CY127" s="828"/>
      <c r="CZ127" s="828"/>
      <c r="DA127" s="828"/>
      <c r="DB127" s="828"/>
      <c r="DC127" s="828"/>
      <c r="DD127" s="828"/>
      <c r="DE127" s="828"/>
      <c r="DF127" s="829"/>
      <c r="DG127" s="894" t="s">
        <v>175</v>
      </c>
      <c r="DH127" s="895"/>
      <c r="DI127" s="895"/>
      <c r="DJ127" s="895"/>
      <c r="DK127" s="895"/>
      <c r="DL127" s="895" t="s">
        <v>175</v>
      </c>
      <c r="DM127" s="895"/>
      <c r="DN127" s="895"/>
      <c r="DO127" s="895"/>
      <c r="DP127" s="895"/>
      <c r="DQ127" s="895" t="s">
        <v>461</v>
      </c>
      <c r="DR127" s="895"/>
      <c r="DS127" s="895"/>
      <c r="DT127" s="895"/>
      <c r="DU127" s="895"/>
      <c r="DV127" s="872" t="s">
        <v>175</v>
      </c>
      <c r="DW127" s="872"/>
      <c r="DX127" s="872"/>
      <c r="DY127" s="872"/>
      <c r="DZ127" s="873"/>
    </row>
    <row r="128" spans="1:130" s="246" customFormat="1" ht="26.25" customHeight="1" thickBot="1" x14ac:dyDescent="0.25">
      <c r="A128" s="874" t="s">
        <v>493</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494</v>
      </c>
      <c r="X128" s="876"/>
      <c r="Y128" s="876"/>
      <c r="Z128" s="877"/>
      <c r="AA128" s="878">
        <v>17490</v>
      </c>
      <c r="AB128" s="879"/>
      <c r="AC128" s="879"/>
      <c r="AD128" s="879"/>
      <c r="AE128" s="880"/>
      <c r="AF128" s="881">
        <v>17491</v>
      </c>
      <c r="AG128" s="879"/>
      <c r="AH128" s="879"/>
      <c r="AI128" s="879"/>
      <c r="AJ128" s="880"/>
      <c r="AK128" s="881">
        <v>9991</v>
      </c>
      <c r="AL128" s="879"/>
      <c r="AM128" s="879"/>
      <c r="AN128" s="879"/>
      <c r="AO128" s="880"/>
      <c r="AP128" s="882"/>
      <c r="AQ128" s="883"/>
      <c r="AR128" s="883"/>
      <c r="AS128" s="883"/>
      <c r="AT128" s="884"/>
      <c r="AU128" s="282"/>
      <c r="AV128" s="282"/>
      <c r="AW128" s="282"/>
      <c r="AX128" s="885" t="s">
        <v>495</v>
      </c>
      <c r="AY128" s="886"/>
      <c r="AZ128" s="886"/>
      <c r="BA128" s="886"/>
      <c r="BB128" s="886"/>
      <c r="BC128" s="886"/>
      <c r="BD128" s="886"/>
      <c r="BE128" s="887"/>
      <c r="BF128" s="864" t="s">
        <v>464</v>
      </c>
      <c r="BG128" s="865"/>
      <c r="BH128" s="865"/>
      <c r="BI128" s="865"/>
      <c r="BJ128" s="865"/>
      <c r="BK128" s="865"/>
      <c r="BL128" s="888"/>
      <c r="BM128" s="864">
        <v>14.3</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496</v>
      </c>
      <c r="CQ128" s="806"/>
      <c r="CR128" s="806"/>
      <c r="CS128" s="806"/>
      <c r="CT128" s="806"/>
      <c r="CU128" s="806"/>
      <c r="CV128" s="806"/>
      <c r="CW128" s="806"/>
      <c r="CX128" s="806"/>
      <c r="CY128" s="806"/>
      <c r="CZ128" s="806"/>
      <c r="DA128" s="806"/>
      <c r="DB128" s="806"/>
      <c r="DC128" s="806"/>
      <c r="DD128" s="806"/>
      <c r="DE128" s="806"/>
      <c r="DF128" s="807"/>
      <c r="DG128" s="868" t="s">
        <v>462</v>
      </c>
      <c r="DH128" s="869"/>
      <c r="DI128" s="869"/>
      <c r="DJ128" s="869"/>
      <c r="DK128" s="869"/>
      <c r="DL128" s="869" t="s">
        <v>175</v>
      </c>
      <c r="DM128" s="869"/>
      <c r="DN128" s="869"/>
      <c r="DO128" s="869"/>
      <c r="DP128" s="869"/>
      <c r="DQ128" s="869" t="s">
        <v>479</v>
      </c>
      <c r="DR128" s="869"/>
      <c r="DS128" s="869"/>
      <c r="DT128" s="869"/>
      <c r="DU128" s="869"/>
      <c r="DV128" s="870" t="s">
        <v>175</v>
      </c>
      <c r="DW128" s="870"/>
      <c r="DX128" s="870"/>
      <c r="DY128" s="870"/>
      <c r="DZ128" s="871"/>
    </row>
    <row r="129" spans="1:131" s="246" customFormat="1" ht="26.25" customHeight="1" x14ac:dyDescent="0.2">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497</v>
      </c>
      <c r="X129" s="855"/>
      <c r="Y129" s="855"/>
      <c r="Z129" s="856"/>
      <c r="AA129" s="857">
        <v>6232841</v>
      </c>
      <c r="AB129" s="858"/>
      <c r="AC129" s="858"/>
      <c r="AD129" s="858"/>
      <c r="AE129" s="859"/>
      <c r="AF129" s="860">
        <v>6251014</v>
      </c>
      <c r="AG129" s="858"/>
      <c r="AH129" s="858"/>
      <c r="AI129" s="858"/>
      <c r="AJ129" s="859"/>
      <c r="AK129" s="860">
        <v>6328448</v>
      </c>
      <c r="AL129" s="858"/>
      <c r="AM129" s="858"/>
      <c r="AN129" s="858"/>
      <c r="AO129" s="859"/>
      <c r="AP129" s="861"/>
      <c r="AQ129" s="862"/>
      <c r="AR129" s="862"/>
      <c r="AS129" s="862"/>
      <c r="AT129" s="863"/>
      <c r="AU129" s="284"/>
      <c r="AV129" s="284"/>
      <c r="AW129" s="284"/>
      <c r="AX129" s="827" t="s">
        <v>498</v>
      </c>
      <c r="AY129" s="828"/>
      <c r="AZ129" s="828"/>
      <c r="BA129" s="828"/>
      <c r="BB129" s="828"/>
      <c r="BC129" s="828"/>
      <c r="BD129" s="828"/>
      <c r="BE129" s="829"/>
      <c r="BF129" s="847" t="s">
        <v>462</v>
      </c>
      <c r="BG129" s="848"/>
      <c r="BH129" s="848"/>
      <c r="BI129" s="848"/>
      <c r="BJ129" s="848"/>
      <c r="BK129" s="848"/>
      <c r="BL129" s="849"/>
      <c r="BM129" s="847">
        <v>19.3</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852" t="s">
        <v>499</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500</v>
      </c>
      <c r="X130" s="855"/>
      <c r="Y130" s="855"/>
      <c r="Z130" s="856"/>
      <c r="AA130" s="857">
        <v>813808</v>
      </c>
      <c r="AB130" s="858"/>
      <c r="AC130" s="858"/>
      <c r="AD130" s="858"/>
      <c r="AE130" s="859"/>
      <c r="AF130" s="860">
        <v>812323</v>
      </c>
      <c r="AG130" s="858"/>
      <c r="AH130" s="858"/>
      <c r="AI130" s="858"/>
      <c r="AJ130" s="859"/>
      <c r="AK130" s="860">
        <v>811699</v>
      </c>
      <c r="AL130" s="858"/>
      <c r="AM130" s="858"/>
      <c r="AN130" s="858"/>
      <c r="AO130" s="859"/>
      <c r="AP130" s="861"/>
      <c r="AQ130" s="862"/>
      <c r="AR130" s="862"/>
      <c r="AS130" s="862"/>
      <c r="AT130" s="863"/>
      <c r="AU130" s="284"/>
      <c r="AV130" s="284"/>
      <c r="AW130" s="284"/>
      <c r="AX130" s="827" t="s">
        <v>501</v>
      </c>
      <c r="AY130" s="828"/>
      <c r="AZ130" s="828"/>
      <c r="BA130" s="828"/>
      <c r="BB130" s="828"/>
      <c r="BC130" s="828"/>
      <c r="BD130" s="828"/>
      <c r="BE130" s="829"/>
      <c r="BF130" s="830">
        <v>3.9</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502</v>
      </c>
      <c r="X131" s="838"/>
      <c r="Y131" s="838"/>
      <c r="Z131" s="839"/>
      <c r="AA131" s="840">
        <v>5419033</v>
      </c>
      <c r="AB131" s="841"/>
      <c r="AC131" s="841"/>
      <c r="AD131" s="841"/>
      <c r="AE131" s="842"/>
      <c r="AF131" s="843">
        <v>5438691</v>
      </c>
      <c r="AG131" s="841"/>
      <c r="AH131" s="841"/>
      <c r="AI131" s="841"/>
      <c r="AJ131" s="842"/>
      <c r="AK131" s="843">
        <v>5516749</v>
      </c>
      <c r="AL131" s="841"/>
      <c r="AM131" s="841"/>
      <c r="AN131" s="841"/>
      <c r="AO131" s="842"/>
      <c r="AP131" s="844"/>
      <c r="AQ131" s="845"/>
      <c r="AR131" s="845"/>
      <c r="AS131" s="845"/>
      <c r="AT131" s="846"/>
      <c r="AU131" s="284"/>
      <c r="AV131" s="284"/>
      <c r="AW131" s="284"/>
      <c r="AX131" s="805" t="s">
        <v>503</v>
      </c>
      <c r="AY131" s="806"/>
      <c r="AZ131" s="806"/>
      <c r="BA131" s="806"/>
      <c r="BB131" s="806"/>
      <c r="BC131" s="806"/>
      <c r="BD131" s="806"/>
      <c r="BE131" s="807"/>
      <c r="BF131" s="808" t="s">
        <v>175</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814" t="s">
        <v>504</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505</v>
      </c>
      <c r="W132" s="818"/>
      <c r="X132" s="818"/>
      <c r="Y132" s="818"/>
      <c r="Z132" s="819"/>
      <c r="AA132" s="820">
        <v>3.7743080729999998</v>
      </c>
      <c r="AB132" s="821"/>
      <c r="AC132" s="821"/>
      <c r="AD132" s="821"/>
      <c r="AE132" s="822"/>
      <c r="AF132" s="823">
        <v>3.259295297</v>
      </c>
      <c r="AG132" s="821"/>
      <c r="AH132" s="821"/>
      <c r="AI132" s="821"/>
      <c r="AJ132" s="822"/>
      <c r="AK132" s="823">
        <v>4.8239098790000003</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506</v>
      </c>
      <c r="W133" s="797"/>
      <c r="X133" s="797"/>
      <c r="Y133" s="797"/>
      <c r="Z133" s="798"/>
      <c r="AA133" s="799">
        <v>3.5</v>
      </c>
      <c r="AB133" s="800"/>
      <c r="AC133" s="800"/>
      <c r="AD133" s="800"/>
      <c r="AE133" s="801"/>
      <c r="AF133" s="799">
        <v>3.8</v>
      </c>
      <c r="AG133" s="800"/>
      <c r="AH133" s="800"/>
      <c r="AI133" s="800"/>
      <c r="AJ133" s="801"/>
      <c r="AK133" s="799">
        <v>3.9</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Ym7UNTSwLV2QbvAkLs6Ls0qkht7/fANOoznJvQOeY2lOlYZMqpP59vYngPV3BzSuQSXm+GwFdOqMiGwZWTq4VA==" saltValue="yRD6BJQwjigIDWPIdrnat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60" zoomScaleNormal="85" workbookViewId="0"/>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507</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bcpV85o7Aszdt6GEDWMOPvbyOhSHYxz+S2aiveXDWSLK2tBsDD1t4hRERfq0n4DA7FcVuus971PLRjW7asTDPg==" saltValue="oAH3DCMWJlA3TtFjzFqGD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43" zoomScale="60" zoomScaleNormal="60"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aZDeW0y3ilc9wnEmrZcEvojV2F1Szw8Qv0ZP5H5vumFRTQu0AzNR+7+xbdlTmvfD3wtyzHxfi7Y5HQ8YA9uCEQ==" saltValue="/1riLxm6m6KsoKWB42D8W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508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509</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510</v>
      </c>
      <c r="AP7" s="303"/>
      <c r="AQ7" s="304" t="s">
        <v>511</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512</v>
      </c>
      <c r="AQ8" s="310" t="s">
        <v>513</v>
      </c>
      <c r="AR8" s="311" t="s">
        <v>514</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515</v>
      </c>
      <c r="AL9" s="1227"/>
      <c r="AM9" s="1227"/>
      <c r="AN9" s="1228"/>
      <c r="AO9" s="312">
        <v>1390310</v>
      </c>
      <c r="AP9" s="312">
        <v>43704</v>
      </c>
      <c r="AQ9" s="313">
        <v>56489</v>
      </c>
      <c r="AR9" s="314">
        <v>-22.6</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516</v>
      </c>
      <c r="AL10" s="1227"/>
      <c r="AM10" s="1227"/>
      <c r="AN10" s="1228"/>
      <c r="AO10" s="315">
        <v>98438</v>
      </c>
      <c r="AP10" s="315">
        <v>3094</v>
      </c>
      <c r="AQ10" s="316">
        <v>5759</v>
      </c>
      <c r="AR10" s="317">
        <v>-46.3</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517</v>
      </c>
      <c r="AL11" s="1227"/>
      <c r="AM11" s="1227"/>
      <c r="AN11" s="1228"/>
      <c r="AO11" s="315">
        <v>338810</v>
      </c>
      <c r="AP11" s="315">
        <v>10650</v>
      </c>
      <c r="AQ11" s="316">
        <v>8418</v>
      </c>
      <c r="AR11" s="317">
        <v>26.5</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518</v>
      </c>
      <c r="AL12" s="1227"/>
      <c r="AM12" s="1227"/>
      <c r="AN12" s="1228"/>
      <c r="AO12" s="315" t="s">
        <v>519</v>
      </c>
      <c r="AP12" s="315" t="s">
        <v>519</v>
      </c>
      <c r="AQ12" s="316">
        <v>199</v>
      </c>
      <c r="AR12" s="317" t="s">
        <v>519</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520</v>
      </c>
      <c r="AL13" s="1227"/>
      <c r="AM13" s="1227"/>
      <c r="AN13" s="1228"/>
      <c r="AO13" s="315" t="s">
        <v>519</v>
      </c>
      <c r="AP13" s="315" t="s">
        <v>519</v>
      </c>
      <c r="AQ13" s="316">
        <v>11</v>
      </c>
      <c r="AR13" s="317" t="s">
        <v>519</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521</v>
      </c>
      <c r="AL14" s="1227"/>
      <c r="AM14" s="1227"/>
      <c r="AN14" s="1228"/>
      <c r="AO14" s="315">
        <v>33173</v>
      </c>
      <c r="AP14" s="315">
        <v>1043</v>
      </c>
      <c r="AQ14" s="316">
        <v>2749</v>
      </c>
      <c r="AR14" s="317">
        <v>-62.1</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522</v>
      </c>
      <c r="AL15" s="1227"/>
      <c r="AM15" s="1227"/>
      <c r="AN15" s="1228"/>
      <c r="AO15" s="315">
        <v>16170</v>
      </c>
      <c r="AP15" s="315">
        <v>508</v>
      </c>
      <c r="AQ15" s="316">
        <v>1213</v>
      </c>
      <c r="AR15" s="317">
        <v>-58.1</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523</v>
      </c>
      <c r="AL16" s="1230"/>
      <c r="AM16" s="1230"/>
      <c r="AN16" s="1231"/>
      <c r="AO16" s="315">
        <v>-131103</v>
      </c>
      <c r="AP16" s="315">
        <v>-4121</v>
      </c>
      <c r="AQ16" s="316">
        <v>-4842</v>
      </c>
      <c r="AR16" s="317">
        <v>-14.9</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189</v>
      </c>
      <c r="AL17" s="1230"/>
      <c r="AM17" s="1230"/>
      <c r="AN17" s="1231"/>
      <c r="AO17" s="315">
        <v>1745798</v>
      </c>
      <c r="AP17" s="315">
        <v>54879</v>
      </c>
      <c r="AQ17" s="316">
        <v>69997</v>
      </c>
      <c r="AR17" s="317">
        <v>-21.6</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524</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525</v>
      </c>
      <c r="AP20" s="323" t="s">
        <v>526</v>
      </c>
      <c r="AQ20" s="324" t="s">
        <v>527</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528</v>
      </c>
      <c r="AL21" s="1224"/>
      <c r="AM21" s="1224"/>
      <c r="AN21" s="1225"/>
      <c r="AO21" s="327">
        <v>4.9400000000000004</v>
      </c>
      <c r="AP21" s="328">
        <v>6.51</v>
      </c>
      <c r="AQ21" s="329">
        <v>-1.57</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529</v>
      </c>
      <c r="AL22" s="1224"/>
      <c r="AM22" s="1224"/>
      <c r="AN22" s="1225"/>
      <c r="AO22" s="332">
        <v>98.3</v>
      </c>
      <c r="AP22" s="333">
        <v>97.2</v>
      </c>
      <c r="AQ22" s="334">
        <v>1.1000000000000001</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530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531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532</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510</v>
      </c>
      <c r="AP30" s="303"/>
      <c r="AQ30" s="304" t="s">
        <v>511</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512</v>
      </c>
      <c r="AQ31" s="310" t="s">
        <v>513</v>
      </c>
      <c r="AR31" s="311" t="s">
        <v>514</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533</v>
      </c>
      <c r="AL32" s="1215"/>
      <c r="AM32" s="1215"/>
      <c r="AN32" s="1216"/>
      <c r="AO32" s="342">
        <v>634937</v>
      </c>
      <c r="AP32" s="342">
        <v>19959</v>
      </c>
      <c r="AQ32" s="343">
        <v>31531</v>
      </c>
      <c r="AR32" s="344">
        <v>-36.700000000000003</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534</v>
      </c>
      <c r="AL33" s="1215"/>
      <c r="AM33" s="1215"/>
      <c r="AN33" s="1216"/>
      <c r="AO33" s="342" t="s">
        <v>519</v>
      </c>
      <c r="AP33" s="342" t="s">
        <v>519</v>
      </c>
      <c r="AQ33" s="343" t="s">
        <v>519</v>
      </c>
      <c r="AR33" s="344" t="s">
        <v>519</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535</v>
      </c>
      <c r="AL34" s="1215"/>
      <c r="AM34" s="1215"/>
      <c r="AN34" s="1216"/>
      <c r="AO34" s="342" t="s">
        <v>519</v>
      </c>
      <c r="AP34" s="342" t="s">
        <v>519</v>
      </c>
      <c r="AQ34" s="343" t="s">
        <v>519</v>
      </c>
      <c r="AR34" s="344" t="s">
        <v>519</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536</v>
      </c>
      <c r="AL35" s="1215"/>
      <c r="AM35" s="1215"/>
      <c r="AN35" s="1216"/>
      <c r="AO35" s="342">
        <v>334306</v>
      </c>
      <c r="AP35" s="342">
        <v>10509</v>
      </c>
      <c r="AQ35" s="343">
        <v>9647</v>
      </c>
      <c r="AR35" s="344">
        <v>8.9</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537</v>
      </c>
      <c r="AL36" s="1215"/>
      <c r="AM36" s="1215"/>
      <c r="AN36" s="1216"/>
      <c r="AO36" s="342">
        <v>118544</v>
      </c>
      <c r="AP36" s="342">
        <v>3726</v>
      </c>
      <c r="AQ36" s="343">
        <v>2316</v>
      </c>
      <c r="AR36" s="344">
        <v>60.9</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538</v>
      </c>
      <c r="AL37" s="1215"/>
      <c r="AM37" s="1215"/>
      <c r="AN37" s="1216"/>
      <c r="AO37" s="342" t="s">
        <v>519</v>
      </c>
      <c r="AP37" s="342" t="s">
        <v>519</v>
      </c>
      <c r="AQ37" s="343">
        <v>1006</v>
      </c>
      <c r="AR37" s="344" t="s">
        <v>519</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539</v>
      </c>
      <c r="AL38" s="1218"/>
      <c r="AM38" s="1218"/>
      <c r="AN38" s="1219"/>
      <c r="AO38" s="345">
        <v>26</v>
      </c>
      <c r="AP38" s="345">
        <v>1</v>
      </c>
      <c r="AQ38" s="346">
        <v>1</v>
      </c>
      <c r="AR38" s="334">
        <v>0</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540</v>
      </c>
      <c r="AL39" s="1218"/>
      <c r="AM39" s="1218"/>
      <c r="AN39" s="1219"/>
      <c r="AO39" s="342">
        <v>-9991</v>
      </c>
      <c r="AP39" s="342">
        <v>-314</v>
      </c>
      <c r="AQ39" s="343">
        <v>-3160</v>
      </c>
      <c r="AR39" s="344">
        <v>-90.1</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541</v>
      </c>
      <c r="AL40" s="1215"/>
      <c r="AM40" s="1215"/>
      <c r="AN40" s="1216"/>
      <c r="AO40" s="342">
        <v>-811699</v>
      </c>
      <c r="AP40" s="342">
        <v>-25515</v>
      </c>
      <c r="AQ40" s="343">
        <v>-28415</v>
      </c>
      <c r="AR40" s="344">
        <v>-10.199999999999999</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303</v>
      </c>
      <c r="AL41" s="1221"/>
      <c r="AM41" s="1221"/>
      <c r="AN41" s="1222"/>
      <c r="AO41" s="342">
        <v>266123</v>
      </c>
      <c r="AP41" s="342">
        <v>8365</v>
      </c>
      <c r="AQ41" s="343">
        <v>12925</v>
      </c>
      <c r="AR41" s="344">
        <v>-35.299999999999997</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542</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543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544</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510</v>
      </c>
      <c r="AN49" s="1209" t="s">
        <v>545</v>
      </c>
      <c r="AO49" s="1210"/>
      <c r="AP49" s="1210"/>
      <c r="AQ49" s="1210"/>
      <c r="AR49" s="1211"/>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546</v>
      </c>
      <c r="AO50" s="359" t="s">
        <v>547</v>
      </c>
      <c r="AP50" s="360" t="s">
        <v>548</v>
      </c>
      <c r="AQ50" s="361" t="s">
        <v>549</v>
      </c>
      <c r="AR50" s="362" t="s">
        <v>550</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551</v>
      </c>
      <c r="AL51" s="355"/>
      <c r="AM51" s="363">
        <v>1328455</v>
      </c>
      <c r="AN51" s="364">
        <v>40949</v>
      </c>
      <c r="AO51" s="365">
        <v>-9.9</v>
      </c>
      <c r="AP51" s="366">
        <v>53292</v>
      </c>
      <c r="AQ51" s="367">
        <v>0</v>
      </c>
      <c r="AR51" s="368">
        <v>-9.9</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552</v>
      </c>
      <c r="AM52" s="371">
        <v>529018</v>
      </c>
      <c r="AN52" s="372">
        <v>16307</v>
      </c>
      <c r="AO52" s="373">
        <v>-15.3</v>
      </c>
      <c r="AP52" s="374">
        <v>28900</v>
      </c>
      <c r="AQ52" s="375">
        <v>18.899999999999999</v>
      </c>
      <c r="AR52" s="376">
        <v>-34.200000000000003</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553</v>
      </c>
      <c r="AL53" s="355"/>
      <c r="AM53" s="363">
        <v>1470285</v>
      </c>
      <c r="AN53" s="364">
        <v>45468</v>
      </c>
      <c r="AO53" s="365">
        <v>11</v>
      </c>
      <c r="AP53" s="366">
        <v>49919</v>
      </c>
      <c r="AQ53" s="367">
        <v>-6.3</v>
      </c>
      <c r="AR53" s="368">
        <v>17.3</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552</v>
      </c>
      <c r="AM54" s="371">
        <v>751001</v>
      </c>
      <c r="AN54" s="372">
        <v>23224</v>
      </c>
      <c r="AO54" s="373">
        <v>42.4</v>
      </c>
      <c r="AP54" s="374">
        <v>26398</v>
      </c>
      <c r="AQ54" s="375">
        <v>-8.6999999999999993</v>
      </c>
      <c r="AR54" s="376">
        <v>51.1</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554</v>
      </c>
      <c r="AL55" s="355"/>
      <c r="AM55" s="363">
        <v>1344728</v>
      </c>
      <c r="AN55" s="364">
        <v>41823</v>
      </c>
      <c r="AO55" s="365">
        <v>-8</v>
      </c>
      <c r="AP55" s="366">
        <v>47738</v>
      </c>
      <c r="AQ55" s="367">
        <v>-4.4000000000000004</v>
      </c>
      <c r="AR55" s="368">
        <v>-3.6</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552</v>
      </c>
      <c r="AM56" s="371">
        <v>651144</v>
      </c>
      <c r="AN56" s="372">
        <v>20251</v>
      </c>
      <c r="AO56" s="373">
        <v>-12.8</v>
      </c>
      <c r="AP56" s="374">
        <v>24937</v>
      </c>
      <c r="AQ56" s="375">
        <v>-5.5</v>
      </c>
      <c r="AR56" s="376">
        <v>-7.3</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555</v>
      </c>
      <c r="AL57" s="355"/>
      <c r="AM57" s="363">
        <v>1302083</v>
      </c>
      <c r="AN57" s="364">
        <v>40724</v>
      </c>
      <c r="AO57" s="365">
        <v>-2.6</v>
      </c>
      <c r="AP57" s="366">
        <v>52191</v>
      </c>
      <c r="AQ57" s="367">
        <v>9.3000000000000007</v>
      </c>
      <c r="AR57" s="368">
        <v>-11.9</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552</v>
      </c>
      <c r="AM58" s="371">
        <v>531896</v>
      </c>
      <c r="AN58" s="372">
        <v>16636</v>
      </c>
      <c r="AO58" s="373">
        <v>-17.899999999999999</v>
      </c>
      <c r="AP58" s="374">
        <v>24843</v>
      </c>
      <c r="AQ58" s="375">
        <v>-0.4</v>
      </c>
      <c r="AR58" s="376">
        <v>-17.5</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556</v>
      </c>
      <c r="AL59" s="355"/>
      <c r="AM59" s="363">
        <v>1058659</v>
      </c>
      <c r="AN59" s="364">
        <v>33279</v>
      </c>
      <c r="AO59" s="365">
        <v>-18.3</v>
      </c>
      <c r="AP59" s="366">
        <v>47387</v>
      </c>
      <c r="AQ59" s="367">
        <v>-9.1999999999999993</v>
      </c>
      <c r="AR59" s="368">
        <v>-9.1</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552</v>
      </c>
      <c r="AM60" s="371">
        <v>644623</v>
      </c>
      <c r="AN60" s="372">
        <v>20264</v>
      </c>
      <c r="AO60" s="373">
        <v>21.8</v>
      </c>
      <c r="AP60" s="374">
        <v>24928</v>
      </c>
      <c r="AQ60" s="375">
        <v>0.3</v>
      </c>
      <c r="AR60" s="376">
        <v>21.5</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557</v>
      </c>
      <c r="AL61" s="377"/>
      <c r="AM61" s="378">
        <v>1300842</v>
      </c>
      <c r="AN61" s="379">
        <v>40449</v>
      </c>
      <c r="AO61" s="380">
        <v>-5.6</v>
      </c>
      <c r="AP61" s="381">
        <v>50105</v>
      </c>
      <c r="AQ61" s="382">
        <v>-2.1</v>
      </c>
      <c r="AR61" s="368">
        <v>-3.5</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552</v>
      </c>
      <c r="AM62" s="371">
        <v>621536</v>
      </c>
      <c r="AN62" s="372">
        <v>19336</v>
      </c>
      <c r="AO62" s="373">
        <v>3.6</v>
      </c>
      <c r="AP62" s="374">
        <v>26001</v>
      </c>
      <c r="AQ62" s="375">
        <v>0.9</v>
      </c>
      <c r="AR62" s="376">
        <v>2.7</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C9S2hg2dBJyt9SxCMUwi0g1iSzuHZdNrOIJQnuTjuCOBtydbsbz5mZQVptNMNPHhZeA1XBEYqTpdWb6tFxUjGQ==" saltValue="6xxBTkw5FqJ3SWcVpkxri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19" zoomScaleNormal="100"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559</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g/Vnz43ri21HhLbWd1Hexaohh+M1qUbBWMDSvd+CjC7ai8dyre6o3PN96hVRDx03CTaKMeOUoTmLHXJTfRlxDQ==" saltValue="7b8++nhk5MsEInrpQtfI/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10" zoomScale="70" zoomScaleNormal="70"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560</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Ol7RLOpCJFUFzRCut1ZRt8jcN1FMwX7Y+rdbJ97TAh8y0hQ8NejMSlO2OFDmxjTkKqKgcvYi5SPxbJWIAc019A==" saltValue="9RQlNFDHm9ZsgVAg7A2Vm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2">
      <c r="B47" s="10"/>
      <c r="C47" s="1232" t="s">
        <v>3</v>
      </c>
      <c r="D47" s="1232"/>
      <c r="E47" s="1233"/>
      <c r="F47" s="11">
        <v>39.17</v>
      </c>
      <c r="G47" s="12">
        <v>37.840000000000003</v>
      </c>
      <c r="H47" s="12">
        <v>33.409999999999997</v>
      </c>
      <c r="I47" s="12">
        <v>30.24</v>
      </c>
      <c r="J47" s="13">
        <v>26.66</v>
      </c>
    </row>
    <row r="48" spans="2:10" ht="57.75" customHeight="1" x14ac:dyDescent="0.2">
      <c r="B48" s="14"/>
      <c r="C48" s="1234" t="s">
        <v>4</v>
      </c>
      <c r="D48" s="1234"/>
      <c r="E48" s="1235"/>
      <c r="F48" s="15">
        <v>4.5199999999999996</v>
      </c>
      <c r="G48" s="16">
        <v>6.88</v>
      </c>
      <c r="H48" s="16">
        <v>4.5</v>
      </c>
      <c r="I48" s="16">
        <v>5.5</v>
      </c>
      <c r="J48" s="17">
        <v>4.45</v>
      </c>
    </row>
    <row r="49" spans="2:10" ht="57.75" customHeight="1" thickBot="1" x14ac:dyDescent="0.25">
      <c r="B49" s="18"/>
      <c r="C49" s="1236" t="s">
        <v>5</v>
      </c>
      <c r="D49" s="1236"/>
      <c r="E49" s="1237"/>
      <c r="F49" s="19" t="s">
        <v>566</v>
      </c>
      <c r="G49" s="20">
        <v>1.38</v>
      </c>
      <c r="H49" s="20" t="s">
        <v>567</v>
      </c>
      <c r="I49" s="20" t="s">
        <v>568</v>
      </c>
      <c r="J49" s="21" t="s">
        <v>569</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F9FbKRRUxHhVZzLLDooiNZSLkj/5CRa1/InMEncP/1WhEBOKFYBkJIt87CKzNoZT0vwB9N5t9wLDRgmjFcIASA==" saltValue="VcWhO2SSO2RXtzuv6nVY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2020-08-25T02:35:46Z</cp:lastPrinted>
  <dcterms:created xsi:type="dcterms:W3CDTF">2020-02-10T05:55:51Z</dcterms:created>
  <dcterms:modified xsi:type="dcterms:W3CDTF">2020-08-25T02:38:44Z</dcterms:modified>
  <cp:category/>
</cp:coreProperties>
</file>