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6"/>
  <workbookPr/>
  <mc:AlternateContent xmlns:mc="http://schemas.openxmlformats.org/markup-compatibility/2006">
    <mc:Choice Requires="x15">
      <x15ac:absPath xmlns:x15ac="http://schemas.microsoft.com/office/spreadsheetml/2010/11/ac" url="X:\1023_財政課\10_財政担当\C00-3財政一般\各種調査\財政状況資料集（H22～）\H30\20200818平成30年度財政状況資料集の作成について（2回目分）\統合用\"/>
    </mc:Choice>
  </mc:AlternateContent>
  <xr:revisionPtr revIDLastSave="0" documentId="13_ncr:1_{FE302D10-9C87-4A9B-B833-4374153DB477}" xr6:coauthVersionLast="36" xr6:coauthVersionMax="36" xr10:uidLastSave="{00000000-0000-0000-0000-000000000000}"/>
  <bookViews>
    <workbookView xWindow="0" yWindow="0" windowWidth="15360" windowHeight="7635"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E41" i="10"/>
  <c r="AM41" i="10"/>
  <c r="U41" i="10"/>
  <c r="C41" i="10"/>
  <c r="CO40" i="10"/>
  <c r="BW40" i="10"/>
  <c r="BW41" i="10" s="1"/>
  <c r="BE40" i="10"/>
  <c r="AM40" i="10"/>
  <c r="U40" i="10"/>
  <c r="C40" i="10"/>
  <c r="CO39" i="10"/>
  <c r="BW39" i="10"/>
  <c r="BE39" i="10"/>
  <c r="AM39" i="10"/>
  <c r="U39" i="10"/>
  <c r="C39" i="10"/>
  <c r="CO38" i="10"/>
  <c r="BW38" i="10"/>
  <c r="BE38" i="10"/>
  <c r="AM38" i="10"/>
  <c r="U38" i="10"/>
  <c r="C38" i="10"/>
  <c r="CO37" i="10"/>
  <c r="BW37" i="10"/>
  <c r="BE37" i="10"/>
  <c r="AM37" i="10"/>
  <c r="C37" i="10"/>
  <c r="CO36" i="10"/>
  <c r="BW36" i="10"/>
  <c r="BE36" i="10"/>
  <c r="AM36" i="10"/>
  <c r="CO35" i="10"/>
  <c r="BW35" i="10"/>
  <c r="BE35" i="10"/>
  <c r="AM35" i="10"/>
  <c r="CO34" i="10"/>
  <c r="BW34" i="10"/>
  <c r="C34" i="10"/>
  <c r="C35" i="10" s="1"/>
  <c r="C36" i="10" l="1"/>
  <c r="U34" i="10"/>
  <c r="U35" i="10" s="1"/>
  <c r="U36" i="10" s="1"/>
  <c r="U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BE34" i="10" s="1"/>
</calcChain>
</file>

<file path=xl/sharedStrings.xml><?xml version="1.0" encoding="utf-8"?>
<sst xmlns="http://schemas.openxmlformats.org/spreadsheetml/2006/main" count="1113" uniqueCount="623">
  <si>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</si>
  <si>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</si>
  <si>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</si>
  <si>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</si>
  <si>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</si>
  <si>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</si>
  <si>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</si>
  <si>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</si>
  <si>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※平成31年度中に市町村合併した団体で、合併前の団体ごとの決算に基づく連結実質赤字比率を算出していない団体については、グラフを表記しない。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</si>
  <si>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</si>
  <si>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</si>
  <si>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</si>
  <si>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</si>
  <si>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</si>
  <si>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</si>
  <si>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</si>
  <si>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</si>
  <si>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</si>
  <si>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</si>
  <si>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</si>
  <si>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</si>
  <si>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</si>
  <si>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</si>
  <si>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平成31年度中に市町村合併した団体で、合併前の団体ごとの決算に基づく実質公債費比率を算出していない団体については、グラフを表記しない。</t>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</si>
  <si>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</si>
  <si>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</si>
  <si>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</si>
  <si>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</si>
  <si>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</si>
  <si>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</si>
  <si>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</si>
  <si>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</si>
  <si>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</si>
  <si>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</si>
  <si>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</si>
  <si>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</si>
  <si>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</si>
  <si>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</si>
  <si>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</si>
  <si>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</si>
  <si>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</si>
  <si>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</si>
  <si>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</si>
  <si>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</si>
  <si>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</si>
  <si>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</si>
  <si>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※平成31年度中に市町村合併した団体で、合併前の団体ごとの決算に基づく将来負担比率を算出していない団体については、グラフを表記しない。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</si>
  <si>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</si>
  <si>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</si>
  <si>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</si>
  <si>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</si>
  <si>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</si>
  <si>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</si>
  <si>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</si>
  <si>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5"/>
  </si>
  <si>
    <t>財政調整基金残高</t>
    <phoneticPr fontId="5"/>
  </si>
  <si>
    <t>実質単年度収支</t>
    <rPh sb="0" eb="2">
      <t>ジッシツ</t>
    </rPh>
    <rPh sb="2" eb="5">
      <t>タンネンド</t>
    </rPh>
    <rPh sb="5" eb="7">
      <t>シュウシ</t>
    </rPh>
    <phoneticPr fontId="15"/>
  </si>
  <si>
    <t>連結実質赤字比率に係る赤字・黒字の構成分析</t>
  </si>
  <si>
    <t>赤字額</t>
    <rPh sb="0" eb="2">
      <t>アカジ</t>
    </rPh>
    <rPh sb="2" eb="3">
      <t>ガク</t>
    </rPh>
    <phoneticPr fontId="15"/>
  </si>
  <si>
    <t>黒字額</t>
    <rPh sb="0" eb="2">
      <t>クロジ</t>
    </rPh>
    <rPh sb="2" eb="3">
      <t>ガク</t>
    </rPh>
    <phoneticPr fontId="15"/>
  </si>
  <si>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</si>
  <si>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</si>
  <si>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</si>
  <si>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5"/>
  </si>
  <si>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</si>
  <si>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</si>
  <si>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</si>
  <si>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</si>
  <si>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</si>
  <si>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</si>
  <si>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</si>
  <si>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</si>
  <si>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</si>
  <si>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</si>
  <si>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</si>
  <si>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</si>
  <si>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8"/>
  </si>
  <si>
    <t>財政調整基金</t>
    <phoneticPr fontId="18"/>
  </si>
  <si>
    <t>減債基金</t>
    <phoneticPr fontId="18"/>
  </si>
  <si>
    <t>その他特定目的基金</t>
    <phoneticPr fontId="18"/>
  </si>
  <si>
    <t>平成30年度　財政状況資料集</t>
    <phoneticPr fontId="5"/>
  </si>
  <si>
    <t>総括表（市町村）</t>
    <rPh sb="0" eb="2">
      <t>ソウカツ</t>
    </rPh>
    <rPh sb="2" eb="3">
      <t>ヒョウ</t>
    </rPh>
    <rPh sb="4" eb="7">
      <t>シチョウソン</t>
    </rPh>
    <phoneticPr fontId="5"/>
  </si>
  <si>
    <t>都道府県名</t>
    <phoneticPr fontId="5"/>
  </si>
  <si>
    <t>福岡県</t>
    <phoneticPr fontId="5"/>
  </si>
  <si>
    <t>市町村類型</t>
    <phoneticPr fontId="5"/>
  </si>
  <si>
    <t>Ⅰ－１</t>
    <phoneticPr fontId="5"/>
  </si>
  <si>
    <t>指定団体等の指定状況</t>
    <phoneticPr fontId="5"/>
  </si>
  <si>
    <t>平成30年度(千円)</t>
    <rPh sb="0" eb="2">
      <t>ヘイセイ</t>
    </rPh>
    <rPh sb="4" eb="6">
      <t>ネンド</t>
    </rPh>
    <rPh sb="7" eb="9">
      <t>センエン</t>
    </rPh>
    <phoneticPr fontId="5"/>
  </si>
  <si>
    <t>平成29年度(千円)</t>
    <rPh sb="0" eb="2">
      <t>ヘイセイ</t>
    </rPh>
    <rPh sb="4" eb="6">
      <t>ネンド</t>
    </rPh>
    <phoneticPr fontId="5"/>
  </si>
  <si>
    <t>平成30年度(千円･％)</t>
    <rPh sb="0" eb="2">
      <t>ヘイセイ</t>
    </rPh>
    <rPh sb="4" eb="6">
      <t>ネンド</t>
    </rPh>
    <rPh sb="7" eb="9">
      <t>センエン</t>
    </rPh>
    <phoneticPr fontId="5"/>
  </si>
  <si>
    <t>平成29年度(千円･％)</t>
    <rPh sb="0" eb="2">
      <t>ヘイセイ</t>
    </rPh>
    <rPh sb="4" eb="6">
      <t>ネンド</t>
    </rPh>
    <rPh sb="7" eb="9">
      <t>センエン</t>
    </rPh>
    <phoneticPr fontId="5"/>
  </si>
  <si>
    <t>歳入総額</t>
    <phoneticPr fontId="2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</si>
  <si>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</si>
  <si>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</si>
  <si>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</si>
  <si>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4"/>
  </si>
  <si>
    <t>経常収支比率</t>
    <rPh sb="0" eb="2">
      <t>ケイジョウ</t>
    </rPh>
    <rPh sb="2" eb="4">
      <t>シュウシ</t>
    </rPh>
    <rPh sb="4" eb="6">
      <t>ヒリツ</t>
    </rPh>
    <phoneticPr fontId="5"/>
  </si>
  <si>
    <t>市町村名</t>
    <rPh sb="0" eb="3">
      <t>シチョウソン</t>
    </rPh>
    <rPh sb="3" eb="4">
      <t>メイ</t>
    </rPh>
    <phoneticPr fontId="5"/>
  </si>
  <si>
    <t>筑後市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</si>
  <si>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</si>
  <si>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</si>
  <si>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</si>
  <si>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24"/>
  </si>
  <si>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</si>
  <si>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</si>
  <si>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</si>
  <si>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</si>
  <si>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</si>
  <si>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</si>
  <si>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4"/>
  </si>
  <si>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</si>
  <si>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</si>
  <si>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</si>
  <si>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</si>
  <si>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</si>
  <si>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4"/>
  </si>
  <si>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</si>
  <si>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</si>
  <si>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</si>
  <si>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</si>
  <si>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</si>
  <si>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</si>
  <si>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</si>
  <si>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-0.4</t>
    <phoneticPr fontId="5"/>
  </si>
  <si>
    <t>山振</t>
    <rPh sb="0" eb="1">
      <t>ヤマ</t>
    </rPh>
    <rPh sb="1" eb="2">
      <t>フ</t>
    </rPh>
    <phoneticPr fontId="5"/>
  </si>
  <si>
    <t>繰上償還金</t>
    <phoneticPr fontId="24"/>
  </si>
  <si>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</si>
  <si>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</si>
  <si>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</si>
  <si>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31.01.01(人)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</si>
  <si>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</si>
  <si>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</si>
  <si>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</si>
  <si>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</si>
  <si>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24"/>
  </si>
  <si>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</si>
  <si>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</si>
  <si>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</si>
  <si>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</si>
  <si>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</si>
  <si>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</si>
  <si>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4"/>
  </si>
  <si>
    <t>　実質公債費比率</t>
    <rPh sb="1" eb="3">
      <t>ジッシツ</t>
    </rPh>
    <rPh sb="3" eb="6">
      <t>コウサイヒ</t>
    </rPh>
    <rPh sb="6" eb="8">
      <t>ヒリツ</t>
    </rPh>
    <phoneticPr fontId="5"/>
  </si>
  <si>
    <t>30.01.01(人)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</si>
  <si>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</si>
  <si>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</si>
  <si>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</si>
  <si>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</si>
  <si>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</si>
  <si>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-0.0</t>
    <phoneticPr fontId="5"/>
  </si>
  <si>
    <t>基準財政需要額</t>
    <phoneticPr fontId="24"/>
  </si>
  <si>
    <t>うち日本人(％)</t>
    <phoneticPr fontId="5"/>
  </si>
  <si>
    <t>-0.1</t>
    <phoneticPr fontId="5"/>
  </si>
  <si>
    <t>第3次</t>
    <rPh sb="0" eb="1">
      <t>ダイ</t>
    </rPh>
    <rPh sb="2" eb="3">
      <t>ジ</t>
    </rPh>
    <phoneticPr fontId="5"/>
  </si>
  <si>
    <t>標準税収入額等</t>
    <phoneticPr fontId="2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</si>
  <si>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</si>
  <si>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4"/>
  </si>
  <si>
    <t>人口密度 (人/k㎡)</t>
    <rPh sb="0" eb="2">
      <t>ジンコウ</t>
    </rPh>
    <rPh sb="2" eb="4">
      <t>ミツド</t>
    </rPh>
    <phoneticPr fontId="5"/>
  </si>
  <si>
    <t>歳入一般財源等</t>
    <rPh sb="0" eb="2">
      <t>サイニュウ</t>
    </rPh>
    <rPh sb="2" eb="4">
      <t>イッパン</t>
    </rPh>
    <rPh sb="4" eb="6">
      <t>ザイゲン</t>
    </rPh>
    <rPh sb="6" eb="7">
      <t>トウ</t>
    </rPh>
    <phoneticPr fontId="2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</si>
  <si>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</si>
  <si>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</si>
  <si>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</si>
  <si>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</si>
  <si>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</si>
  <si>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</si>
  <si>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</si>
  <si>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</si>
  <si>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</si>
  <si>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</si>
  <si>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</si>
  <si>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</si>
  <si>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</si>
  <si>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</si>
  <si>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</si>
  <si>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</si>
  <si>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</si>
  <si>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</si>
  <si>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</si>
  <si>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</si>
  <si>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</si>
  <si>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</si>
  <si>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</si>
  <si>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</si>
  <si>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</si>
  <si>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4"/>
  </si>
  <si>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</si>
  <si>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</si>
  <si>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</si>
  <si>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</si>
  <si>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</si>
  <si>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</si>
  <si>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</si>
  <si>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</si>
  <si>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</si>
  <si>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</si>
  <si>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</si>
  <si>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</si>
  <si>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</si>
  <si>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</si>
  <si>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</si>
  <si>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</si>
  <si>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</si>
  <si>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</si>
  <si>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</si>
  <si>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</si>
  <si>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</si>
  <si>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</si>
  <si>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</si>
  <si>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</si>
  <si>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8"/>
  </si>
  <si>
    <t>平成30年度</t>
    <phoneticPr fontId="24"/>
  </si>
  <si>
    <t>福岡県筑後市</t>
    <phoneticPr fontId="2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</si>
  <si>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</si>
  <si>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</si>
  <si>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</si>
  <si>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</si>
  <si>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</si>
  <si>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</si>
  <si>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</si>
  <si>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</si>
  <si>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</si>
  <si>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</si>
  <si>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</si>
  <si>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</si>
  <si>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</si>
  <si>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</si>
  <si>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</si>
  <si>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</si>
  <si>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</si>
  <si>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</si>
  <si>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</si>
  <si>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</si>
  <si>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</si>
  <si>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</si>
  <si>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</si>
  <si>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</si>
  <si>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</si>
  <si>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3"/>
  </si>
  <si>
    <t>　　　所得割</t>
    <phoneticPr fontId="5"/>
  </si>
  <si>
    <t>衛生費</t>
  </si>
  <si>
    <t>分離課税所得割交付金</t>
    <phoneticPr fontId="24"/>
  </si>
  <si>
    <t>　　　法人均等割</t>
    <phoneticPr fontId="5"/>
  </si>
  <si>
    <t>労働費</t>
  </si>
  <si>
    <t>道府県民税所得割臨時交付金</t>
    <phoneticPr fontId="24"/>
  </si>
  <si>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</si>
  <si>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</si>
  <si>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</si>
  <si>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</si>
  <si>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</si>
  <si>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</si>
  <si>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</si>
  <si>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</si>
  <si>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</si>
  <si>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</si>
  <si>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</si>
  <si>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</si>
  <si>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</si>
  <si>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</si>
  <si>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</si>
  <si>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</si>
  <si>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</si>
  <si>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5"/>
  </si>
  <si>
    <t>　　特別土地保有税</t>
    <phoneticPr fontId="5"/>
  </si>
  <si>
    <t>公債費</t>
  </si>
  <si>
    <t>地方交付税</t>
  </si>
  <si>
    <t>　法定外普通税</t>
    <phoneticPr fontId="5"/>
  </si>
  <si>
    <t>諸支出金</t>
    <rPh sb="3" eb="4">
      <t>キン</t>
    </rPh>
    <phoneticPr fontId="24"/>
  </si>
  <si>
    <t>　普通交付税</t>
    <phoneticPr fontId="5"/>
  </si>
  <si>
    <t>目的税</t>
  </si>
  <si>
    <t>前年度繰上充用金</t>
    <phoneticPr fontId="5"/>
  </si>
  <si>
    <t>　特別交付税</t>
    <phoneticPr fontId="5"/>
  </si>
  <si>
    <t>　法定目的税</t>
    <phoneticPr fontId="5"/>
  </si>
  <si>
    <t>歳出合計</t>
  </si>
  <si>
    <t>　震災復興特別交付税</t>
    <phoneticPr fontId="24"/>
  </si>
  <si>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</si>
  <si>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</si>
  <si>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</si>
  <si>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</si>
  <si>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</si>
  <si>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</si>
  <si>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</si>
  <si>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</si>
  <si>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</si>
  <si>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</si>
  <si>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9"/>
  </si>
  <si>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</si>
  <si>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</si>
  <si>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</si>
  <si>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</si>
  <si>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</si>
  <si>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</si>
  <si>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</si>
  <si>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</si>
  <si>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</si>
  <si>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</si>
  <si>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</si>
  <si>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</si>
  <si>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</si>
  <si>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</si>
  <si>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</si>
  <si>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平成30年度</t>
    <rPh sb="0" eb="2">
      <t>ヘイセイ</t>
    </rPh>
    <rPh sb="4" eb="6">
      <t>ネンド</t>
    </rPh>
    <phoneticPr fontId="5"/>
  </si>
  <si>
    <t>平成29年度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</si>
  <si>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</si>
  <si>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</si>
  <si>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</si>
  <si>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</si>
  <si>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</si>
  <si>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4"/>
  </si>
  <si>
    <t>寄附金</t>
  </si>
  <si>
    <t>・計</t>
    <phoneticPr fontId="5"/>
  </si>
  <si>
    <t>市町村民税</t>
    <rPh sb="0" eb="3">
      <t>シチョウソン</t>
    </rPh>
    <rPh sb="3" eb="4">
      <t>ミン</t>
    </rPh>
    <rPh sb="4" eb="5">
      <t>ゼイ</t>
    </rPh>
    <phoneticPr fontId="5"/>
  </si>
  <si>
    <t>　うち利子</t>
    <phoneticPr fontId="24"/>
  </si>
  <si>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</si>
  <si>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</si>
  <si>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</si>
  <si>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</si>
  <si>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</si>
  <si>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</si>
  <si>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</si>
  <si>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</si>
  <si>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</si>
  <si>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</si>
  <si>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</si>
  <si>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</si>
  <si>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</si>
  <si>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5"/>
  </si>
  <si>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</si>
  <si>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</si>
  <si>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</si>
  <si>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</si>
  <si>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上水道</t>
    <phoneticPr fontId="5"/>
  </si>
  <si>
    <t>加入世帯数(世帯)</t>
  </si>
  <si>
    <t>　　うち一部事務組合負担金</t>
    <phoneticPr fontId="5"/>
  </si>
  <si>
    <t>歳入合計</t>
    <phoneticPr fontId="5"/>
  </si>
  <si>
    <t>工業用水道</t>
    <phoneticPr fontId="5"/>
  </si>
  <si>
    <t>-</t>
    <phoneticPr fontId="5"/>
  </si>
  <si>
    <t>被保険者数(人)</t>
  </si>
  <si>
    <t>　繰出金</t>
    <phoneticPr fontId="5"/>
  </si>
  <si>
    <t>交通</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</si>
  <si>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</si>
  <si>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</si>
  <si>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</si>
  <si>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</si>
  <si>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</si>
  <si>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</si>
  <si>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</si>
  <si>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</si>
  <si>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</si>
  <si>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</si>
  <si>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</si>
  <si>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</si>
  <si>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</si>
  <si>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</si>
  <si>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</si>
  <si>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</si>
  <si>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</si>
  <si>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</si>
  <si>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</si>
  <si>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</si>
  <si>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</si>
  <si>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平成30年度</t>
  </si>
  <si>
    <t>福岡県筑後市</t>
  </si>
  <si>
    <t>一般会計等の財政状況（単位：百万円）</t>
    <rPh sb="0" eb="2">
      <t>イッパン</t>
    </rPh>
    <rPh sb="2" eb="4">
      <t>カイケイ</t>
    </rPh>
    <rPh sb="4" eb="5">
      <t>トウ</t>
    </rPh>
    <rPh sb="6" eb="8">
      <t>ザイセイ</t>
    </rPh>
    <rPh sb="8" eb="10">
      <t>ジョウキョウ</t>
    </rPh>
    <phoneticPr fontId="3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</si>
  <si>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0"/>
  </si>
  <si>
    <t>会計名</t>
    <rPh sb="0" eb="2">
      <t>カイケイ</t>
    </rPh>
    <rPh sb="2" eb="3">
      <t>メイ</t>
    </rPh>
    <phoneticPr fontId="30"/>
  </si>
  <si>
    <t>歳入</t>
    <rPh sb="0" eb="2">
      <t>サイニュウ</t>
    </rPh>
    <phoneticPr fontId="30"/>
  </si>
  <si>
    <t>歳出</t>
    <phoneticPr fontId="30"/>
  </si>
  <si>
    <t>形式収支</t>
    <phoneticPr fontId="30"/>
  </si>
  <si>
    <t>実質収支</t>
    <phoneticPr fontId="30"/>
  </si>
  <si>
    <t>他会計等
からの
繰入金</t>
    <rPh sb="9" eb="11">
      <t>クリイレ</t>
    </rPh>
    <rPh sb="11" eb="12">
      <t>キン</t>
    </rPh>
    <phoneticPr fontId="3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</si>
  <si>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</si>
  <si>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</si>
  <si>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</si>
  <si>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</si>
  <si>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</si>
  <si>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</si>
  <si>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</si>
  <si>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</si>
  <si>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</si>
  <si>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</si>
  <si>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</si>
  <si>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</si>
  <si>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住宅新築資金等貸付特別会計</t>
    <phoneticPr fontId="5"/>
  </si>
  <si>
    <t>地方独立行政法人筑後市立病院貸付特別会計</t>
    <phoneticPr fontId="5"/>
  </si>
  <si>
    <t>-</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</si>
  <si>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</si>
  <si>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</si>
  <si>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</si>
  <si>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</si>
  <si>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</si>
  <si>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</si>
  <si>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</si>
  <si>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</si>
  <si>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</si>
  <si>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</si>
  <si>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</si>
  <si>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</si>
  <si>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</si>
  <si>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</si>
  <si>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介護保険特別会計（保険事業勘定）</t>
    <phoneticPr fontId="5"/>
  </si>
  <si>
    <t>介護保険特別会計（地域包括支援センター事業勘定）</t>
    <phoneticPr fontId="5"/>
  </si>
  <si>
    <t>後期高齢者医療特別会計</t>
    <phoneticPr fontId="5"/>
  </si>
  <si>
    <t>水道事業会計</t>
    <phoneticPr fontId="5"/>
  </si>
  <si>
    <t>法適用企業</t>
    <phoneticPr fontId="5"/>
  </si>
  <si>
    <t>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</si>
  <si>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</si>
  <si>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</si>
  <si>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</si>
  <si>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</si>
  <si>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0"/>
  </si>
  <si>
    <t>総費用
（歳出）</t>
    <phoneticPr fontId="5"/>
  </si>
  <si>
    <t>純損益
（形式収支）</t>
    <phoneticPr fontId="5"/>
  </si>
  <si>
    <t>資金剰余額
/不足額
（実質収支）</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</si>
  <si>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</si>
  <si>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</si>
  <si>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</si>
  <si>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</si>
  <si>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</si>
  <si>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</si>
  <si>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</si>
  <si>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</si>
  <si>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</si>
  <si>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</si>
  <si>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0"/>
  </si>
  <si>
    <t>平成28年度</t>
    <rPh sb="0" eb="2">
      <t>ヘイセイ</t>
    </rPh>
    <rPh sb="4" eb="6">
      <t>ネンド</t>
    </rPh>
    <phoneticPr fontId="5"/>
  </si>
  <si>
    <t>分母比</t>
    <rPh sb="0" eb="2">
      <t>ブンボ</t>
    </rPh>
    <rPh sb="2" eb="3">
      <t>ヒ</t>
    </rPh>
    <phoneticPr fontId="5"/>
  </si>
  <si>
    <t>内訳</t>
    <rPh sb="0" eb="2">
      <t>ウチワケ</t>
    </rPh>
    <phoneticPr fontId="30"/>
  </si>
  <si>
    <t>元利償還金</t>
    <rPh sb="0" eb="2">
      <t>ガンリ</t>
    </rPh>
    <rPh sb="2" eb="5">
      <t>ショウカンキン</t>
    </rPh>
    <phoneticPr fontId="30"/>
  </si>
  <si>
    <t xml:space="preserve">一般会計等に係る地方債の現在高 </t>
    <rPh sb="0" eb="2">
      <t>イッパン</t>
    </rPh>
    <rPh sb="2" eb="4">
      <t>カイケイ</t>
    </rPh>
    <rPh sb="4" eb="5">
      <t>トウ</t>
    </rPh>
    <rPh sb="6" eb="7">
      <t>カカ</t>
    </rPh>
    <rPh sb="8" eb="11">
      <t>チホウサイ</t>
    </rPh>
    <rPh sb="12" eb="15">
      <t>ゲンザイダカ</t>
    </rPh>
    <phoneticPr fontId="30"/>
  </si>
  <si>
    <t>債務負担行為</t>
    <rPh sb="0" eb="2">
      <t>サイム</t>
    </rPh>
    <rPh sb="2" eb="4">
      <t>フタン</t>
    </rPh>
    <rPh sb="4" eb="6">
      <t>コウイ</t>
    </rPh>
    <phoneticPr fontId="5"/>
  </si>
  <si>
    <t>PFI事業に係るもの</t>
    <rPh sb="3" eb="5">
      <t>ジギョウ</t>
    </rPh>
    <rPh sb="6" eb="7">
      <t>カカ</t>
    </rPh>
    <phoneticPr fontId="30"/>
  </si>
  <si>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</si>
  <si>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</si>
  <si>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</si>
  <si>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0"/>
  </si>
  <si>
    <t>いわゆる五省協定等に係るもの</t>
    <rPh sb="4" eb="6">
      <t>ゴショウ</t>
    </rPh>
    <rPh sb="6" eb="9">
      <t>キョウテイトウ</t>
    </rPh>
    <rPh sb="10" eb="11">
      <t>カカ</t>
    </rPh>
    <phoneticPr fontId="30"/>
  </si>
  <si>
    <t>-</t>
    <phoneticPr fontId="5"/>
  </si>
  <si>
    <t>-</t>
    <phoneticPr fontId="5"/>
  </si>
  <si>
    <t>準元利償還金</t>
    <rPh sb="0" eb="1">
      <t>ジュン</t>
    </rPh>
    <rPh sb="1" eb="3">
      <t>ガンリ</t>
    </rPh>
    <rPh sb="3" eb="6">
      <t>ショウカンキン</t>
    </rPh>
    <phoneticPr fontId="3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</si>
  <si>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0"/>
  </si>
  <si>
    <t xml:space="preserve">公営企業債等繰入見込額 </t>
    <rPh sb="0" eb="2">
      <t>コウエイ</t>
    </rPh>
    <rPh sb="2" eb="5">
      <t>キギョウサイ</t>
    </rPh>
    <rPh sb="5" eb="6">
      <t>トウ</t>
    </rPh>
    <rPh sb="6" eb="8">
      <t>クリイ</t>
    </rPh>
    <rPh sb="8" eb="11">
      <t>ミコミガク</t>
    </rPh>
    <phoneticPr fontId="30"/>
  </si>
  <si>
    <t>国営土地改良事業に係るもの</t>
    <rPh sb="0" eb="2">
      <t>コクエイ</t>
    </rPh>
    <rPh sb="2" eb="4">
      <t>トチ</t>
    </rPh>
    <rPh sb="4" eb="6">
      <t>カイリョウ</t>
    </rPh>
    <rPh sb="6" eb="8">
      <t>ジギョウ</t>
    </rPh>
    <rPh sb="9" eb="10">
      <t>カカ</t>
    </rPh>
    <phoneticPr fontId="3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</si>
  <si>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0"/>
  </si>
  <si>
    <t xml:space="preserve">組合等負担等見込額 </t>
    <rPh sb="0" eb="2">
      <t>クミアイ</t>
    </rPh>
    <rPh sb="2" eb="3">
      <t>トウ</t>
    </rPh>
    <rPh sb="3" eb="5">
      <t>フタン</t>
    </rPh>
    <rPh sb="5" eb="6">
      <t>トウ</t>
    </rPh>
    <rPh sb="6" eb="9">
      <t>ミコミガク</t>
    </rPh>
    <phoneticPr fontId="3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</si>
  <si>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</si>
  <si>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0"/>
  </si>
  <si>
    <t xml:space="preserve">退職手当負担見込額 </t>
    <rPh sb="0" eb="2">
      <t>タイショク</t>
    </rPh>
    <rPh sb="2" eb="4">
      <t>テアテ</t>
    </rPh>
    <rPh sb="4" eb="6">
      <t>フタン</t>
    </rPh>
    <rPh sb="6" eb="9">
      <t>ミコミガク</t>
    </rPh>
    <phoneticPr fontId="3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</si>
  <si>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</si>
  <si>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</si>
  <si>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0"/>
  </si>
  <si>
    <t>-</t>
    <phoneticPr fontId="5"/>
  </si>
  <si>
    <t>依頼土地の買い戻しに係るもの</t>
    <rPh sb="0" eb="2">
      <t>イライ</t>
    </rPh>
    <rPh sb="2" eb="4">
      <t>トチ</t>
    </rPh>
    <rPh sb="5" eb="6">
      <t>カ</t>
    </rPh>
    <rPh sb="7" eb="8">
      <t>モド</t>
    </rPh>
    <rPh sb="10" eb="11">
      <t>カカ</t>
    </rPh>
    <phoneticPr fontId="5"/>
  </si>
  <si>
    <t>-</t>
    <phoneticPr fontId="5"/>
  </si>
  <si>
    <t>一時借入金の利子</t>
    <rPh sb="0" eb="2">
      <t>イチジ</t>
    </rPh>
    <rPh sb="2" eb="5">
      <t>カリイレキン</t>
    </rPh>
    <rPh sb="6" eb="8">
      <t>リシ</t>
    </rPh>
    <phoneticPr fontId="3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</si>
  <si>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</si>
  <si>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</si>
  <si>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</si>
  <si>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</si>
  <si>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</si>
  <si>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</si>
  <si>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</si>
  <si>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</si>
  <si>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</si>
  <si>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t>
    <phoneticPr fontId="5"/>
  </si>
  <si>
    <t>-</t>
    <phoneticPr fontId="5"/>
  </si>
  <si>
    <t>-</t>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</si>
  <si>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</si>
  <si>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0"/>
  </si>
  <si>
    <t>企業債等
繰入見込額</t>
    <rPh sb="0" eb="2">
      <t>キギョウ</t>
    </rPh>
    <rPh sb="2" eb="3">
      <t>サイ</t>
    </rPh>
    <rPh sb="3" eb="4">
      <t>トウ</t>
    </rPh>
    <rPh sb="5" eb="7">
      <t>クリイレ</t>
    </rPh>
    <rPh sb="7" eb="9">
      <t>ミコ</t>
    </rPh>
    <rPh sb="9" eb="10">
      <t>ガク</t>
    </rPh>
    <phoneticPr fontId="5"/>
  </si>
  <si>
    <t>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</si>
  <si>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0"/>
  </si>
  <si>
    <t xml:space="preserve">充当可能特定歳入 </t>
    <rPh sb="0" eb="2">
      <t>ジュウトウ</t>
    </rPh>
    <rPh sb="2" eb="4">
      <t>カノウ</t>
    </rPh>
    <rPh sb="4" eb="6">
      <t>トクテイ</t>
    </rPh>
    <rPh sb="6" eb="8">
      <t>サイニュウ</t>
    </rPh>
    <phoneticPr fontId="30"/>
  </si>
  <si>
    <t>水道事業会計</t>
    <phoneticPr fontId="5"/>
  </si>
  <si>
    <t>-</t>
    <phoneticPr fontId="5"/>
  </si>
  <si>
    <t xml:space="preserve">基準財政需要額算入見込額 </t>
    <rPh sb="0" eb="2">
      <t>キジュン</t>
    </rPh>
    <rPh sb="2" eb="4">
      <t>ザイセイ</t>
    </rPh>
    <rPh sb="4" eb="7">
      <t>ジュヨウガク</t>
    </rPh>
    <rPh sb="7" eb="9">
      <t>サンニュウ</t>
    </rPh>
    <rPh sb="9" eb="12">
      <t>ミコミガク</t>
    </rPh>
    <phoneticPr fontId="30"/>
  </si>
  <si>
    <t>-</t>
    <phoneticPr fontId="5"/>
  </si>
  <si>
    <t>(Ｆ)</t>
    <phoneticPr fontId="5"/>
  </si>
  <si>
    <t>-</t>
    <phoneticPr fontId="5"/>
  </si>
  <si>
    <t>-</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</si>
  <si>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</si>
  <si>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</si>
  <si>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</si>
  <si>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0"/>
  </si>
  <si>
    <t>-</t>
    <phoneticPr fontId="5"/>
  </si>
  <si>
    <t>-</t>
    <phoneticPr fontId="5"/>
  </si>
  <si>
    <t>土地開発公社に係る将来負担額</t>
    <rPh sb="0" eb="2">
      <t>トチ</t>
    </rPh>
    <rPh sb="2" eb="4">
      <t>カイハツ</t>
    </rPh>
    <rPh sb="4" eb="6">
      <t>コウシャ</t>
    </rPh>
    <rPh sb="7" eb="8">
      <t>カカ</t>
    </rPh>
    <rPh sb="9" eb="11">
      <t>ショウライ</t>
    </rPh>
    <rPh sb="11" eb="14">
      <t>フタンガク</t>
    </rPh>
    <phoneticPr fontId="30"/>
  </si>
  <si>
    <t>利子補給に係るもの</t>
  </si>
  <si>
    <t>健全化判断比率</t>
    <rPh sb="0" eb="3">
      <t>ケンゼンカ</t>
    </rPh>
    <rPh sb="3" eb="5">
      <t>ハンダン</t>
    </rPh>
    <rPh sb="5" eb="7">
      <t>ヒリツ</t>
    </rPh>
    <phoneticPr fontId="19"/>
  </si>
  <si>
    <t>平成30年度</t>
    <rPh sb="0" eb="2">
      <t>ヘイセイ</t>
    </rPh>
    <rPh sb="4" eb="6">
      <t>ネンド</t>
    </rPh>
    <phoneticPr fontId="1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</si>
  <si>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</si>
  <si>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</si>
  <si>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</si>
  <si>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</si>
  <si>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</si>
  <si>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</si>
  <si>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0"/>
  </si>
  <si>
    <t>(Ｃ)</t>
    <phoneticPr fontId="5"/>
  </si>
  <si>
    <t>連結実質赤字比率</t>
    <rPh sb="0" eb="2">
      <t>レンケツ</t>
    </rPh>
    <rPh sb="2" eb="4">
      <t>ジッシツ</t>
    </rPh>
    <rPh sb="4" eb="6">
      <t>アカジ</t>
    </rPh>
    <rPh sb="6" eb="8">
      <t>ヒリツ</t>
    </rPh>
    <phoneticPr fontId="1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</si>
  <si>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</si>
  <si>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</si>
  <si>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9"/>
  </si>
  <si>
    <t>(Ｃ)－(Ｄ)</t>
    <phoneticPr fontId="5"/>
  </si>
  <si>
    <t>将来負担比率</t>
    <rPh sb="0" eb="2">
      <t>ショウライ</t>
    </rPh>
    <rPh sb="2" eb="4">
      <t>フタン</t>
    </rPh>
    <rPh sb="4" eb="6">
      <t>ヒリツ</t>
    </rPh>
    <phoneticPr fontId="1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</si>
  <si>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</si>
  <si>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</si>
  <si>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</si>
  <si>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</si>
  <si>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</si>
  <si>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</si>
  <si>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</si>
  <si>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</si>
  <si>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</si>
  <si>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</si>
  <si>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</si>
  <si>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</si>
  <si>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</si>
  <si>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</si>
  <si>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</si>
  <si>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</si>
  <si>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</si>
  <si>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</si>
  <si>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</si>
  <si>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</si>
  <si>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</si>
  <si>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</si>
  <si>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</si>
  <si>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</si>
  <si>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</si>
  <si>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</si>
  <si>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</si>
  <si>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</si>
  <si>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</si>
  <si>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</si>
  <si>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6"/>
  </si>
  <si>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</si>
  <si>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</si>
  <si>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</si>
  <si>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</si>
  <si>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</si>
  <si>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</si>
  <si>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</si>
  <si>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※平成31年度中に市町村合併した団体で、合併前の団体ごとの決算に基づく実質公債費比率を算出していない団体については、グラフを表記しない。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</si>
  <si>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</si>
  <si>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</si>
  <si>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</si>
  <si>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</si>
  <si>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</si>
  <si>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</si>
  <si>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</si>
  <si>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</si>
  <si>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H26</t>
  </si>
  <si>
    <t>うち単独分</t>
    <rPh sb="2" eb="4">
      <t>タンドク</t>
    </rPh>
    <rPh sb="4" eb="5">
      <t>ブン</t>
    </rPh>
    <phoneticPr fontId="5"/>
  </si>
  <si>
    <t xml:space="preserve"> H27</t>
  </si>
  <si>
    <t xml:space="preserve"> H28</t>
  </si>
  <si>
    <t xml:space="preserve"> H29</t>
  </si>
  <si>
    <t xml:space="preserve"> H30</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</si>
  <si>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</si>
  <si>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</si>
  <si>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</si>
  <si>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</si>
  <si>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H26</t>
  </si>
  <si>
    <t>H27</t>
  </si>
  <si>
    <t>H28</t>
  </si>
  <si>
    <t>H29</t>
  </si>
  <si>
    <t>H30</t>
  </si>
  <si>
    <t>▲ 0.12</t>
  </si>
  <si>
    <t>▲ 2.16</t>
  </si>
  <si>
    <t>住宅新築資金等貸付特別会計</t>
  </si>
  <si>
    <t>▲ 0.51</t>
  </si>
  <si>
    <t>▲ 0.49</t>
  </si>
  <si>
    <t>▲ 0.47</t>
  </si>
  <si>
    <t>▲ 0.44</t>
  </si>
  <si>
    <t>▲ 0.43</t>
  </si>
  <si>
    <t>水道事業会計</t>
  </si>
  <si>
    <t>一般会計</t>
  </si>
  <si>
    <t>介護保険特別会計（保険事業勘定）</t>
  </si>
  <si>
    <t>国民健康保険特別会計</t>
  </si>
  <si>
    <t>▲ 0.80</t>
  </si>
  <si>
    <t>▲ 1.55</t>
  </si>
  <si>
    <t>▲ 1.36</t>
  </si>
  <si>
    <t>後期高齢者医療特別会計</t>
  </si>
  <si>
    <t>介護保険特別会計（地域包括支援センター事業勘定）</t>
  </si>
  <si>
    <t>下水道事業特別会計</t>
  </si>
  <si>
    <t>その他会計（赤字）</t>
  </si>
  <si>
    <t>その他会計（黒字）</t>
  </si>
  <si>
    <t>H25末</t>
    <phoneticPr fontId="5"/>
  </si>
  <si>
    <t>H26末</t>
    <phoneticPr fontId="5"/>
  </si>
  <si>
    <t>H27末</t>
    <phoneticPr fontId="5"/>
  </si>
  <si>
    <t>H28末</t>
    <phoneticPr fontId="5"/>
  </si>
  <si>
    <t>H29末</t>
    <phoneticPr fontId="5"/>
  </si>
  <si>
    <t>-</t>
    <phoneticPr fontId="2"/>
  </si>
  <si>
    <t>八女西部広域事務組合（一般会計）</t>
    <rPh sb="0" eb="2">
      <t>ヤメ</t>
    </rPh>
    <rPh sb="2" eb="4">
      <t>セイブ</t>
    </rPh>
    <rPh sb="4" eb="6">
      <t>コウイキ</t>
    </rPh>
    <rPh sb="6" eb="8">
      <t>ジム</t>
    </rPh>
    <rPh sb="8" eb="10">
      <t>クミアイ</t>
    </rPh>
    <rPh sb="11" eb="13">
      <t>イッパン</t>
    </rPh>
    <rPh sb="13" eb="15">
      <t>カイケイ</t>
    </rPh>
    <phoneticPr fontId="2"/>
  </si>
  <si>
    <t>福岡県南広域水道事業団（用水供給事業会計）</t>
    <rPh sb="0" eb="2">
      <t>フクオカ</t>
    </rPh>
    <rPh sb="2" eb="4">
      <t>ケンナン</t>
    </rPh>
    <rPh sb="4" eb="6">
      <t>コウイキ</t>
    </rPh>
    <rPh sb="6" eb="8">
      <t>スイドウ</t>
    </rPh>
    <rPh sb="8" eb="11">
      <t>ジギョウダン</t>
    </rPh>
    <rPh sb="12" eb="14">
      <t>ヨウスイ</t>
    </rPh>
    <rPh sb="14" eb="16">
      <t>キョウキュウ</t>
    </rPh>
    <rPh sb="16" eb="18">
      <t>ジギョウ</t>
    </rPh>
    <rPh sb="18" eb="20">
      <t>カイケイ</t>
    </rPh>
    <phoneticPr fontId="2"/>
  </si>
  <si>
    <t>花宗用水組合（一般会計）</t>
    <rPh sb="0" eb="1">
      <t>ハナ</t>
    </rPh>
    <rPh sb="1" eb="2">
      <t>ムネ</t>
    </rPh>
    <rPh sb="2" eb="4">
      <t>ヨウスイ</t>
    </rPh>
    <rPh sb="4" eb="6">
      <t>クミアイ</t>
    </rPh>
    <rPh sb="7" eb="9">
      <t>イッパン</t>
    </rPh>
    <rPh sb="9" eb="11">
      <t>カイケイ</t>
    </rPh>
    <phoneticPr fontId="2"/>
  </si>
  <si>
    <t>山の井用水組合（一般会計）</t>
    <rPh sb="0" eb="1">
      <t>ヤマ</t>
    </rPh>
    <rPh sb="2" eb="3">
      <t>イ</t>
    </rPh>
    <rPh sb="3" eb="5">
      <t>ヨウスイ</t>
    </rPh>
    <rPh sb="5" eb="7">
      <t>クミアイ</t>
    </rPh>
    <rPh sb="8" eb="10">
      <t>イッパン</t>
    </rPh>
    <rPh sb="10" eb="12">
      <t>カイケイ</t>
    </rPh>
    <phoneticPr fontId="2"/>
  </si>
  <si>
    <t>福岡県自治振興組合（一般会計）</t>
    <rPh sb="0" eb="3">
      <t>フクオカケン</t>
    </rPh>
    <rPh sb="3" eb="5">
      <t>ジチ</t>
    </rPh>
    <rPh sb="5" eb="7">
      <t>シンコウ</t>
    </rPh>
    <rPh sb="7" eb="9">
      <t>クミアイ</t>
    </rPh>
    <rPh sb="10" eb="12">
      <t>イッパン</t>
    </rPh>
    <rPh sb="12" eb="14">
      <t>カイケイ</t>
    </rPh>
    <phoneticPr fontId="2"/>
  </si>
  <si>
    <t>福岡県市町村消防団員等公務災害補償組合（一般会計）</t>
    <rPh sb="0" eb="3">
      <t>フクオカケン</t>
    </rPh>
    <rPh sb="3" eb="6">
      <t>シチョウソン</t>
    </rPh>
    <rPh sb="6" eb="9">
      <t>ショウボウダン</t>
    </rPh>
    <rPh sb="9" eb="10">
      <t>イン</t>
    </rPh>
    <rPh sb="10" eb="11">
      <t>トウ</t>
    </rPh>
    <rPh sb="11" eb="13">
      <t>コウム</t>
    </rPh>
    <rPh sb="13" eb="15">
      <t>サイガイ</t>
    </rPh>
    <rPh sb="15" eb="17">
      <t>ホショウ</t>
    </rPh>
    <rPh sb="17" eb="19">
      <t>クミアイ</t>
    </rPh>
    <rPh sb="20" eb="22">
      <t>イッパン</t>
    </rPh>
    <rPh sb="22" eb="24">
      <t>カイケイ</t>
    </rPh>
    <phoneticPr fontId="2"/>
  </si>
  <si>
    <t>福岡県後期高齢者医療広域連合（後期高齢者医療特別会計）</t>
    <rPh sb="0" eb="3">
      <t>フクオカケン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</si>
  <si>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福岡県後期高齢者医療広域連合（一般会計）</t>
    <rPh sb="0" eb="3">
      <t>フクオカケン</t>
    </rPh>
    <rPh sb="3" eb="5">
      <t>コウキ</t>
    </rPh>
    <rPh sb="5" eb="8">
      <t>コウレイシャ</t>
    </rPh>
    <rPh sb="8" eb="10">
      <t>イリョウ</t>
    </rPh>
    <rPh sb="10" eb="12">
      <t>コウイキ</t>
    </rPh>
    <rPh sb="12" eb="14">
      <t>レンゴウ</t>
    </rPh>
    <rPh sb="15" eb="17">
      <t>イッパン</t>
    </rPh>
    <rPh sb="17" eb="19">
      <t>カイケイ</t>
    </rPh>
    <phoneticPr fontId="2"/>
  </si>
  <si>
    <t>法適用企業</t>
    <rPh sb="0" eb="1">
      <t>ホウ</t>
    </rPh>
    <rPh sb="1" eb="3">
      <t>テキヨウ</t>
    </rPh>
    <rPh sb="3" eb="5">
      <t>キギョウ</t>
    </rPh>
    <phoneticPr fontId="2"/>
  </si>
  <si>
    <t>-</t>
    <phoneticPr fontId="2"/>
  </si>
  <si>
    <t>筑後市文化振興公社</t>
    <rPh sb="0" eb="3">
      <t>チクゴシ</t>
    </rPh>
    <rPh sb="3" eb="5">
      <t>ブンカ</t>
    </rPh>
    <rPh sb="5" eb="7">
      <t>シンコウ</t>
    </rPh>
    <rPh sb="7" eb="9">
      <t>コウシャ</t>
    </rPh>
    <phoneticPr fontId="2"/>
  </si>
  <si>
    <t>筑後市土地開発公社</t>
    <rPh sb="0" eb="3">
      <t>チクゴシ</t>
    </rPh>
    <rPh sb="3" eb="5">
      <t>トチ</t>
    </rPh>
    <rPh sb="5" eb="7">
      <t>カイハツ</t>
    </rPh>
    <rPh sb="7" eb="9">
      <t>コウシャ</t>
    </rPh>
    <phoneticPr fontId="2"/>
  </si>
  <si>
    <t>筑後市立病院</t>
    <rPh sb="0" eb="2">
      <t>チクゴ</t>
    </rPh>
    <rPh sb="2" eb="4">
      <t>シリツ</t>
    </rPh>
    <rPh sb="4" eb="6">
      <t>ビョウイン</t>
    </rPh>
    <phoneticPr fontId="2"/>
  </si>
  <si>
    <t>〇</t>
    <phoneticPr fontId="2"/>
  </si>
  <si>
    <t>公共施設建設基金</t>
    <phoneticPr fontId="18"/>
  </si>
  <si>
    <t>塵芥処理施設等基金</t>
    <phoneticPr fontId="18"/>
  </si>
  <si>
    <t>地域振興基金</t>
    <phoneticPr fontId="18"/>
  </si>
  <si>
    <t>ふるさと筑後市応援基金</t>
    <phoneticPr fontId="18"/>
  </si>
  <si>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</si>
  <si>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</si>
  <si>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</si>
  <si>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</si>
  <si>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</si>
  <si>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</si>
  <si>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</si>
  <si>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</si>
  <si>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</si>
  <si>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</si>
  <si>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</si>
  <si>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</si>
  <si>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将来負担比率は、類似団体の平均値を下回っており、減少傾向で推移しているが、将来的には、学校施設など老朽化の進む施設の更新により、将来負担の増加が懸念される。
　公共施設等総合管理計画に基づいて施設の更新費用の抑制と平準化に努めつつ、施設の健全な機能維持に努めていく。</t>
    <phoneticPr fontId="5"/>
  </si>
  <si>
    <t>　繰上償還の実施や新規債発行の抑制を行ってきたことにより、将来負担比率と実質公債費比率ともに類似団体と比較して低い水準である。今後は、大規模な施設更新も想定され、将来負担比率や実質公債費比率の増加が懸念されることから、他の建設事業等の抑制や予防保守の実施など施設維持管理経費の低減に努める必要があ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</si>
</sst>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5" fillId="0" borderId="0"/>
    <xf numFmtId="0" fontId="15" fillId="0" borderId="0">
      <alignment vertical="center"/>
    </xf>
    <xf numFmtId="0" fontId="13" fillId="0" borderId="0">
      <alignment vertical="center"/>
    </xf>
    <xf numFmtId="0" fontId="1" fillId="0" borderId="0">
      <alignment vertical="center"/>
    </xf>
    <xf numFmtId="0" fontId="1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5" fillId="0" borderId="0">
      <alignment vertical="center"/>
    </xf>
    <xf numFmtId="0" fontId="15" fillId="0" borderId="0"/>
    <xf numFmtId="0" fontId="15" fillId="0" borderId="0"/>
    <xf numFmtId="0" fontId="37" fillId="0" borderId="0">
      <alignment vertical="center"/>
    </xf>
  </cellStyleXfs>
  <cellXfs count="132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0" fillId="0" borderId="0" xfId="3" applyFont="1" applyAlignment="1">
      <alignment horizontal="center" vertical="center" wrapText="1"/>
    </xf>
    <xf numFmtId="0" fontId="8" fillId="0" borderId="0" xfId="3" applyFont="1" applyAlignment="1">
      <alignment vertical="top"/>
    </xf>
    <xf numFmtId="0" fontId="11" fillId="0" borderId="0" xfId="3" applyFont="1">
      <alignment vertical="center"/>
    </xf>
    <xf numFmtId="0" fontId="10"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2" fillId="2" borderId="1" xfId="1" applyFont="1" applyFill="1" applyBorder="1" applyAlignment="1"/>
    <xf numFmtId="0" fontId="12" fillId="2" borderId="2" xfId="1" applyFont="1" applyFill="1" applyBorder="1" applyAlignment="1">
      <alignment horizontal="right" vertical="top"/>
    </xf>
    <xf numFmtId="0" fontId="12" fillId="2" borderId="3" xfId="1" applyFont="1" applyFill="1" applyBorder="1" applyAlignment="1">
      <alignment horizontal="right" vertical="top"/>
    </xf>
    <xf numFmtId="0" fontId="14" fillId="4" borderId="5" xfId="5" applyFont="1" applyFill="1" applyBorder="1" applyAlignment="1">
      <alignment horizontal="center" vertical="center"/>
    </xf>
    <xf numFmtId="0" fontId="14" fillId="4" borderId="6" xfId="5" applyFont="1" applyFill="1" applyBorder="1" applyAlignment="1">
      <alignment horizontal="center" vertical="center"/>
    </xf>
    <xf numFmtId="0" fontId="12" fillId="0" borderId="7" xfId="1" applyFont="1" applyFill="1" applyBorder="1" applyAlignment="1">
      <alignment horizontal="center" vertical="center" wrapText="1"/>
    </xf>
    <xf numFmtId="177" fontId="12" fillId="0" borderId="5" xfId="5" applyNumberFormat="1" applyFont="1" applyFill="1" applyBorder="1" applyAlignment="1" applyProtection="1">
      <alignment horizontal="right" vertical="center" shrinkToFit="1"/>
    </xf>
    <xf numFmtId="177" fontId="12" fillId="0" borderId="10" xfId="5" applyNumberFormat="1" applyFont="1" applyFill="1" applyBorder="1" applyAlignment="1" applyProtection="1">
      <alignment horizontal="right" vertical="center" shrinkToFit="1"/>
    </xf>
    <xf numFmtId="0" fontId="12" fillId="0" borderId="11" xfId="1" applyFont="1" applyFill="1" applyBorder="1" applyAlignment="1">
      <alignment horizontal="center" vertical="center" wrapText="1"/>
    </xf>
    <xf numFmtId="177" fontId="12" fillId="0" borderId="15" xfId="5" applyNumberFormat="1" applyFont="1" applyFill="1" applyBorder="1" applyAlignment="1" applyProtection="1">
      <alignment horizontal="right" vertical="center" shrinkToFit="1"/>
    </xf>
    <xf numFmtId="177" fontId="12" fillId="0" borderId="16" xfId="5" applyNumberFormat="1" applyFont="1" applyFill="1" applyBorder="1" applyAlignment="1" applyProtection="1">
      <alignment horizontal="right" vertical="center" shrinkToFit="1"/>
    </xf>
    <xf numFmtId="177" fontId="12" fillId="0" borderId="34" xfId="5" applyNumberFormat="1" applyFont="1" applyFill="1" applyBorder="1" applyAlignment="1" applyProtection="1">
      <alignment horizontal="right" vertical="center" shrinkToFit="1"/>
    </xf>
    <xf numFmtId="177" fontId="12" fillId="0" borderId="35" xfId="5" applyNumberFormat="1" applyFont="1" applyFill="1" applyBorder="1" applyAlignment="1" applyProtection="1">
      <alignment horizontal="right" vertical="center" shrinkToFit="1"/>
    </xf>
    <xf numFmtId="0" fontId="12" fillId="0" borderId="49" xfId="1" applyFont="1" applyFill="1" applyBorder="1" applyAlignment="1">
      <alignment horizontal="center" vertical="center"/>
    </xf>
    <xf numFmtId="177" fontId="12" fillId="0" borderId="34" xfId="5" applyNumberFormat="1" applyFont="1" applyFill="1" applyBorder="1" applyAlignment="1" applyProtection="1">
      <alignment horizontal="right" vertical="center" shrinkToFit="1"/>
      <protection locked="0"/>
    </xf>
    <xf numFmtId="177" fontId="12" fillId="0" borderId="35" xfId="5" applyNumberFormat="1" applyFont="1" applyFill="1" applyBorder="1" applyAlignment="1" applyProtection="1">
      <alignment horizontal="right" vertical="center" shrinkToFit="1"/>
      <protection locked="0"/>
    </xf>
    <xf numFmtId="0" fontId="12" fillId="0" borderId="50" xfId="1" applyFont="1" applyFill="1" applyBorder="1" applyAlignment="1">
      <alignment horizontal="center" vertical="center"/>
    </xf>
    <xf numFmtId="177" fontId="12" fillId="0" borderId="21" xfId="5" applyNumberFormat="1" applyFont="1" applyFill="1" applyBorder="1" applyAlignment="1" applyProtection="1">
      <alignment horizontal="right" vertical="center" shrinkToFit="1"/>
      <protection locked="0"/>
    </xf>
    <xf numFmtId="177" fontId="12" fillId="0" borderId="22" xfId="5" applyNumberFormat="1" applyFont="1" applyFill="1" applyBorder="1" applyAlignment="1" applyProtection="1">
      <alignment horizontal="right" vertical="center" shrinkToFit="1"/>
      <protection locked="0"/>
    </xf>
    <xf numFmtId="0" fontId="12" fillId="0" borderId="1" xfId="1" applyFont="1" applyFill="1" applyBorder="1" applyAlignment="1">
      <alignment horizontal="center" vertical="center"/>
    </xf>
    <xf numFmtId="177" fontId="12" fillId="0" borderId="51" xfId="5" applyNumberFormat="1" applyFont="1" applyFill="1" applyBorder="1" applyAlignment="1" applyProtection="1">
      <alignment horizontal="right" vertical="center" shrinkToFit="1"/>
    </xf>
    <xf numFmtId="177" fontId="12" fillId="0" borderId="6" xfId="5" applyNumberFormat="1" applyFont="1" applyFill="1" applyBorder="1" applyAlignment="1" applyProtection="1">
      <alignment horizontal="right" vertical="center" shrinkToFit="1"/>
    </xf>
    <xf numFmtId="178" fontId="16" fillId="0" borderId="41" xfId="6" applyNumberFormat="1" applyFont="1" applyBorder="1" applyAlignment="1">
      <alignment vertical="center"/>
    </xf>
    <xf numFmtId="178" fontId="16" fillId="0" borderId="48" xfId="6" applyNumberFormat="1" applyFont="1" applyBorder="1" applyAlignment="1">
      <alignment vertical="center"/>
    </xf>
    <xf numFmtId="178" fontId="16" fillId="0" borderId="15" xfId="6" applyNumberFormat="1" applyFont="1" applyBorder="1" applyAlignment="1">
      <alignment horizontal="center" vertical="center" wrapText="1"/>
    </xf>
    <xf numFmtId="178" fontId="16" fillId="0" borderId="39" xfId="6" applyNumberFormat="1" applyFont="1" applyBorder="1" applyAlignment="1">
      <alignment horizontal="center" vertical="center"/>
    </xf>
    <xf numFmtId="178" fontId="16" fillId="0" borderId="31" xfId="6" applyNumberFormat="1" applyFont="1" applyBorder="1" applyAlignment="1">
      <alignment horizontal="center" vertical="center"/>
    </xf>
    <xf numFmtId="178" fontId="16" fillId="0" borderId="42" xfId="6" applyNumberFormat="1" applyFont="1" applyBorder="1" applyAlignment="1">
      <alignment horizontal="center" vertical="center"/>
    </xf>
    <xf numFmtId="0" fontId="15" fillId="0" borderId="0" xfId="6"/>
    <xf numFmtId="178" fontId="16" fillId="0" borderId="37" xfId="6" applyNumberFormat="1" applyFont="1" applyBorder="1" applyAlignment="1">
      <alignment vertical="center"/>
    </xf>
    <xf numFmtId="178" fontId="16" fillId="0" borderId="40" xfId="6" applyNumberFormat="1" applyFont="1" applyBorder="1" applyAlignment="1">
      <alignment vertical="center"/>
    </xf>
    <xf numFmtId="0" fontId="15" fillId="0" borderId="47" xfId="6" applyFont="1" applyBorder="1" applyAlignment="1">
      <alignment vertical="center"/>
    </xf>
    <xf numFmtId="178" fontId="16" fillId="0" borderId="41" xfId="6" applyNumberFormat="1" applyFont="1" applyBorder="1" applyAlignment="1">
      <alignment horizontal="center" vertical="center"/>
    </xf>
    <xf numFmtId="178" fontId="16" fillId="0" borderId="52" xfId="6" applyNumberFormat="1" applyFont="1" applyBorder="1" applyAlignment="1">
      <alignment horizontal="center" vertical="center" wrapText="1"/>
    </xf>
    <xf numFmtId="178" fontId="16" fillId="0" borderId="53" xfId="6" applyNumberFormat="1" applyFont="1" applyBorder="1" applyAlignment="1">
      <alignment horizontal="center" vertical="center"/>
    </xf>
    <xf numFmtId="178" fontId="16" fillId="0" borderId="54" xfId="6" applyNumberFormat="1" applyFont="1" applyBorder="1" applyAlignment="1">
      <alignment horizontal="center" vertical="center" wrapText="1"/>
    </xf>
    <xf numFmtId="178" fontId="16" fillId="0" borderId="34" xfId="6" applyNumberFormat="1" applyFont="1" applyBorder="1" applyAlignment="1">
      <alignment horizontal="center" vertical="center"/>
    </xf>
    <xf numFmtId="178" fontId="16" fillId="0" borderId="48" xfId="6" applyNumberFormat="1" applyFont="1" applyBorder="1" applyAlignment="1">
      <alignment horizontal="center" vertical="center"/>
    </xf>
    <xf numFmtId="179" fontId="16" fillId="0" borderId="15" xfId="6" applyNumberFormat="1" applyFont="1" applyFill="1" applyBorder="1" applyAlignment="1">
      <alignment vertical="center"/>
    </xf>
    <xf numFmtId="179" fontId="16" fillId="0" borderId="41" xfId="6" applyNumberFormat="1" applyFont="1" applyFill="1" applyBorder="1" applyAlignment="1">
      <alignment vertical="center"/>
    </xf>
    <xf numFmtId="180" fontId="16" fillId="0" borderId="55" xfId="6" applyNumberFormat="1" applyFont="1" applyFill="1" applyBorder="1" applyAlignment="1">
      <alignment vertical="center"/>
    </xf>
    <xf numFmtId="179" fontId="16" fillId="0" borderId="53" xfId="6" applyNumberFormat="1" applyFont="1" applyFill="1" applyBorder="1" applyAlignment="1">
      <alignment vertical="center"/>
    </xf>
    <xf numFmtId="180" fontId="16" fillId="0" borderId="56" xfId="6" applyNumberFormat="1" applyFont="1" applyFill="1" applyBorder="1" applyAlignment="1">
      <alignment vertical="center"/>
    </xf>
    <xf numFmtId="180" fontId="16" fillId="0" borderId="15" xfId="6" applyNumberFormat="1" applyFont="1" applyBorder="1" applyAlignment="1">
      <alignment vertical="center"/>
    </xf>
    <xf numFmtId="178" fontId="16" fillId="0" borderId="37" xfId="6" applyNumberFormat="1" applyFont="1" applyBorder="1" applyAlignment="1">
      <alignment horizontal="center" vertical="center"/>
    </xf>
    <xf numFmtId="178" fontId="16" fillId="0" borderId="57" xfId="6" applyNumberFormat="1" applyFont="1" applyBorder="1" applyAlignment="1">
      <alignment horizontal="center" vertical="center"/>
    </xf>
    <xf numFmtId="179" fontId="16" fillId="0" borderId="58" xfId="6" applyNumberFormat="1" applyFont="1" applyFill="1" applyBorder="1" applyAlignment="1">
      <alignment vertical="center"/>
    </xf>
    <xf numFmtId="179" fontId="16" fillId="0" borderId="59" xfId="6" applyNumberFormat="1" applyFont="1" applyFill="1" applyBorder="1" applyAlignment="1">
      <alignment vertical="center"/>
    </xf>
    <xf numFmtId="180" fontId="16" fillId="0" borderId="57" xfId="6" applyNumberFormat="1" applyFont="1" applyFill="1" applyBorder="1" applyAlignment="1">
      <alignment vertical="center"/>
    </xf>
    <xf numFmtId="179" fontId="16" fillId="0" borderId="60" xfId="6" applyNumberFormat="1" applyFont="1" applyFill="1" applyBorder="1" applyAlignment="1">
      <alignment vertical="center"/>
    </xf>
    <xf numFmtId="180" fontId="16" fillId="0" borderId="61" xfId="6" applyNumberFormat="1" applyFont="1" applyFill="1" applyBorder="1" applyAlignment="1">
      <alignment vertical="center"/>
    </xf>
    <xf numFmtId="180" fontId="16" fillId="0" borderId="58" xfId="6" applyNumberFormat="1" applyFont="1" applyBorder="1" applyAlignment="1">
      <alignment vertical="center"/>
    </xf>
    <xf numFmtId="179" fontId="16" fillId="0" borderId="58" xfId="6" applyNumberFormat="1" applyFont="1" applyFill="1" applyBorder="1" applyAlignment="1">
      <alignment vertical="center" wrapText="1"/>
    </xf>
    <xf numFmtId="179" fontId="16" fillId="0" borderId="15" xfId="6" applyNumberFormat="1" applyFont="1" applyBorder="1" applyAlignment="1">
      <alignment vertical="center"/>
    </xf>
    <xf numFmtId="179" fontId="16" fillId="0" borderId="41" xfId="6" applyNumberFormat="1" applyFont="1" applyBorder="1" applyAlignment="1">
      <alignment vertical="center"/>
    </xf>
    <xf numFmtId="180" fontId="16" fillId="0" borderId="55" xfId="6" applyNumberFormat="1" applyFont="1" applyBorder="1" applyAlignment="1">
      <alignment vertical="center"/>
    </xf>
    <xf numFmtId="179" fontId="16" fillId="0" borderId="53" xfId="6" applyNumberFormat="1" applyFont="1" applyBorder="1" applyAlignment="1">
      <alignment vertical="center"/>
    </xf>
    <xf numFmtId="180" fontId="16" fillId="0" borderId="12" xfId="6" applyNumberFormat="1" applyFont="1" applyBorder="1" applyAlignment="1">
      <alignment vertical="center"/>
    </xf>
    <xf numFmtId="0" fontId="15" fillId="0" borderId="34" xfId="6" applyBorder="1"/>
    <xf numFmtId="0" fontId="15" fillId="0" borderId="34" xfId="6" applyBorder="1" applyAlignment="1">
      <alignment vertical="center"/>
    </xf>
    <xf numFmtId="0" fontId="17" fillId="0" borderId="34" xfId="6" applyFont="1" applyBorder="1"/>
    <xf numFmtId="0" fontId="15" fillId="0" borderId="0" xfId="7" applyAlignment="1"/>
    <xf numFmtId="0" fontId="15" fillId="0" borderId="34" xfId="7" applyBorder="1" applyAlignment="1"/>
    <xf numFmtId="177" fontId="15" fillId="0" borderId="34" xfId="7" applyNumberFormat="1" applyBorder="1" applyAlignment="1"/>
    <xf numFmtId="0" fontId="19" fillId="0" borderId="0" xfId="8" applyFont="1" applyFill="1">
      <alignment vertical="center"/>
    </xf>
    <xf numFmtId="49" fontId="19" fillId="0" borderId="0" xfId="8" applyNumberFormat="1" applyFont="1" applyFill="1">
      <alignment vertical="center"/>
    </xf>
    <xf numFmtId="0" fontId="19" fillId="0" borderId="0" xfId="8" applyFont="1">
      <alignment vertical="center"/>
    </xf>
    <xf numFmtId="0" fontId="21" fillId="0" borderId="0" xfId="8" applyFont="1" applyFill="1">
      <alignment vertical="center"/>
    </xf>
    <xf numFmtId="0" fontId="22" fillId="0" borderId="0" xfId="8" applyFont="1" applyFill="1">
      <alignment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4" fontId="19" fillId="0" borderId="36" xfId="8" applyNumberFormat="1" applyFont="1" applyFill="1" applyBorder="1" applyAlignment="1">
      <alignment horizontal="right" vertical="center" shrinkToFit="1"/>
    </xf>
    <xf numFmtId="184" fontId="19" fillId="0" borderId="8" xfId="8" applyNumberFormat="1" applyFont="1" applyFill="1" applyBorder="1" applyAlignment="1">
      <alignment horizontal="right" vertical="center" shrinkToFit="1"/>
    </xf>
    <xf numFmtId="184" fontId="19" fillId="0" borderId="9" xfId="8" applyNumberFormat="1" applyFont="1" applyFill="1" applyBorder="1" applyAlignment="1">
      <alignment horizontal="right" vertical="center" shrinkToFit="1"/>
    </xf>
    <xf numFmtId="0" fontId="23" fillId="0" borderId="47" xfId="9" applyFont="1" applyFill="1" applyBorder="1" applyAlignment="1">
      <alignment vertical="center"/>
    </xf>
    <xf numFmtId="184" fontId="19" fillId="0" borderId="36" xfId="8" applyNumberFormat="1" applyFont="1" applyFill="1" applyBorder="1" applyAlignment="1">
      <alignment vertical="center" shrinkToFit="1"/>
    </xf>
    <xf numFmtId="184" fontId="19" fillId="0" borderId="8" xfId="8" applyNumberFormat="1" applyFont="1" applyFill="1" applyBorder="1" applyAlignment="1">
      <alignment vertical="center" shrinkToFit="1"/>
    </xf>
    <xf numFmtId="184" fontId="19" fillId="0" borderId="9" xfId="8" applyNumberFormat="1" applyFont="1" applyFill="1" applyBorder="1" applyAlignment="1">
      <alignment vertical="center" shrinkToFit="1"/>
    </xf>
    <xf numFmtId="0" fontId="19" fillId="0" borderId="7" xfId="8" applyFont="1" applyFill="1" applyBorder="1" applyAlignment="1">
      <alignment horizontal="left" vertical="center"/>
    </xf>
    <xf numFmtId="0" fontId="23" fillId="0" borderId="71" xfId="9" applyFont="1" applyFill="1" applyBorder="1" applyAlignment="1">
      <alignment horizontal="center" vertical="center"/>
    </xf>
    <xf numFmtId="0" fontId="19" fillId="0" borderId="7" xfId="8" applyFont="1" applyFill="1" applyBorder="1" applyAlignment="1">
      <alignment horizontal="center" vertical="center"/>
    </xf>
    <xf numFmtId="0" fontId="19" fillId="0" borderId="74" xfId="8" applyFont="1" applyFill="1" applyBorder="1" applyAlignment="1">
      <alignment horizontal="center" vertical="center"/>
    </xf>
    <xf numFmtId="0" fontId="25" fillId="0" borderId="75" xfId="8" applyFont="1" applyFill="1" applyBorder="1" applyAlignment="1">
      <alignment vertical="center" wrapText="1"/>
    </xf>
    <xf numFmtId="0" fontId="25" fillId="0" borderId="76" xfId="8" applyFont="1" applyFill="1" applyBorder="1" applyAlignment="1">
      <alignment vertical="center" wrapText="1"/>
    </xf>
    <xf numFmtId="181" fontId="19" fillId="0" borderId="74" xfId="8" applyNumberFormat="1" applyFont="1" applyFill="1" applyBorder="1" applyAlignment="1">
      <alignment vertical="center"/>
    </xf>
    <xf numFmtId="181" fontId="19" fillId="0" borderId="75" xfId="8" applyNumberFormat="1" applyFont="1" applyFill="1" applyBorder="1" applyAlignment="1">
      <alignment vertical="center"/>
    </xf>
    <xf numFmtId="181" fontId="19" fillId="0" borderId="76" xfId="8" applyNumberFormat="1" applyFont="1" applyFill="1" applyBorder="1" applyAlignment="1">
      <alignment vertical="center"/>
    </xf>
    <xf numFmtId="0" fontId="19" fillId="0" borderId="7" xfId="8" applyFont="1" applyFill="1" applyBorder="1">
      <alignment vertical="center"/>
    </xf>
    <xf numFmtId="0" fontId="19" fillId="0" borderId="0" xfId="8" applyFont="1" applyFill="1" applyBorder="1">
      <alignment vertical="center"/>
    </xf>
    <xf numFmtId="0" fontId="19" fillId="0" borderId="66" xfId="8" applyFont="1" applyFill="1" applyBorder="1">
      <alignment vertical="center"/>
    </xf>
    <xf numFmtId="49" fontId="19" fillId="0" borderId="7" xfId="8" applyNumberFormat="1" applyFont="1" applyFill="1" applyBorder="1">
      <alignment vertical="center"/>
    </xf>
    <xf numFmtId="49" fontId="19" fillId="0" borderId="0" xfId="8" applyNumberFormat="1" applyFont="1" applyFill="1" applyBorder="1">
      <alignment vertical="center"/>
    </xf>
    <xf numFmtId="0" fontId="19" fillId="0" borderId="0" xfId="8" applyFont="1" applyFill="1" applyBorder="1" applyAlignment="1">
      <alignment vertical="center"/>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0" fontId="19" fillId="0" borderId="66" xfId="8" applyFont="1" applyFill="1" applyBorder="1" applyAlignment="1">
      <alignment horizontal="center" vertical="center"/>
    </xf>
    <xf numFmtId="0" fontId="19" fillId="0" borderId="74" xfId="8" applyFont="1" applyFill="1" applyBorder="1">
      <alignment vertical="center"/>
    </xf>
    <xf numFmtId="0" fontId="19" fillId="0" borderId="75" xfId="8" applyFont="1" applyFill="1" applyBorder="1">
      <alignment vertical="center"/>
    </xf>
    <xf numFmtId="0" fontId="19" fillId="0" borderId="76" xfId="8" applyFont="1" applyFill="1" applyBorder="1">
      <alignment vertical="center"/>
    </xf>
    <xf numFmtId="0" fontId="19" fillId="0" borderId="0" xfId="10" applyFont="1" applyFill="1">
      <alignment vertical="center"/>
    </xf>
    <xf numFmtId="49" fontId="29" fillId="0" borderId="0" xfId="11" applyNumberFormat="1" applyFont="1">
      <alignment vertical="center"/>
    </xf>
    <xf numFmtId="49" fontId="19" fillId="0" borderId="0" xfId="11" applyNumberFormat="1" applyFont="1">
      <alignment vertical="center"/>
    </xf>
    <xf numFmtId="49" fontId="19" fillId="0" borderId="0" xfId="11" applyNumberFormat="1" applyFont="1" applyFill="1">
      <alignment vertical="center"/>
    </xf>
    <xf numFmtId="0" fontId="19" fillId="0" borderId="0" xfId="11" applyFont="1">
      <alignment vertical="center"/>
    </xf>
    <xf numFmtId="0" fontId="30"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19" fillId="0" borderId="0" xfId="11" applyFont="1" applyBorder="1">
      <alignment vertical="center"/>
    </xf>
    <xf numFmtId="0" fontId="19" fillId="0" borderId="12" xfId="11" applyFont="1" applyBorder="1">
      <alignment vertical="center"/>
    </xf>
    <xf numFmtId="0" fontId="19" fillId="0" borderId="54" xfId="11" applyFont="1" applyBorder="1">
      <alignment vertical="center"/>
    </xf>
    <xf numFmtId="0" fontId="19" fillId="0" borderId="41" xfId="11" applyFont="1" applyBorder="1" applyAlignment="1">
      <alignment horizontal="center" vertical="center"/>
    </xf>
    <xf numFmtId="0" fontId="19" fillId="0" borderId="12" xfId="11" applyFont="1" applyBorder="1" applyAlignment="1">
      <alignment horizontal="center" vertical="center"/>
    </xf>
    <xf numFmtId="0" fontId="19" fillId="0" borderId="64" xfId="11" applyFont="1" applyBorder="1" applyAlignment="1">
      <alignment horizontal="center" vertical="center"/>
    </xf>
    <xf numFmtId="0" fontId="19" fillId="0" borderId="0"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0" xfId="11" applyFont="1" applyBorder="1" applyAlignment="1">
      <alignment horizontal="center" vertical="center"/>
    </xf>
    <xf numFmtId="0" fontId="19" fillId="0" borderId="0" xfId="11" applyFont="1" applyFill="1">
      <alignment vertical="center"/>
    </xf>
    <xf numFmtId="0" fontId="23" fillId="0" borderId="0" xfId="11" applyFont="1" applyBorder="1">
      <alignment vertical="center"/>
    </xf>
    <xf numFmtId="0" fontId="23" fillId="0" borderId="0" xfId="11" applyFont="1">
      <alignment vertical="center"/>
    </xf>
    <xf numFmtId="0" fontId="19" fillId="0" borderId="0" xfId="11" applyFont="1" applyAlignment="1">
      <alignment vertical="center" shrinkToFit="1"/>
    </xf>
    <xf numFmtId="49" fontId="19" fillId="6" borderId="0" xfId="12" applyNumberFormat="1" applyFont="1" applyFill="1" applyProtection="1">
      <alignment vertical="center"/>
    </xf>
    <xf numFmtId="0" fontId="19" fillId="6" borderId="0" xfId="12" applyFont="1" applyFill="1" applyProtection="1">
      <alignment vertical="center"/>
    </xf>
    <xf numFmtId="0" fontId="19" fillId="6" borderId="0" xfId="12" applyFont="1" applyFill="1" applyBorder="1" applyAlignment="1" applyProtection="1">
      <alignment vertical="center"/>
    </xf>
    <xf numFmtId="0" fontId="19"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1" fillId="6" borderId="0" xfId="12" applyFont="1" applyFill="1" applyAlignment="1" applyProtection="1">
      <alignment vertical="center"/>
    </xf>
    <xf numFmtId="0" fontId="19"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3" fillId="6" borderId="0" xfId="12" applyFont="1" applyFill="1" applyProtection="1">
      <alignment vertical="center"/>
    </xf>
    <xf numFmtId="0" fontId="34" fillId="6" borderId="0" xfId="12" applyFont="1" applyFill="1" applyProtection="1">
      <alignment vertical="center"/>
    </xf>
    <xf numFmtId="0" fontId="34" fillId="6" borderId="0" xfId="13" applyFont="1" applyFill="1" applyProtection="1">
      <alignment vertical="center"/>
    </xf>
    <xf numFmtId="0" fontId="34" fillId="0" borderId="0" xfId="13" applyFont="1" applyProtection="1">
      <alignment vertical="center"/>
    </xf>
    <xf numFmtId="0" fontId="33" fillId="6" borderId="0" xfId="12" applyFont="1" applyFill="1" applyBorder="1" applyProtection="1">
      <alignment vertical="center"/>
    </xf>
    <xf numFmtId="0" fontId="34" fillId="6" borderId="0" xfId="12" applyFont="1" applyFill="1" applyBorder="1" applyProtection="1">
      <alignment vertical="center"/>
    </xf>
    <xf numFmtId="0" fontId="33" fillId="0" borderId="97" xfId="12" applyFont="1" applyBorder="1" applyAlignment="1" applyProtection="1">
      <alignment horizontal="center" vertical="center" shrinkToFit="1"/>
      <protection locked="0"/>
    </xf>
    <xf numFmtId="0" fontId="33" fillId="0" borderId="97" xfId="12" applyFont="1" applyFill="1" applyBorder="1" applyAlignment="1" applyProtection="1">
      <alignment horizontal="center" vertical="center" shrinkToFit="1"/>
      <protection locked="0"/>
    </xf>
    <xf numFmtId="0" fontId="33" fillId="0" borderId="109" xfId="15" applyFont="1" applyBorder="1" applyAlignment="1" applyProtection="1">
      <alignment horizontal="center" vertical="center" shrinkToFit="1"/>
      <protection locked="0"/>
    </xf>
    <xf numFmtId="0" fontId="33" fillId="0" borderId="111" xfId="12" applyFont="1" applyBorder="1" applyAlignment="1" applyProtection="1">
      <alignment horizontal="center" vertical="center" shrinkToFit="1"/>
      <protection locked="0"/>
    </xf>
    <xf numFmtId="0" fontId="33" fillId="0" borderId="111" xfId="12" applyFont="1" applyFill="1" applyBorder="1" applyAlignment="1" applyProtection="1">
      <alignment horizontal="center" vertical="center" shrinkToFit="1"/>
      <protection locked="0"/>
    </xf>
    <xf numFmtId="0" fontId="33" fillId="0" borderId="122" xfId="15" applyFont="1" applyBorder="1" applyAlignment="1" applyProtection="1">
      <alignment horizontal="center" vertical="center" shrinkToFit="1"/>
      <protection locked="0"/>
    </xf>
    <xf numFmtId="0" fontId="33" fillId="8" borderId="20" xfId="12" applyFont="1" applyFill="1" applyBorder="1" applyAlignment="1" applyProtection="1">
      <alignment horizontal="center" vertical="center" shrinkToFit="1"/>
      <protection locked="0"/>
    </xf>
    <xf numFmtId="0" fontId="26" fillId="6" borderId="0" xfId="12" applyFont="1" applyFill="1" applyProtection="1">
      <alignment vertical="center"/>
    </xf>
    <xf numFmtId="0" fontId="33" fillId="0" borderId="135" xfId="12" applyFont="1" applyBorder="1" applyAlignment="1" applyProtection="1">
      <alignment horizontal="center" vertical="center" shrinkToFit="1"/>
      <protection locked="0"/>
    </xf>
    <xf numFmtId="0" fontId="33"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3" fillId="0" borderId="144" xfId="12" applyFont="1" applyBorder="1" applyAlignment="1" applyProtection="1">
      <alignment horizontal="center" vertical="center" shrinkToFit="1"/>
      <protection locked="0"/>
    </xf>
    <xf numFmtId="0" fontId="33" fillId="6" borderId="0" xfId="12" applyFont="1" applyFill="1" applyBorder="1" applyAlignment="1" applyProtection="1">
      <alignment horizontal="center" vertical="center" shrinkToFit="1"/>
    </xf>
    <xf numFmtId="0" fontId="33" fillId="6" borderId="0" xfId="12" applyFont="1" applyFill="1" applyBorder="1" applyAlignment="1" applyProtection="1">
      <alignment horizontal="left" vertical="center" shrinkToFit="1"/>
    </xf>
    <xf numFmtId="177" fontId="33" fillId="6" borderId="0" xfId="12" applyNumberFormat="1" applyFont="1" applyFill="1" applyBorder="1" applyAlignment="1" applyProtection="1">
      <alignment horizontal="right" vertical="center" shrinkToFit="1"/>
    </xf>
    <xf numFmtId="177" fontId="33" fillId="6" borderId="0" xfId="12" applyNumberFormat="1" applyFont="1" applyFill="1" applyBorder="1" applyAlignment="1" applyProtection="1">
      <alignment horizontal="left" vertical="center" shrinkToFit="1"/>
    </xf>
    <xf numFmtId="0" fontId="26" fillId="6" borderId="0" xfId="12" applyFont="1" applyFill="1" applyBorder="1" applyProtection="1">
      <alignment vertical="center"/>
    </xf>
    <xf numFmtId="0" fontId="33" fillId="6" borderId="75" xfId="12" applyFont="1" applyFill="1" applyBorder="1" applyAlignment="1" applyProtection="1">
      <alignment vertical="center"/>
    </xf>
    <xf numFmtId="0" fontId="33" fillId="6" borderId="75" xfId="12" applyFont="1" applyFill="1" applyBorder="1" applyAlignment="1" applyProtection="1">
      <alignment horizontal="center" vertical="center"/>
    </xf>
    <xf numFmtId="0" fontId="33" fillId="6" borderId="31" xfId="12" applyFont="1" applyFill="1" applyBorder="1" applyProtection="1">
      <alignment vertical="center"/>
    </xf>
    <xf numFmtId="0" fontId="33" fillId="6" borderId="1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66" xfId="12" applyFont="1" applyFill="1" applyBorder="1" applyAlignment="1" applyProtection="1">
      <alignment vertical="center"/>
    </xf>
    <xf numFmtId="0" fontId="33" fillId="6" borderId="0" xfId="12" applyFont="1" applyFill="1" applyAlignment="1" applyProtection="1">
      <alignment vertical="center"/>
    </xf>
    <xf numFmtId="0" fontId="33" fillId="6" borderId="0" xfId="12" applyFont="1" applyFill="1" applyBorder="1" applyAlignment="1" applyProtection="1">
      <alignment horizontal="center"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4" fillId="6" borderId="7" xfId="12" applyFont="1" applyFill="1" applyBorder="1" applyAlignment="1" applyProtection="1">
      <alignment vertical="center"/>
    </xf>
    <xf numFmtId="0" fontId="34" fillId="6" borderId="0" xfId="12" applyFont="1" applyFill="1" applyBorder="1" applyAlignment="1" applyProtection="1">
      <alignment vertical="center"/>
    </xf>
    <xf numFmtId="0" fontId="36" fillId="6" borderId="0" xfId="13" applyFont="1" applyFill="1" applyProtection="1">
      <alignment vertical="center"/>
    </xf>
    <xf numFmtId="0" fontId="1" fillId="0" borderId="0" xfId="13">
      <alignment vertical="center"/>
    </xf>
    <xf numFmtId="0" fontId="15" fillId="6" borderId="0" xfId="6" applyFill="1" applyProtection="1">
      <protection hidden="1"/>
    </xf>
    <xf numFmtId="0" fontId="15" fillId="6" borderId="0" xfId="6" applyFill="1"/>
    <xf numFmtId="0" fontId="1" fillId="0" borderId="0" xfId="16" applyFont="1" applyFill="1">
      <alignment vertical="center"/>
    </xf>
    <xf numFmtId="0" fontId="1" fillId="0" borderId="0" xfId="16" applyFont="1" applyFill="1" applyBorder="1">
      <alignment vertical="center"/>
    </xf>
    <xf numFmtId="0" fontId="33"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9"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6" fillId="0" borderId="34" xfId="16" applyNumberFormat="1" applyFont="1" applyFill="1" applyBorder="1" applyAlignment="1">
      <alignment horizontal="right" vertical="center" shrinkToFit="1"/>
    </xf>
    <xf numFmtId="190" fontId="16"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6" fillId="0" borderId="34" xfId="16" applyNumberFormat="1" applyFont="1" applyFill="1" applyBorder="1" applyAlignment="1">
      <alignment horizontal="right" vertical="center" shrinkToFit="1"/>
    </xf>
    <xf numFmtId="187" fontId="16"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3"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6" fillId="0" borderId="41" xfId="18" applyNumberFormat="1" applyFont="1" applyBorder="1" applyAlignment="1">
      <alignment vertical="center"/>
    </xf>
    <xf numFmtId="178" fontId="16" fillId="0" borderId="48" xfId="18" applyNumberFormat="1" applyFont="1" applyBorder="1" applyAlignment="1">
      <alignment vertical="center"/>
    </xf>
    <xf numFmtId="178" fontId="16" fillId="0" borderId="37" xfId="18" applyNumberFormat="1" applyFont="1" applyBorder="1" applyAlignment="1">
      <alignment vertical="center"/>
    </xf>
    <xf numFmtId="178" fontId="16" fillId="0" borderId="40" xfId="18" applyNumberFormat="1" applyFont="1" applyBorder="1" applyAlignment="1">
      <alignment vertical="center"/>
    </xf>
    <xf numFmtId="178" fontId="16" fillId="0" borderId="41" xfId="18" applyNumberFormat="1" applyFont="1" applyBorder="1" applyAlignment="1">
      <alignment horizontal="center" vertical="center"/>
    </xf>
    <xf numFmtId="178" fontId="16" fillId="0" borderId="52" xfId="18" applyNumberFormat="1" applyFont="1" applyBorder="1" applyAlignment="1">
      <alignment horizontal="center" vertical="center" wrapText="1"/>
    </xf>
    <xf numFmtId="178" fontId="23" fillId="0" borderId="53" xfId="18" applyNumberFormat="1" applyFont="1" applyBorder="1" applyAlignment="1">
      <alignment horizontal="center" vertical="center"/>
    </xf>
    <xf numFmtId="178" fontId="16" fillId="0" borderId="54" xfId="18" applyNumberFormat="1" applyFont="1" applyBorder="1" applyAlignment="1">
      <alignment horizontal="center" vertical="center" wrapText="1"/>
    </xf>
    <xf numFmtId="178" fontId="16" fillId="0" borderId="34" xfId="18" applyNumberFormat="1" applyFont="1" applyBorder="1" applyAlignment="1">
      <alignment horizontal="center" vertical="center"/>
    </xf>
    <xf numFmtId="177" fontId="16" fillId="0" borderId="15" xfId="19" applyNumberFormat="1" applyFont="1" applyFill="1" applyBorder="1" applyAlignment="1">
      <alignment horizontal="right" vertical="center" shrinkToFit="1"/>
    </xf>
    <xf numFmtId="177" fontId="16" fillId="0" borderId="41" xfId="19" applyNumberFormat="1" applyFont="1" applyFill="1" applyBorder="1" applyAlignment="1">
      <alignment horizontal="right" vertical="center" shrinkToFit="1"/>
    </xf>
    <xf numFmtId="187" fontId="16" fillId="0" borderId="55" xfId="19" applyNumberFormat="1" applyFont="1" applyFill="1" applyBorder="1" applyAlignment="1">
      <alignment horizontal="right" vertical="center" shrinkToFit="1"/>
    </xf>
    <xf numFmtId="177" fontId="16" fillId="0" borderId="53" xfId="19" applyNumberFormat="1" applyFont="1" applyFill="1" applyBorder="1" applyAlignment="1">
      <alignment horizontal="right" vertical="center" shrinkToFit="1"/>
    </xf>
    <xf numFmtId="187" fontId="16" fillId="0" borderId="56" xfId="19" applyNumberFormat="1" applyFont="1" applyFill="1" applyBorder="1" applyAlignment="1">
      <alignment horizontal="right" vertical="center" shrinkToFit="1"/>
    </xf>
    <xf numFmtId="187" fontId="16" fillId="0" borderId="15" xfId="19" applyNumberFormat="1" applyFont="1" applyBorder="1" applyAlignment="1">
      <alignment horizontal="right" vertical="center" shrinkToFit="1"/>
    </xf>
    <xf numFmtId="178" fontId="16" fillId="0" borderId="37" xfId="18" applyNumberFormat="1" applyFont="1" applyBorder="1" applyAlignment="1">
      <alignment horizontal="center" vertical="center"/>
    </xf>
    <xf numFmtId="178" fontId="16" fillId="0" borderId="57" xfId="18" applyNumberFormat="1" applyFont="1" applyBorder="1" applyAlignment="1">
      <alignment horizontal="center" vertical="center"/>
    </xf>
    <xf numFmtId="177" fontId="16" fillId="0" borderId="58" xfId="19" applyNumberFormat="1" applyFont="1" applyFill="1" applyBorder="1" applyAlignment="1">
      <alignment horizontal="right" vertical="center" shrinkToFit="1"/>
    </xf>
    <xf numFmtId="177" fontId="16" fillId="0" borderId="59" xfId="19" applyNumberFormat="1" applyFont="1" applyFill="1" applyBorder="1" applyAlignment="1">
      <alignment horizontal="right" vertical="center" shrinkToFit="1"/>
    </xf>
    <xf numFmtId="187" fontId="16" fillId="0" borderId="57" xfId="19" applyNumberFormat="1" applyFont="1" applyFill="1" applyBorder="1" applyAlignment="1">
      <alignment horizontal="right" vertical="center" shrinkToFit="1"/>
    </xf>
    <xf numFmtId="177" fontId="16" fillId="0" borderId="60" xfId="19" applyNumberFormat="1" applyFont="1" applyFill="1" applyBorder="1" applyAlignment="1">
      <alignment horizontal="right" vertical="center" shrinkToFit="1"/>
    </xf>
    <xf numFmtId="187" fontId="16" fillId="0" borderId="61" xfId="19" applyNumberFormat="1" applyFont="1" applyFill="1" applyBorder="1" applyAlignment="1">
      <alignment horizontal="right" vertical="center" shrinkToFit="1"/>
    </xf>
    <xf numFmtId="187" fontId="16" fillId="0" borderId="58" xfId="19" applyNumberFormat="1" applyFont="1" applyBorder="1" applyAlignment="1">
      <alignment horizontal="right" vertical="center" shrinkToFit="1"/>
    </xf>
    <xf numFmtId="178" fontId="16" fillId="0" borderId="48" xfId="18" applyNumberFormat="1" applyFont="1" applyBorder="1" applyAlignment="1">
      <alignment horizontal="center" vertical="center"/>
    </xf>
    <xf numFmtId="177" fontId="16" fillId="0" borderId="15" xfId="19" applyNumberFormat="1" applyFont="1" applyBorder="1" applyAlignment="1">
      <alignment horizontal="right" vertical="center" shrinkToFit="1"/>
    </xf>
    <xf numFmtId="177" fontId="16" fillId="0" borderId="41" xfId="19" applyNumberFormat="1" applyFont="1" applyBorder="1" applyAlignment="1">
      <alignment horizontal="right" vertical="center" shrinkToFit="1"/>
    </xf>
    <xf numFmtId="187" fontId="16" fillId="0" borderId="55" xfId="19" applyNumberFormat="1" applyFont="1" applyBorder="1" applyAlignment="1">
      <alignment horizontal="right" vertical="center" shrinkToFit="1"/>
    </xf>
    <xf numFmtId="177" fontId="16" fillId="0" borderId="53" xfId="19" applyNumberFormat="1" applyFont="1" applyBorder="1" applyAlignment="1">
      <alignment horizontal="right" vertical="center" shrinkToFit="1"/>
    </xf>
    <xf numFmtId="187" fontId="16"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5" fillId="6" borderId="0" xfId="6" applyFill="1" applyAlignment="1" applyProtection="1">
      <alignment vertical="center"/>
      <protection hidden="1"/>
    </xf>
    <xf numFmtId="0" fontId="1" fillId="0" borderId="0" xfId="16" applyFont="1">
      <alignment vertical="center"/>
    </xf>
    <xf numFmtId="0" fontId="15"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3"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3" fillId="0" borderId="41" xfId="16" applyFont="1" applyBorder="1">
      <alignment vertical="center"/>
    </xf>
    <xf numFmtId="178" fontId="37"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3"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5" fillId="0" borderId="0" xfId="18" applyNumberFormat="1" applyAlignment="1">
      <alignment vertical="center"/>
    </xf>
    <xf numFmtId="177" fontId="15" fillId="0" borderId="0" xfId="19" applyNumberFormat="1" applyAlignment="1">
      <alignment horizontal="right" vertical="center"/>
    </xf>
    <xf numFmtId="187" fontId="15" fillId="0" borderId="0" xfId="19" applyNumberFormat="1" applyAlignment="1">
      <alignment horizontal="right" vertical="center"/>
    </xf>
    <xf numFmtId="178" fontId="1" fillId="6" borderId="0" xfId="16" applyNumberFormat="1" applyFont="1" applyFill="1" applyAlignment="1">
      <alignment vertical="center" wrapText="1"/>
    </xf>
    <xf numFmtId="178" fontId="15" fillId="0" borderId="0" xfId="18" applyNumberFormat="1" applyAlignment="1">
      <alignment horizontal="center" vertical="center"/>
    </xf>
    <xf numFmtId="0" fontId="38" fillId="0" borderId="0" xfId="20" applyFont="1">
      <alignment vertical="center"/>
    </xf>
    <xf numFmtId="180" fontId="1" fillId="0" borderId="0" xfId="16" applyNumberFormat="1" applyFont="1">
      <alignment vertical="center"/>
    </xf>
    <xf numFmtId="0" fontId="19" fillId="0" borderId="36" xfId="8" applyFont="1" applyFill="1" applyBorder="1" applyAlignment="1">
      <alignment horizontal="center" vertical="center"/>
    </xf>
    <xf numFmtId="0" fontId="19" fillId="0" borderId="8" xfId="8" applyFont="1" applyFill="1" applyBorder="1" applyAlignment="1">
      <alignment horizontal="center" vertical="center"/>
    </xf>
    <xf numFmtId="0" fontId="19" fillId="0" borderId="9" xfId="8" applyFont="1" applyFill="1" applyBorder="1" applyAlignment="1">
      <alignment horizontal="center" vertical="center"/>
    </xf>
    <xf numFmtId="0" fontId="23" fillId="0" borderId="36" xfId="7" applyFont="1" applyFill="1" applyBorder="1" applyAlignment="1">
      <alignment horizontal="left" vertical="center"/>
    </xf>
    <xf numFmtId="0" fontId="23" fillId="0" borderId="8" xfId="7" applyFont="1" applyFill="1" applyBorder="1" applyAlignment="1">
      <alignment horizontal="left" vertical="center"/>
    </xf>
    <xf numFmtId="0" fontId="23" fillId="0" borderId="9" xfId="7" applyFont="1" applyFill="1" applyBorder="1" applyAlignment="1">
      <alignment horizontal="left" vertical="center"/>
    </xf>
    <xf numFmtId="178" fontId="19" fillId="0" borderId="36"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1" fontId="19" fillId="0" borderId="36" xfId="8" applyNumberFormat="1" applyFont="1" applyFill="1" applyBorder="1" applyAlignment="1">
      <alignment horizontal="right" vertical="center" shrinkToFit="1"/>
    </xf>
    <xf numFmtId="181" fontId="19" fillId="0" borderId="8" xfId="8" applyNumberFormat="1" applyFont="1" applyFill="1" applyBorder="1" applyAlignment="1">
      <alignment horizontal="right" vertical="center" shrinkToFit="1"/>
    </xf>
    <xf numFmtId="181" fontId="19" fillId="0" borderId="9" xfId="8" applyNumberFormat="1" applyFont="1" applyFill="1" applyBorder="1" applyAlignment="1">
      <alignment horizontal="right" vertical="center" shrinkToFit="1"/>
    </xf>
    <xf numFmtId="49" fontId="20" fillId="0" borderId="0" xfId="8" applyNumberFormat="1" applyFont="1" applyFill="1" applyAlignment="1">
      <alignment horizontal="center" vertical="center"/>
    </xf>
    <xf numFmtId="0" fontId="19" fillId="0" borderId="4" xfId="8" applyFont="1" applyFill="1" applyBorder="1" applyAlignment="1">
      <alignment horizontal="center" vertical="center"/>
    </xf>
    <xf numFmtId="0" fontId="19" fillId="0" borderId="23" xfId="8" applyFont="1" applyFill="1" applyBorder="1" applyAlignment="1">
      <alignment horizontal="center" vertical="center"/>
    </xf>
    <xf numFmtId="0" fontId="19" fillId="0" borderId="5" xfId="8" applyFont="1" applyFill="1" applyBorder="1" applyAlignment="1">
      <alignment horizontal="center" vertical="center"/>
    </xf>
    <xf numFmtId="0" fontId="19" fillId="0" borderId="49" xfId="8" applyFont="1" applyFill="1" applyBorder="1" applyAlignment="1">
      <alignment horizontal="center" vertical="center"/>
    </xf>
    <xf numFmtId="0" fontId="19" fillId="0" borderId="38" xfId="8" applyFont="1" applyFill="1" applyBorder="1" applyAlignment="1">
      <alignment horizontal="center" vertical="center"/>
    </xf>
    <xf numFmtId="0" fontId="19" fillId="0" borderId="63" xfId="8" applyFont="1" applyFill="1" applyBorder="1" applyAlignment="1">
      <alignment horizontal="center" vertical="center"/>
    </xf>
    <xf numFmtId="0" fontId="19" fillId="0" borderId="68" xfId="8" applyFont="1" applyFill="1" applyBorder="1" applyAlignment="1">
      <alignment horizontal="center" vertical="center"/>
    </xf>
    <xf numFmtId="0" fontId="19" fillId="0" borderId="40" xfId="8" applyFont="1" applyFill="1" applyBorder="1" applyAlignment="1">
      <alignment horizontal="center" vertical="center"/>
    </xf>
    <xf numFmtId="0" fontId="19" fillId="0" borderId="47" xfId="8" applyFont="1" applyFill="1" applyBorder="1" applyAlignment="1">
      <alignment horizontal="center" vertical="center"/>
    </xf>
    <xf numFmtId="0" fontId="19" fillId="0" borderId="62" xfId="8" applyFont="1" applyFill="1" applyBorder="1" applyAlignment="1">
      <alignment horizontal="center" vertical="center"/>
    </xf>
    <xf numFmtId="0" fontId="19" fillId="0" borderId="10" xfId="8" applyFont="1" applyFill="1" applyBorder="1" applyAlignment="1">
      <alignment horizontal="center" vertical="center"/>
    </xf>
    <xf numFmtId="0" fontId="19" fillId="0" borderId="64" xfId="8" applyFont="1" applyFill="1" applyBorder="1" applyAlignment="1">
      <alignment horizontal="center" vertical="center"/>
    </xf>
    <xf numFmtId="0" fontId="19" fillId="0" borderId="65" xfId="8" applyFont="1" applyFill="1" applyBorder="1" applyAlignment="1">
      <alignment horizontal="center" vertical="center"/>
    </xf>
    <xf numFmtId="0" fontId="19" fillId="0" borderId="37" xfId="8" applyFont="1" applyFill="1" applyBorder="1" applyAlignment="1">
      <alignment horizontal="center" vertical="center"/>
    </xf>
    <xf numFmtId="0" fontId="19" fillId="0" borderId="69" xfId="8" applyFont="1" applyFill="1" applyBorder="1" applyAlignment="1">
      <alignment horizontal="center" vertical="center"/>
    </xf>
    <xf numFmtId="0" fontId="19" fillId="0" borderId="7" xfId="8" applyFont="1" applyFill="1" applyBorder="1" applyAlignment="1">
      <alignment horizontal="center" vertical="center"/>
    </xf>
    <xf numFmtId="0" fontId="19" fillId="0" borderId="0" xfId="8" applyFont="1" applyFill="1" applyBorder="1" applyAlignment="1">
      <alignment horizontal="center" vertical="center"/>
    </xf>
    <xf numFmtId="0" fontId="19" fillId="0" borderId="24" xfId="8" applyFont="1" applyFill="1" applyBorder="1" applyAlignment="1">
      <alignment horizontal="center" vertical="center"/>
    </xf>
    <xf numFmtId="0" fontId="19" fillId="0" borderId="54" xfId="8" applyFont="1" applyFill="1" applyBorder="1" applyAlignment="1">
      <alignment horizontal="center" vertical="center"/>
    </xf>
    <xf numFmtId="0" fontId="19" fillId="0" borderId="66" xfId="8" applyFont="1" applyFill="1" applyBorder="1" applyAlignment="1">
      <alignment horizontal="center" vertical="center"/>
    </xf>
    <xf numFmtId="0" fontId="19" fillId="0" borderId="67" xfId="8" applyFont="1" applyFill="1" applyBorder="1" applyAlignment="1">
      <alignment horizontal="center" vertical="center"/>
    </xf>
    <xf numFmtId="0" fontId="19" fillId="0" borderId="1" xfId="8" applyFont="1" applyFill="1" applyBorder="1" applyAlignment="1">
      <alignment horizontal="center" vertical="center"/>
    </xf>
    <xf numFmtId="0" fontId="19" fillId="0" borderId="2" xfId="8" applyFont="1" applyFill="1" applyBorder="1" applyAlignment="1">
      <alignment horizontal="center" vertical="center"/>
    </xf>
    <xf numFmtId="0" fontId="19" fillId="0" borderId="3" xfId="8" applyFont="1" applyFill="1" applyBorder="1" applyAlignment="1">
      <alignment horizontal="center" vertical="center"/>
    </xf>
    <xf numFmtId="181" fontId="19" fillId="0" borderId="7" xfId="8" applyNumberFormat="1" applyFont="1" applyFill="1" applyBorder="1" applyAlignment="1">
      <alignment horizontal="right" vertical="center" shrinkToFit="1"/>
    </xf>
    <xf numFmtId="181" fontId="19" fillId="0" borderId="0" xfId="8" applyNumberFormat="1" applyFont="1" applyFill="1" applyBorder="1" applyAlignment="1">
      <alignment horizontal="right" vertical="center" shrinkToFit="1"/>
    </xf>
    <xf numFmtId="181" fontId="19" fillId="0" borderId="66" xfId="8" applyNumberFormat="1" applyFont="1" applyFill="1" applyBorder="1" applyAlignment="1">
      <alignment horizontal="right" vertical="center" shrinkToFit="1"/>
    </xf>
    <xf numFmtId="178" fontId="19" fillId="0" borderId="7" xfId="8" applyNumberFormat="1" applyFont="1" applyFill="1" applyBorder="1" applyAlignment="1">
      <alignment horizontal="right" vertical="center" shrinkToFit="1"/>
    </xf>
    <xf numFmtId="178" fontId="19" fillId="0" borderId="0" xfId="8" applyNumberFormat="1" applyFont="1" applyFill="1" applyBorder="1" applyAlignment="1">
      <alignment horizontal="right" vertical="center" shrinkToFit="1"/>
    </xf>
    <xf numFmtId="178" fontId="19" fillId="0" borderId="66" xfId="8" applyNumberFormat="1" applyFont="1" applyFill="1" applyBorder="1" applyAlignment="1">
      <alignment horizontal="right" vertical="center" shrinkToFit="1"/>
    </xf>
    <xf numFmtId="0" fontId="19" fillId="0" borderId="7" xfId="8" applyFont="1" applyFill="1" applyBorder="1" applyAlignment="1">
      <alignment horizontal="left" vertical="center"/>
    </xf>
    <xf numFmtId="0" fontId="19" fillId="0" borderId="0" xfId="8" applyFont="1" applyFill="1" applyBorder="1" applyAlignment="1">
      <alignment horizontal="left" vertical="center"/>
    </xf>
    <xf numFmtId="0" fontId="19" fillId="0" borderId="66" xfId="8" applyFont="1" applyFill="1" applyBorder="1" applyAlignment="1">
      <alignment horizontal="left" vertical="center"/>
    </xf>
    <xf numFmtId="0" fontId="19" fillId="0" borderId="14" xfId="8" applyFont="1" applyFill="1" applyBorder="1" applyAlignment="1">
      <alignment horizontal="center" vertical="center"/>
    </xf>
    <xf numFmtId="0" fontId="19" fillId="0" borderId="48" xfId="8" applyFont="1" applyFill="1" applyBorder="1" applyAlignment="1">
      <alignment horizontal="center" vertical="center"/>
    </xf>
    <xf numFmtId="0" fontId="19" fillId="0" borderId="15" xfId="8" applyFont="1" applyFill="1" applyBorder="1" applyAlignment="1">
      <alignment horizontal="center" vertical="center"/>
    </xf>
    <xf numFmtId="0" fontId="19" fillId="0" borderId="50" xfId="8" applyFont="1" applyFill="1" applyBorder="1" applyAlignment="1">
      <alignment horizontal="center" vertical="center"/>
    </xf>
    <xf numFmtId="0" fontId="19" fillId="0" borderId="70" xfId="8" applyFont="1" applyFill="1" applyBorder="1" applyAlignment="1">
      <alignment horizontal="center" vertical="center"/>
    </xf>
    <xf numFmtId="0" fontId="19" fillId="0" borderId="71" xfId="8" applyFont="1" applyFill="1" applyBorder="1" applyAlignment="1">
      <alignment horizontal="center" vertical="center"/>
    </xf>
    <xf numFmtId="0" fontId="19" fillId="0" borderId="41" xfId="8" applyFont="1" applyFill="1" applyBorder="1" applyAlignment="1">
      <alignment horizontal="center" vertical="center"/>
    </xf>
    <xf numFmtId="0" fontId="19" fillId="0" borderId="16" xfId="8" applyFont="1" applyFill="1" applyBorder="1" applyAlignment="1">
      <alignment horizontal="center" vertical="center"/>
    </xf>
    <xf numFmtId="0" fontId="19" fillId="0" borderId="72" xfId="8" applyFont="1" applyFill="1" applyBorder="1" applyAlignment="1">
      <alignment horizontal="center" vertical="center"/>
    </xf>
    <xf numFmtId="0" fontId="19" fillId="0" borderId="73" xfId="8" applyFont="1" applyFill="1" applyBorder="1" applyAlignment="1">
      <alignment horizontal="center" vertical="center"/>
    </xf>
    <xf numFmtId="0" fontId="19" fillId="0" borderId="11" xfId="8" applyFont="1" applyFill="1" applyBorder="1" applyAlignment="1">
      <alignment horizontal="center" vertical="center"/>
    </xf>
    <xf numFmtId="0" fontId="19" fillId="0" borderId="12" xfId="8" applyFont="1" applyFill="1" applyBorder="1" applyAlignment="1">
      <alignment horizontal="center" vertical="center"/>
    </xf>
    <xf numFmtId="0" fontId="19" fillId="0" borderId="74" xfId="8" applyFont="1" applyFill="1" applyBorder="1" applyAlignment="1">
      <alignment horizontal="center" vertical="center"/>
    </xf>
    <xf numFmtId="0" fontId="19" fillId="0" borderId="75" xfId="8" applyFont="1" applyFill="1" applyBorder="1" applyAlignment="1">
      <alignment horizontal="center" vertical="center"/>
    </xf>
    <xf numFmtId="49" fontId="19" fillId="0" borderId="41" xfId="8" applyNumberFormat="1" applyFont="1" applyFill="1" applyBorder="1" applyAlignment="1">
      <alignment horizontal="center" vertical="center"/>
    </xf>
    <xf numFmtId="49" fontId="19" fillId="0" borderId="12" xfId="8" applyNumberFormat="1" applyFont="1" applyFill="1" applyBorder="1" applyAlignment="1">
      <alignment horizontal="center" vertical="center"/>
    </xf>
    <xf numFmtId="49" fontId="19" fillId="0" borderId="13" xfId="8" applyNumberFormat="1" applyFont="1" applyFill="1" applyBorder="1" applyAlignment="1">
      <alignment horizontal="center" vertical="center"/>
    </xf>
    <xf numFmtId="49" fontId="19" fillId="0" borderId="64" xfId="8" applyNumberFormat="1" applyFont="1" applyFill="1" applyBorder="1" applyAlignment="1">
      <alignment horizontal="center" vertical="center"/>
    </xf>
    <xf numFmtId="49" fontId="19" fillId="0" borderId="0" xfId="8" applyNumberFormat="1" applyFont="1" applyFill="1" applyBorder="1" applyAlignment="1">
      <alignment horizontal="center" vertical="center"/>
    </xf>
    <xf numFmtId="49" fontId="19" fillId="0" borderId="66" xfId="8" applyNumberFormat="1" applyFont="1" applyFill="1" applyBorder="1" applyAlignment="1">
      <alignment horizontal="center" vertical="center"/>
    </xf>
    <xf numFmtId="49" fontId="19" fillId="0" borderId="72" xfId="8" applyNumberFormat="1" applyFont="1" applyFill="1" applyBorder="1" applyAlignment="1">
      <alignment horizontal="center" vertical="center"/>
    </xf>
    <xf numFmtId="49" fontId="19" fillId="0" borderId="75" xfId="8" applyNumberFormat="1" applyFont="1" applyFill="1" applyBorder="1" applyAlignment="1">
      <alignment horizontal="center" vertical="center"/>
    </xf>
    <xf numFmtId="49" fontId="19" fillId="0" borderId="76" xfId="8" applyNumberFormat="1" applyFont="1" applyFill="1" applyBorder="1" applyAlignment="1">
      <alignment horizontal="center" vertical="center"/>
    </xf>
    <xf numFmtId="0" fontId="19" fillId="0" borderId="30"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0" fontId="19" fillId="0" borderId="39" xfId="8" applyFont="1" applyFill="1" applyBorder="1" applyAlignment="1">
      <alignment horizontal="center" vertical="center"/>
    </xf>
    <xf numFmtId="0" fontId="19" fillId="0" borderId="31" xfId="8" applyFont="1" applyFill="1" applyBorder="1" applyAlignment="1">
      <alignment horizontal="center" vertical="center"/>
    </xf>
    <xf numFmtId="0" fontId="23" fillId="0" borderId="7" xfId="7" applyFont="1" applyFill="1" applyBorder="1" applyAlignment="1">
      <alignment horizontal="left" vertical="center"/>
    </xf>
    <xf numFmtId="0" fontId="23" fillId="0" borderId="0" xfId="7" applyFont="1" applyFill="1" applyBorder="1" applyAlignment="1">
      <alignment horizontal="left" vertical="center"/>
    </xf>
    <xf numFmtId="0" fontId="23" fillId="0" borderId="66" xfId="7" applyFont="1" applyFill="1" applyBorder="1" applyAlignment="1">
      <alignment horizontal="left" vertical="center"/>
    </xf>
    <xf numFmtId="182" fontId="19" fillId="0" borderId="7" xfId="8" applyNumberFormat="1" applyFont="1" applyFill="1" applyBorder="1" applyAlignment="1">
      <alignment horizontal="right" vertical="center" shrinkToFit="1"/>
    </xf>
    <xf numFmtId="182" fontId="19" fillId="0" borderId="0" xfId="8" applyNumberFormat="1" applyFont="1" applyFill="1" applyBorder="1" applyAlignment="1">
      <alignment horizontal="right" vertical="center" shrinkToFit="1"/>
    </xf>
    <xf numFmtId="182" fontId="19" fillId="0" borderId="66" xfId="8" applyNumberFormat="1" applyFont="1" applyFill="1" applyBorder="1" applyAlignment="1">
      <alignment horizontal="right" vertical="center" shrinkToFit="1"/>
    </xf>
    <xf numFmtId="183" fontId="19" fillId="0" borderId="7" xfId="8" applyNumberFormat="1" applyFont="1" applyFill="1" applyBorder="1" applyAlignment="1">
      <alignment horizontal="right" vertical="center" shrinkToFit="1"/>
    </xf>
    <xf numFmtId="183" fontId="19" fillId="0" borderId="0" xfId="8" applyNumberFormat="1" applyFont="1" applyFill="1" applyBorder="1" applyAlignment="1">
      <alignment horizontal="right" vertical="center" shrinkToFit="1"/>
    </xf>
    <xf numFmtId="183" fontId="19" fillId="0" borderId="66" xfId="8" applyNumberFormat="1" applyFont="1" applyFill="1" applyBorder="1" applyAlignment="1">
      <alignment horizontal="right" vertical="center" shrinkToFit="1"/>
    </xf>
    <xf numFmtId="0" fontId="19" fillId="0" borderId="77" xfId="8" applyFont="1" applyFill="1" applyBorder="1" applyAlignment="1">
      <alignment horizontal="center" vertical="center"/>
    </xf>
    <xf numFmtId="0" fontId="19" fillId="0" borderId="45" xfId="8" applyFont="1" applyFill="1" applyBorder="1" applyAlignment="1">
      <alignment vertical="center"/>
    </xf>
    <xf numFmtId="0" fontId="19" fillId="0" borderId="25" xfId="8" applyFont="1" applyFill="1" applyBorder="1" applyAlignment="1">
      <alignment vertical="center"/>
    </xf>
    <xf numFmtId="0" fontId="19" fillId="0" borderId="46" xfId="8" applyFont="1" applyFill="1" applyBorder="1" applyAlignment="1">
      <alignment vertical="center"/>
    </xf>
    <xf numFmtId="178" fontId="19" fillId="0" borderId="45" xfId="8" applyNumberFormat="1" applyFont="1" applyFill="1" applyBorder="1" applyAlignment="1">
      <alignment horizontal="right" vertical="center" shrinkToFit="1"/>
    </xf>
    <xf numFmtId="178" fontId="19" fillId="0" borderId="25" xfId="8" applyNumberFormat="1" applyFont="1" applyFill="1" applyBorder="1" applyAlignment="1">
      <alignment horizontal="right" vertical="center" shrinkToFit="1"/>
    </xf>
    <xf numFmtId="178" fontId="19" fillId="0" borderId="26" xfId="8" applyNumberFormat="1" applyFont="1" applyFill="1" applyBorder="1" applyAlignment="1">
      <alignment horizontal="right" vertical="center" shrinkToFit="1"/>
    </xf>
    <xf numFmtId="0" fontId="19" fillId="0" borderId="39"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19" fillId="0" borderId="44" xfId="8" applyFont="1" applyFill="1" applyBorder="1" applyAlignment="1">
      <alignment vertical="center"/>
    </xf>
    <xf numFmtId="0" fontId="19" fillId="0" borderId="18" xfId="8" applyFont="1" applyFill="1" applyBorder="1" applyAlignment="1">
      <alignment vertical="center"/>
    </xf>
    <xf numFmtId="0" fontId="19" fillId="0" borderId="43" xfId="8" applyFont="1" applyFill="1" applyBorder="1" applyAlignment="1">
      <alignment vertical="center"/>
    </xf>
    <xf numFmtId="185" fontId="19" fillId="0" borderId="44" xfId="8" applyNumberFormat="1" applyFont="1" applyFill="1" applyBorder="1" applyAlignment="1">
      <alignment horizontal="right" vertical="center" shrinkToFit="1"/>
    </xf>
    <xf numFmtId="185" fontId="19" fillId="0" borderId="18" xfId="8" applyNumberFormat="1" applyFont="1" applyFill="1" applyBorder="1" applyAlignment="1">
      <alignment horizontal="right" vertical="center" shrinkToFit="1"/>
    </xf>
    <xf numFmtId="185" fontId="19" fillId="0" borderId="19" xfId="8" applyNumberFormat="1" applyFont="1" applyFill="1" applyBorder="1" applyAlignment="1">
      <alignment horizontal="right" vertical="center" shrinkToFit="1"/>
    </xf>
    <xf numFmtId="0" fontId="19" fillId="0" borderId="36" xfId="8" applyFont="1" applyFill="1" applyBorder="1" applyAlignment="1">
      <alignment horizontal="center" vertical="center" wrapText="1"/>
    </xf>
    <xf numFmtId="0" fontId="19" fillId="0" borderId="8" xfId="8" applyFont="1" applyFill="1" applyBorder="1" applyAlignment="1">
      <alignment horizontal="center" vertical="center" wrapText="1"/>
    </xf>
    <xf numFmtId="0" fontId="19" fillId="0" borderId="23" xfId="8" applyFont="1" applyFill="1" applyBorder="1" applyAlignment="1">
      <alignment horizontal="center" vertical="center" wrapText="1"/>
    </xf>
    <xf numFmtId="0" fontId="19" fillId="0" borderId="7" xfId="8" applyFont="1" applyFill="1" applyBorder="1" applyAlignment="1">
      <alignment horizontal="center" vertical="center" wrapText="1"/>
    </xf>
    <xf numFmtId="0" fontId="19" fillId="0" borderId="0" xfId="8" applyFont="1" applyFill="1" applyBorder="1" applyAlignment="1">
      <alignment horizontal="center" vertical="center" wrapText="1"/>
    </xf>
    <xf numFmtId="0" fontId="19" fillId="0" borderId="38" xfId="8" applyFont="1" applyFill="1" applyBorder="1" applyAlignment="1">
      <alignment horizontal="center" vertical="center" wrapText="1"/>
    </xf>
    <xf numFmtId="0" fontId="19" fillId="0" borderId="74" xfId="8" applyFont="1" applyFill="1" applyBorder="1" applyAlignment="1">
      <alignment horizontal="center" vertical="center" wrapText="1"/>
    </xf>
    <xf numFmtId="0" fontId="19" fillId="0" borderId="75" xfId="8" applyFont="1" applyFill="1" applyBorder="1" applyAlignment="1">
      <alignment horizontal="center" vertical="center" wrapText="1"/>
    </xf>
    <xf numFmtId="0" fontId="19" fillId="0" borderId="70" xfId="8" applyFont="1" applyFill="1" applyBorder="1" applyAlignment="1">
      <alignment horizontal="center" vertical="center" wrapText="1"/>
    </xf>
    <xf numFmtId="0" fontId="23" fillId="0" borderId="62" xfId="8" applyFont="1" applyFill="1" applyBorder="1" applyAlignment="1">
      <alignment vertical="center"/>
    </xf>
    <xf numFmtId="0" fontId="23" fillId="0" borderId="25" xfId="8" applyFont="1" applyFill="1" applyBorder="1" applyAlignment="1">
      <alignment vertical="center"/>
    </xf>
    <xf numFmtId="0" fontId="23" fillId="0" borderId="46" xfId="8" applyFont="1" applyFill="1" applyBorder="1" applyAlignment="1">
      <alignment vertical="center"/>
    </xf>
    <xf numFmtId="178" fontId="23" fillId="0" borderId="62" xfId="8" applyNumberFormat="1" applyFont="1" applyFill="1" applyBorder="1" applyAlignment="1">
      <alignment horizontal="right" vertical="center" shrinkToFit="1"/>
    </xf>
    <xf numFmtId="178" fontId="23" fillId="0" borderId="8" xfId="8" applyNumberFormat="1" applyFont="1" applyFill="1" applyBorder="1" applyAlignment="1">
      <alignment horizontal="right" vertical="center" shrinkToFit="1"/>
    </xf>
    <xf numFmtId="178" fontId="23" fillId="0" borderId="9" xfId="8" applyNumberFormat="1" applyFont="1" applyFill="1" applyBorder="1" applyAlignment="1">
      <alignment horizontal="right" vertical="center" shrinkToFit="1"/>
    </xf>
    <xf numFmtId="0" fontId="19" fillId="0" borderId="30" xfId="8" applyFont="1" applyFill="1" applyBorder="1" applyAlignment="1">
      <alignment horizontal="center" vertical="center"/>
    </xf>
    <xf numFmtId="0" fontId="19" fillId="0" borderId="42" xfId="8" applyFont="1" applyFill="1" applyBorder="1" applyAlignment="1">
      <alignment horizontal="center" vertical="center"/>
    </xf>
    <xf numFmtId="0" fontId="19" fillId="0" borderId="32" xfId="8" applyFont="1" applyFill="1" applyBorder="1" applyAlignment="1">
      <alignment horizontal="center" vertical="center"/>
    </xf>
    <xf numFmtId="0" fontId="23" fillId="0" borderId="41" xfId="8" applyFont="1" applyFill="1" applyBorder="1" applyAlignment="1">
      <alignment vertical="center"/>
    </xf>
    <xf numFmtId="0" fontId="23" fillId="0" borderId="31" xfId="8" applyFont="1" applyFill="1" applyBorder="1" applyAlignment="1">
      <alignment vertical="center"/>
    </xf>
    <xf numFmtId="0" fontId="23" fillId="0" borderId="42" xfId="8" applyFont="1" applyFill="1" applyBorder="1" applyAlignment="1">
      <alignment vertical="center"/>
    </xf>
    <xf numFmtId="178" fontId="23" fillId="0" borderId="39" xfId="8" applyNumberFormat="1" applyFont="1" applyFill="1" applyBorder="1" applyAlignment="1">
      <alignment horizontal="right" vertical="center" shrinkToFit="1"/>
    </xf>
    <xf numFmtId="178" fontId="23" fillId="0" borderId="31" xfId="8" applyNumberFormat="1" applyFont="1" applyFill="1" applyBorder="1" applyAlignment="1">
      <alignment horizontal="right" vertical="center" shrinkToFit="1"/>
    </xf>
    <xf numFmtId="178" fontId="23" fillId="0" borderId="32" xfId="8" applyNumberFormat="1" applyFont="1" applyFill="1" applyBorder="1" applyAlignment="1">
      <alignment horizontal="right" vertical="center" shrinkToFit="1"/>
    </xf>
    <xf numFmtId="181" fontId="19" fillId="0" borderId="39" xfId="8" applyNumberFormat="1" applyFont="1" applyFill="1" applyBorder="1" applyAlignment="1">
      <alignment horizontal="right" vertical="center" shrinkToFit="1"/>
    </xf>
    <xf numFmtId="181" fontId="19" fillId="0" borderId="31" xfId="8" applyNumberFormat="1" applyFont="1" applyFill="1" applyBorder="1" applyAlignment="1">
      <alignment horizontal="right" vertical="center" shrinkToFit="1"/>
    </xf>
    <xf numFmtId="181" fontId="19" fillId="0" borderId="42" xfId="8" applyNumberFormat="1" applyFont="1" applyFill="1" applyBorder="1" applyAlignment="1">
      <alignment horizontal="right" vertical="center" shrinkToFit="1"/>
    </xf>
    <xf numFmtId="181" fontId="19" fillId="0" borderId="32" xfId="8" applyNumberFormat="1" applyFont="1" applyFill="1" applyBorder="1" applyAlignment="1">
      <alignment horizontal="right" vertical="center" shrinkToFit="1"/>
    </xf>
    <xf numFmtId="0" fontId="23" fillId="0" borderId="41" xfId="9" applyFont="1" applyFill="1" applyBorder="1" applyAlignment="1">
      <alignment horizontal="center" vertical="center" shrinkToFit="1"/>
    </xf>
    <xf numFmtId="0" fontId="23" fillId="0" borderId="12" xfId="9" applyFont="1" applyFill="1" applyBorder="1" applyAlignment="1">
      <alignment horizontal="center" vertical="center" shrinkToFit="1"/>
    </xf>
    <xf numFmtId="0" fontId="23" fillId="0" borderId="48" xfId="9" applyFont="1" applyFill="1" applyBorder="1" applyAlignment="1">
      <alignment horizontal="center" vertical="center" shrinkToFit="1"/>
    </xf>
    <xf numFmtId="178" fontId="19" fillId="0" borderId="42" xfId="8" applyNumberFormat="1" applyFont="1" applyFill="1" applyBorder="1" applyAlignment="1">
      <alignment horizontal="right" vertical="center" shrinkToFit="1"/>
    </xf>
    <xf numFmtId="0" fontId="19" fillId="0" borderId="74" xfId="8" applyFont="1" applyFill="1" applyBorder="1" applyAlignment="1">
      <alignment horizontal="left" vertical="center"/>
    </xf>
    <xf numFmtId="0" fontId="19" fillId="0" borderId="75" xfId="8" applyFont="1" applyFill="1" applyBorder="1" applyAlignment="1">
      <alignment horizontal="left" vertical="center"/>
    </xf>
    <xf numFmtId="0" fontId="19" fillId="0" borderId="76" xfId="8" applyFont="1" applyFill="1" applyBorder="1" applyAlignment="1">
      <alignment horizontal="left" vertical="center"/>
    </xf>
    <xf numFmtId="181" fontId="19" fillId="0" borderId="74"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shrinkToFit="1"/>
    </xf>
    <xf numFmtId="181" fontId="19" fillId="0" borderId="76" xfId="8" applyNumberFormat="1" applyFont="1" applyFill="1" applyBorder="1" applyAlignment="1">
      <alignment horizontal="right" vertical="center" shrinkToFit="1"/>
    </xf>
    <xf numFmtId="0" fontId="19" fillId="0" borderId="36" xfId="10" applyFont="1" applyFill="1" applyBorder="1" applyAlignment="1">
      <alignment horizontal="left" vertical="center"/>
    </xf>
    <xf numFmtId="0" fontId="19" fillId="0" borderId="8" xfId="10" applyFont="1" applyFill="1" applyBorder="1" applyAlignment="1">
      <alignment horizontal="left" vertical="center"/>
    </xf>
    <xf numFmtId="0" fontId="19" fillId="0" borderId="9" xfId="10" applyFont="1" applyFill="1" applyBorder="1" applyAlignment="1">
      <alignment horizontal="left" vertical="center"/>
    </xf>
    <xf numFmtId="185" fontId="23" fillId="0" borderId="41" xfId="8" applyNumberFormat="1" applyFont="1" applyFill="1" applyBorder="1" applyAlignment="1">
      <alignment horizontal="right" vertical="center" shrinkToFit="1"/>
    </xf>
    <xf numFmtId="185" fontId="23" fillId="0" borderId="12" xfId="8" applyNumberFormat="1" applyFont="1" applyFill="1" applyBorder="1" applyAlignment="1">
      <alignment horizontal="right" vertical="center" shrinkToFit="1"/>
    </xf>
    <xf numFmtId="185" fontId="23" fillId="0" borderId="13" xfId="8" applyNumberFormat="1" applyFont="1" applyFill="1" applyBorder="1" applyAlignment="1">
      <alignment horizontal="right" vertical="center" shrinkToFit="1"/>
    </xf>
    <xf numFmtId="0" fontId="23" fillId="0" borderId="44" xfId="9" applyFont="1" applyFill="1" applyBorder="1" applyAlignment="1">
      <alignment horizontal="center" vertical="center" shrinkToFit="1"/>
    </xf>
    <xf numFmtId="0" fontId="23" fillId="0" borderId="18" xfId="9" applyFont="1" applyFill="1" applyBorder="1" applyAlignment="1">
      <alignment horizontal="center" vertical="center" shrinkToFit="1"/>
    </xf>
    <xf numFmtId="0" fontId="23" fillId="0" borderId="43" xfId="9" applyFont="1" applyFill="1" applyBorder="1" applyAlignment="1">
      <alignment horizontal="center" vertical="center" shrinkToFit="1"/>
    </xf>
    <xf numFmtId="0" fontId="25" fillId="0" borderId="0" xfId="8" applyFont="1" applyFill="1" applyBorder="1" applyAlignment="1">
      <alignment horizontal="left" vertical="center" wrapText="1"/>
    </xf>
    <xf numFmtId="0" fontId="25" fillId="0" borderId="66" xfId="8" applyFont="1" applyFill="1" applyBorder="1" applyAlignment="1">
      <alignment horizontal="left" vertical="center" wrapText="1"/>
    </xf>
    <xf numFmtId="0" fontId="23" fillId="0" borderId="12" xfId="8" applyFont="1" applyFill="1" applyBorder="1" applyAlignment="1">
      <alignment vertical="center"/>
    </xf>
    <xf numFmtId="0" fontId="23" fillId="0" borderId="48" xfId="8" applyFont="1" applyFill="1" applyBorder="1" applyAlignment="1">
      <alignment vertical="center"/>
    </xf>
    <xf numFmtId="0" fontId="19" fillId="0" borderId="78" xfId="8" applyFont="1" applyFill="1" applyBorder="1" applyAlignment="1">
      <alignment horizontal="center" vertical="center"/>
    </xf>
    <xf numFmtId="0" fontId="19" fillId="0" borderId="51" xfId="8" applyFont="1" applyFill="1" applyBorder="1" applyAlignment="1">
      <alignment horizontal="center" vertical="center"/>
    </xf>
    <xf numFmtId="183" fontId="19" fillId="0" borderId="51" xfId="8" applyNumberFormat="1" applyFont="1" applyFill="1" applyBorder="1" applyAlignment="1">
      <alignment horizontal="right" vertical="center" shrinkToFit="1"/>
    </xf>
    <xf numFmtId="183" fontId="19" fillId="0" borderId="79" xfId="8" applyNumberFormat="1" applyFont="1" applyFill="1" applyBorder="1" applyAlignment="1">
      <alignment horizontal="right" vertical="center" shrinkToFit="1"/>
    </xf>
    <xf numFmtId="183" fontId="19" fillId="0" borderId="6" xfId="8" applyNumberFormat="1" applyFont="1" applyFill="1" applyBorder="1" applyAlignment="1">
      <alignment horizontal="right" vertical="center" shrinkToFit="1"/>
    </xf>
    <xf numFmtId="181" fontId="19" fillId="0" borderId="44" xfId="8" applyNumberFormat="1" applyFont="1" applyFill="1" applyBorder="1" applyAlignment="1">
      <alignment horizontal="right" vertical="center" shrinkToFit="1"/>
    </xf>
    <xf numFmtId="181" fontId="19" fillId="0" borderId="18" xfId="8" applyNumberFormat="1" applyFont="1" applyFill="1" applyBorder="1" applyAlignment="1">
      <alignment horizontal="right" vertical="center" shrinkToFit="1"/>
    </xf>
    <xf numFmtId="181" fontId="19" fillId="0" borderId="43" xfId="8" applyNumberFormat="1" applyFont="1" applyFill="1" applyBorder="1" applyAlignment="1">
      <alignment horizontal="right" vertical="center" shrinkToFit="1"/>
    </xf>
    <xf numFmtId="181" fontId="19" fillId="0" borderId="19" xfId="8" applyNumberFormat="1" applyFont="1" applyFill="1" applyBorder="1" applyAlignment="1">
      <alignment horizontal="right" vertical="center" shrinkToFit="1"/>
    </xf>
    <xf numFmtId="178" fontId="19" fillId="0" borderId="51" xfId="8" applyNumberFormat="1" applyFont="1" applyFill="1" applyBorder="1" applyAlignment="1">
      <alignment horizontal="right" vertical="center" shrinkToFit="1"/>
    </xf>
    <xf numFmtId="178" fontId="19" fillId="0" borderId="79" xfId="8" applyNumberFormat="1" applyFont="1" applyFill="1" applyBorder="1" applyAlignment="1">
      <alignment horizontal="right" vertical="center" shrinkToFit="1"/>
    </xf>
    <xf numFmtId="178" fontId="19" fillId="0" borderId="6"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xf>
    <xf numFmtId="181" fontId="19" fillId="0" borderId="76" xfId="8" applyNumberFormat="1" applyFont="1" applyFill="1" applyBorder="1" applyAlignment="1">
      <alignment horizontal="right" vertical="center"/>
    </xf>
    <xf numFmtId="0" fontId="19" fillId="0" borderId="17" xfId="8" applyFont="1" applyFill="1" applyBorder="1" applyAlignment="1">
      <alignment vertical="center"/>
    </xf>
    <xf numFmtId="0" fontId="19" fillId="0" borderId="22" xfId="8" applyFont="1" applyFill="1" applyBorder="1" applyAlignment="1">
      <alignment horizontal="center" vertical="center"/>
    </xf>
    <xf numFmtId="0" fontId="19" fillId="0" borderId="19" xfId="8" applyFont="1" applyFill="1" applyBorder="1" applyAlignment="1">
      <alignment horizontal="center" vertical="center"/>
    </xf>
    <xf numFmtId="0" fontId="19" fillId="0" borderId="80" xfId="8" applyFont="1" applyFill="1" applyBorder="1" applyAlignment="1">
      <alignment horizontal="center" vertical="center"/>
    </xf>
    <xf numFmtId="178" fontId="19" fillId="0" borderId="8" xfId="8" applyNumberFormat="1" applyFont="1" applyFill="1" applyBorder="1" applyAlignment="1">
      <alignment horizontal="right" vertical="center"/>
    </xf>
    <xf numFmtId="178" fontId="19" fillId="0" borderId="9" xfId="8" applyNumberFormat="1" applyFont="1" applyFill="1" applyBorder="1" applyAlignment="1">
      <alignment horizontal="right" vertical="center"/>
    </xf>
    <xf numFmtId="0" fontId="19" fillId="0" borderId="81" xfId="8" applyFont="1" applyFill="1" applyBorder="1" applyAlignment="1">
      <alignment horizontal="center" vertical="center"/>
    </xf>
    <xf numFmtId="0" fontId="19" fillId="0" borderId="25" xfId="8" applyFont="1" applyFill="1" applyBorder="1" applyAlignment="1">
      <alignment horizontal="center" vertical="center"/>
    </xf>
    <xf numFmtId="0" fontId="19" fillId="0" borderId="26" xfId="8" applyFont="1" applyFill="1" applyBorder="1" applyAlignment="1">
      <alignment horizontal="center" vertical="center"/>
    </xf>
    <xf numFmtId="0" fontId="19" fillId="0" borderId="11" xfId="8" applyFont="1" applyFill="1" applyBorder="1" applyAlignment="1">
      <alignment horizontal="center" vertical="center" textRotation="255"/>
    </xf>
    <xf numFmtId="0" fontId="19" fillId="0" borderId="12" xfId="8" applyFont="1" applyFill="1" applyBorder="1" applyAlignment="1">
      <alignment horizontal="center" vertical="center" textRotation="255"/>
    </xf>
    <xf numFmtId="0" fontId="19" fillId="0" borderId="48" xfId="8" applyFont="1" applyFill="1" applyBorder="1" applyAlignment="1">
      <alignment horizontal="center" vertical="center" textRotation="255"/>
    </xf>
    <xf numFmtId="0" fontId="19" fillId="0" borderId="7" xfId="8" applyFont="1" applyFill="1" applyBorder="1" applyAlignment="1">
      <alignment horizontal="center" vertical="center" textRotation="255"/>
    </xf>
    <xf numFmtId="0" fontId="19" fillId="0" borderId="0" xfId="8" applyFont="1" applyFill="1" applyBorder="1" applyAlignment="1">
      <alignment horizontal="center" vertical="center" textRotation="255"/>
    </xf>
    <xf numFmtId="0" fontId="19" fillId="0" borderId="38" xfId="8" applyFont="1" applyFill="1" applyBorder="1" applyAlignment="1">
      <alignment horizontal="center" vertical="center" textRotation="255"/>
    </xf>
    <xf numFmtId="0" fontId="19" fillId="0" borderId="74" xfId="8" applyFont="1" applyFill="1" applyBorder="1" applyAlignment="1">
      <alignment horizontal="center" vertical="center" textRotation="255"/>
    </xf>
    <xf numFmtId="0" fontId="19" fillId="0" borderId="75" xfId="8" applyFont="1" applyFill="1" applyBorder="1" applyAlignment="1">
      <alignment horizontal="center" vertical="center" textRotation="255"/>
    </xf>
    <xf numFmtId="0" fontId="19" fillId="0" borderId="70" xfId="8" applyFont="1" applyFill="1" applyBorder="1" applyAlignment="1">
      <alignment horizontal="center" vertical="center" textRotation="255"/>
    </xf>
    <xf numFmtId="0" fontId="25" fillId="0" borderId="41" xfId="8" applyFont="1" applyFill="1" applyBorder="1" applyAlignment="1">
      <alignment horizontal="center" vertical="center" wrapText="1"/>
    </xf>
    <xf numFmtId="0" fontId="25" fillId="0" borderId="12" xfId="8" applyFont="1" applyFill="1" applyBorder="1" applyAlignment="1">
      <alignment horizontal="center" vertical="center" wrapText="1"/>
    </xf>
    <xf numFmtId="0" fontId="25" fillId="0" borderId="48" xfId="8" applyFont="1" applyFill="1" applyBorder="1" applyAlignment="1">
      <alignment horizontal="center" vertical="center" wrapText="1"/>
    </xf>
    <xf numFmtId="0" fontId="25" fillId="0" borderId="37" xfId="8" applyFont="1" applyFill="1" applyBorder="1" applyAlignment="1">
      <alignment horizontal="center" vertical="center" wrapText="1"/>
    </xf>
    <xf numFmtId="0" fontId="25" fillId="0" borderId="54" xfId="8" applyFont="1" applyFill="1" applyBorder="1" applyAlignment="1">
      <alignment horizontal="center" vertical="center" wrapText="1"/>
    </xf>
    <xf numFmtId="0" fontId="25" fillId="0" borderId="40" xfId="8" applyFont="1" applyFill="1" applyBorder="1" applyAlignment="1">
      <alignment horizontal="center" vertical="center" wrapText="1"/>
    </xf>
    <xf numFmtId="0" fontId="19" fillId="0" borderId="41" xfId="8" applyFont="1" applyFill="1" applyBorder="1" applyAlignment="1">
      <alignment horizontal="center" vertical="center" textRotation="255"/>
    </xf>
    <xf numFmtId="0" fontId="19" fillId="0" borderId="64" xfId="8" applyFont="1" applyFill="1" applyBorder="1" applyAlignment="1">
      <alignment horizontal="center" vertical="center" textRotation="255"/>
    </xf>
    <xf numFmtId="0" fontId="19" fillId="0" borderId="37" xfId="8" applyFont="1" applyFill="1" applyBorder="1" applyAlignment="1">
      <alignment horizontal="center" vertical="center" textRotation="255"/>
    </xf>
    <xf numFmtId="0" fontId="19" fillId="0" borderId="54" xfId="8" applyFont="1" applyFill="1" applyBorder="1" applyAlignment="1">
      <alignment horizontal="center" vertical="center" textRotation="255"/>
    </xf>
    <xf numFmtId="0" fontId="19" fillId="0" borderId="40" xfId="8" applyFont="1" applyFill="1" applyBorder="1" applyAlignment="1">
      <alignment horizontal="center" vertical="center" textRotation="255"/>
    </xf>
    <xf numFmtId="178" fontId="19" fillId="0" borderId="44" xfId="8" applyNumberFormat="1" applyFont="1" applyFill="1" applyBorder="1" applyAlignment="1">
      <alignment horizontal="right" vertical="center"/>
    </xf>
    <xf numFmtId="178" fontId="19" fillId="0" borderId="18" xfId="8" applyNumberFormat="1" applyFont="1" applyFill="1" applyBorder="1" applyAlignment="1">
      <alignment horizontal="right" vertical="center"/>
    </xf>
    <xf numFmtId="178" fontId="19" fillId="0" borderId="43" xfId="8" applyNumberFormat="1" applyFont="1" applyFill="1" applyBorder="1" applyAlignment="1">
      <alignment horizontal="right" vertical="center"/>
    </xf>
    <xf numFmtId="0" fontId="19" fillId="0" borderId="72" xfId="8" applyFont="1" applyFill="1" applyBorder="1" applyAlignment="1">
      <alignment horizontal="center" vertical="center" shrinkToFit="1"/>
    </xf>
    <xf numFmtId="0" fontId="19" fillId="0" borderId="75" xfId="8" applyFont="1" applyFill="1" applyBorder="1" applyAlignment="1">
      <alignment horizontal="center" vertical="center" shrinkToFit="1"/>
    </xf>
    <xf numFmtId="0" fontId="19" fillId="0" borderId="70" xfId="8" applyFont="1" applyFill="1" applyBorder="1" applyAlignment="1">
      <alignment horizontal="center" vertical="center" shrinkToFit="1"/>
    </xf>
    <xf numFmtId="0" fontId="26" fillId="0" borderId="31" xfId="8" applyFont="1" applyFill="1" applyBorder="1">
      <alignment vertical="center"/>
    </xf>
    <xf numFmtId="0" fontId="26" fillId="0" borderId="42" xfId="8" applyFont="1" applyFill="1" applyBorder="1">
      <alignment vertical="center"/>
    </xf>
    <xf numFmtId="0" fontId="19" fillId="0" borderId="41" xfId="8" applyFont="1" applyFill="1" applyBorder="1" applyAlignment="1">
      <alignment horizontal="center" vertical="center" wrapText="1"/>
    </xf>
    <xf numFmtId="0" fontId="19" fillId="0" borderId="12" xfId="8" applyFont="1" applyFill="1" applyBorder="1" applyAlignment="1">
      <alignment horizontal="center" vertical="center" wrapText="1"/>
    </xf>
    <xf numFmtId="0" fontId="19" fillId="0" borderId="48" xfId="8" applyFont="1" applyFill="1" applyBorder="1" applyAlignment="1">
      <alignment horizontal="center" vertical="center" wrapText="1"/>
    </xf>
    <xf numFmtId="0" fontId="19" fillId="0" borderId="37" xfId="8" applyFont="1" applyFill="1" applyBorder="1" applyAlignment="1">
      <alignment horizontal="center" vertical="center" wrapText="1"/>
    </xf>
    <xf numFmtId="0" fontId="19" fillId="0" borderId="54" xfId="8" applyFont="1" applyFill="1" applyBorder="1" applyAlignment="1">
      <alignment horizontal="center" vertical="center" wrapText="1"/>
    </xf>
    <xf numFmtId="0" fontId="19" fillId="0" borderId="40" xfId="8" applyFont="1" applyFill="1" applyBorder="1" applyAlignment="1">
      <alignment horizontal="center" vertical="center" wrapText="1"/>
    </xf>
    <xf numFmtId="0" fontId="25" fillId="0" borderId="13" xfId="8" applyFont="1" applyFill="1" applyBorder="1" applyAlignment="1">
      <alignment horizontal="center" vertical="center" wrapText="1"/>
    </xf>
    <xf numFmtId="0" fontId="25" fillId="0" borderId="67" xfId="8" applyFont="1" applyFill="1" applyBorder="1" applyAlignment="1">
      <alignment horizontal="center" vertical="center" wrapText="1"/>
    </xf>
    <xf numFmtId="0" fontId="23" fillId="0" borderId="74" xfId="7" applyFont="1" applyFill="1" applyBorder="1" applyAlignment="1">
      <alignment horizontal="left" vertical="center"/>
    </xf>
    <xf numFmtId="0" fontId="23" fillId="0" borderId="75" xfId="7" applyFont="1" applyFill="1" applyBorder="1" applyAlignment="1">
      <alignment horizontal="left" vertical="center"/>
    </xf>
    <xf numFmtId="0" fontId="23" fillId="0" borderId="76" xfId="7" applyFont="1" applyFill="1" applyBorder="1" applyAlignment="1">
      <alignment horizontal="left" vertical="center"/>
    </xf>
    <xf numFmtId="178" fontId="19" fillId="0" borderId="74" xfId="8" applyNumberFormat="1" applyFont="1" applyFill="1" applyBorder="1" applyAlignment="1">
      <alignment horizontal="right" vertical="center" shrinkToFit="1"/>
    </xf>
    <xf numFmtId="178" fontId="19" fillId="0" borderId="75" xfId="8" applyNumberFormat="1" applyFont="1" applyFill="1" applyBorder="1" applyAlignment="1">
      <alignment horizontal="right" vertical="center" shrinkToFit="1"/>
    </xf>
    <xf numFmtId="178" fontId="19" fillId="0" borderId="76" xfId="8" applyNumberFormat="1" applyFont="1" applyFill="1" applyBorder="1" applyAlignment="1">
      <alignment horizontal="right" vertical="center" shrinkToFit="1"/>
    </xf>
    <xf numFmtId="0" fontId="23" fillId="0" borderId="36" xfId="7" applyFont="1" applyFill="1" applyBorder="1" applyAlignment="1">
      <alignment horizontal="center" vertical="center" wrapText="1"/>
    </xf>
    <xf numFmtId="0" fontId="23" fillId="0" borderId="8" xfId="7" applyFont="1" applyFill="1" applyBorder="1" applyAlignment="1">
      <alignment horizontal="center" vertical="center" wrapText="1"/>
    </xf>
    <xf numFmtId="0" fontId="23" fillId="0" borderId="9" xfId="7" applyFont="1" applyFill="1" applyBorder="1" applyAlignment="1">
      <alignment horizontal="center" vertical="center" wrapText="1"/>
    </xf>
    <xf numFmtId="0" fontId="23" fillId="0" borderId="7" xfId="7" applyFont="1" applyFill="1" applyBorder="1" applyAlignment="1">
      <alignment horizontal="center" vertical="center" wrapText="1"/>
    </xf>
    <xf numFmtId="0" fontId="23" fillId="0" borderId="0" xfId="7" applyFont="1" applyFill="1" applyBorder="1" applyAlignment="1">
      <alignment horizontal="center" vertical="center" wrapText="1"/>
    </xf>
    <xf numFmtId="0" fontId="23" fillId="0" borderId="66" xfId="7" applyFont="1" applyFill="1" applyBorder="1" applyAlignment="1">
      <alignment horizontal="center" vertical="center" wrapText="1"/>
    </xf>
    <xf numFmtId="0" fontId="23" fillId="0" borderId="74" xfId="7" applyFont="1" applyFill="1" applyBorder="1" applyAlignment="1">
      <alignment horizontal="center" vertical="center" wrapText="1"/>
    </xf>
    <xf numFmtId="0" fontId="23" fillId="0" borderId="75" xfId="7" applyFont="1" applyFill="1" applyBorder="1" applyAlignment="1">
      <alignment horizontal="center" vertical="center" wrapText="1"/>
    </xf>
    <xf numFmtId="0" fontId="23" fillId="0" borderId="76" xfId="7" applyFont="1" applyFill="1" applyBorder="1" applyAlignment="1">
      <alignment horizontal="center" vertical="center" wrapText="1"/>
    </xf>
    <xf numFmtId="0" fontId="19" fillId="0" borderId="0" xfId="8" applyFont="1" applyFill="1" applyBorder="1" applyAlignment="1">
      <alignment horizontal="center" vertical="center" shrinkToFit="1"/>
    </xf>
    <xf numFmtId="186" fontId="19" fillId="0" borderId="0" xfId="8" applyNumberFormat="1" applyFont="1" applyFill="1" applyBorder="1" applyAlignment="1" applyProtection="1">
      <alignment horizontal="center" vertical="center" shrinkToFit="1"/>
      <protection hidden="1"/>
    </xf>
    <xf numFmtId="0" fontId="25" fillId="0" borderId="0" xfId="8" applyNumberFormat="1" applyFont="1" applyFill="1" applyBorder="1" applyAlignment="1" applyProtection="1">
      <alignment horizontal="left" vertical="center" wrapText="1"/>
      <protection hidden="1"/>
    </xf>
    <xf numFmtId="0" fontId="19" fillId="0" borderId="0" xfId="8" applyFont="1" applyFill="1" applyBorder="1" applyAlignment="1" applyProtection="1">
      <alignment horizontal="center" vertical="center" shrinkToFit="1"/>
      <protection hidden="1"/>
    </xf>
    <xf numFmtId="49" fontId="22" fillId="0" borderId="1" xfId="11" applyNumberFormat="1" applyFont="1" applyFill="1" applyBorder="1" applyAlignment="1">
      <alignment horizontal="center" vertical="center"/>
    </xf>
    <xf numFmtId="49" fontId="22" fillId="0" borderId="2" xfId="11" applyNumberFormat="1" applyFont="1" applyFill="1" applyBorder="1" applyAlignment="1">
      <alignment horizontal="center" vertical="center"/>
    </xf>
    <xf numFmtId="49" fontId="22" fillId="0" borderId="3" xfId="11" applyNumberFormat="1" applyFont="1" applyFill="1" applyBorder="1" applyAlignment="1">
      <alignment horizontal="center" vertical="center"/>
    </xf>
    <xf numFmtId="0" fontId="19" fillId="0" borderId="39" xfId="11" applyFont="1" applyBorder="1" applyAlignment="1">
      <alignment horizontal="center" vertical="center"/>
    </xf>
    <xf numFmtId="0" fontId="19" fillId="0" borderId="31" xfId="11" applyFont="1" applyBorder="1" applyAlignment="1">
      <alignment horizontal="center" vertical="center"/>
    </xf>
    <xf numFmtId="0" fontId="19" fillId="0" borderId="42" xfId="11" applyFont="1" applyBorder="1" applyAlignment="1">
      <alignment horizontal="center" vertical="center"/>
    </xf>
    <xf numFmtId="0" fontId="19" fillId="0" borderId="39" xfId="11" applyFont="1" applyFill="1" applyBorder="1" applyAlignment="1">
      <alignment horizontal="center" vertical="center"/>
    </xf>
    <xf numFmtId="0" fontId="19" fillId="0" borderId="31" xfId="11" applyFont="1" applyFill="1" applyBorder="1" applyAlignment="1">
      <alignment horizontal="center" vertical="center"/>
    </xf>
    <xf numFmtId="0" fontId="19" fillId="0" borderId="42" xfId="11" applyFont="1" applyFill="1" applyBorder="1" applyAlignment="1">
      <alignment horizontal="center" vertical="center"/>
    </xf>
    <xf numFmtId="0" fontId="19" fillId="0" borderId="34" xfId="11" applyFont="1" applyBorder="1" applyAlignment="1">
      <alignment horizontal="center" vertical="center"/>
    </xf>
    <xf numFmtId="0" fontId="19" fillId="0" borderId="41" xfId="11" applyFont="1" applyBorder="1">
      <alignment vertical="center"/>
    </xf>
    <xf numFmtId="0" fontId="19" fillId="0" borderId="12" xfId="11" applyFont="1" applyBorder="1">
      <alignment vertical="center"/>
    </xf>
    <xf numFmtId="0" fontId="19" fillId="0" borderId="48" xfId="11" applyFont="1" applyBorder="1">
      <alignment vertical="center"/>
    </xf>
    <xf numFmtId="178" fontId="19" fillId="0" borderId="41" xfId="11" applyNumberFormat="1" applyFont="1" applyFill="1" applyBorder="1" applyAlignment="1">
      <alignment horizontal="right" vertical="center" shrinkToFit="1"/>
    </xf>
    <xf numFmtId="178" fontId="19" fillId="0" borderId="12" xfId="11" applyNumberFormat="1" applyFont="1" applyFill="1" applyBorder="1" applyAlignment="1">
      <alignment horizontal="right" vertical="center" shrinkToFit="1"/>
    </xf>
    <xf numFmtId="178" fontId="19" fillId="0" borderId="82" xfId="11" applyNumberFormat="1" applyFont="1" applyFill="1" applyBorder="1" applyAlignment="1">
      <alignment horizontal="right" vertical="center" shrinkToFit="1"/>
    </xf>
    <xf numFmtId="181" fontId="19" fillId="0" borderId="83" xfId="11" applyNumberFormat="1" applyFont="1" applyFill="1" applyBorder="1" applyAlignment="1">
      <alignment horizontal="right" vertical="center" shrinkToFit="1"/>
    </xf>
    <xf numFmtId="178" fontId="19" fillId="0" borderId="83" xfId="11" applyNumberFormat="1" applyFont="1" applyFill="1" applyBorder="1" applyAlignment="1">
      <alignment horizontal="right" vertical="center" shrinkToFit="1"/>
    </xf>
    <xf numFmtId="181" fontId="19" fillId="0" borderId="84" xfId="11" applyNumberFormat="1" applyFont="1" applyFill="1" applyBorder="1" applyAlignment="1">
      <alignment horizontal="right" vertical="center" shrinkToFit="1"/>
    </xf>
    <xf numFmtId="181" fontId="19" fillId="0" borderId="12" xfId="11" applyNumberFormat="1" applyFont="1" applyFill="1" applyBorder="1" applyAlignment="1">
      <alignment horizontal="right" vertical="center" shrinkToFit="1"/>
    </xf>
    <xf numFmtId="181" fontId="19" fillId="0" borderId="48" xfId="11" applyNumberFormat="1" applyFont="1" applyFill="1" applyBorder="1" applyAlignment="1">
      <alignment horizontal="right" vertical="center" shrinkToFit="1"/>
    </xf>
    <xf numFmtId="0" fontId="19" fillId="0" borderId="64" xfId="11" applyFont="1" applyBorder="1">
      <alignment vertical="center"/>
    </xf>
    <xf numFmtId="0" fontId="19" fillId="0" borderId="0" xfId="11" applyFont="1" applyBorder="1">
      <alignment vertical="center"/>
    </xf>
    <xf numFmtId="0" fontId="19" fillId="0" borderId="38" xfId="11" applyFont="1" applyBorder="1">
      <alignment vertical="center"/>
    </xf>
    <xf numFmtId="178" fontId="19" fillId="0" borderId="64" xfId="11" applyNumberFormat="1" applyFont="1" applyFill="1" applyBorder="1" applyAlignment="1">
      <alignment horizontal="right" vertical="center" shrinkToFit="1"/>
    </xf>
    <xf numFmtId="178" fontId="19" fillId="0" borderId="0" xfId="11" applyNumberFormat="1" applyFont="1" applyFill="1" applyBorder="1" applyAlignment="1">
      <alignment horizontal="right" vertical="center" shrinkToFit="1"/>
    </xf>
    <xf numFmtId="178" fontId="19" fillId="0" borderId="85" xfId="11" applyNumberFormat="1" applyFont="1" applyFill="1" applyBorder="1" applyAlignment="1">
      <alignment horizontal="right" vertical="center" shrinkToFit="1"/>
    </xf>
    <xf numFmtId="181" fontId="19" fillId="0" borderId="86" xfId="11" applyNumberFormat="1" applyFont="1" applyFill="1" applyBorder="1" applyAlignment="1">
      <alignment horizontal="right" vertical="center" shrinkToFit="1"/>
    </xf>
    <xf numFmtId="178" fontId="19" fillId="0" borderId="86" xfId="11" applyNumberFormat="1" applyFont="1" applyFill="1" applyBorder="1" applyAlignment="1">
      <alignment horizontal="right" vertical="center" shrinkToFit="1"/>
    </xf>
    <xf numFmtId="181" fontId="19" fillId="0" borderId="88" xfId="11" applyNumberFormat="1" applyFont="1" applyFill="1" applyBorder="1" applyAlignment="1">
      <alignment horizontal="right" vertical="center" shrinkToFit="1"/>
    </xf>
    <xf numFmtId="181" fontId="19" fillId="0" borderId="0" xfId="11" applyNumberFormat="1" applyFont="1" applyFill="1" applyBorder="1" applyAlignment="1">
      <alignment horizontal="right" vertical="center" shrinkToFit="1"/>
    </xf>
    <xf numFmtId="181" fontId="19" fillId="0" borderId="38" xfId="11" applyNumberFormat="1" applyFont="1" applyFill="1" applyBorder="1" applyAlignment="1">
      <alignment horizontal="right" vertical="center" shrinkToFit="1"/>
    </xf>
    <xf numFmtId="178" fontId="19" fillId="0" borderId="87" xfId="11" applyNumberFormat="1" applyFont="1" applyFill="1" applyBorder="1" applyAlignment="1">
      <alignment horizontal="right" vertical="center" shrinkToFit="1"/>
    </xf>
    <xf numFmtId="178" fontId="19" fillId="0" borderId="88" xfId="11" applyNumberFormat="1" applyFont="1" applyFill="1" applyBorder="1" applyAlignment="1">
      <alignment horizontal="right" vertical="center" shrinkToFit="1"/>
    </xf>
    <xf numFmtId="178" fontId="19" fillId="0" borderId="38" xfId="11" applyNumberFormat="1" applyFont="1" applyFill="1" applyBorder="1" applyAlignment="1">
      <alignment horizontal="right" vertical="center" shrinkToFit="1"/>
    </xf>
    <xf numFmtId="0" fontId="19" fillId="0" borderId="41" xfId="11" applyFont="1" applyFill="1" applyBorder="1">
      <alignment vertical="center"/>
    </xf>
    <xf numFmtId="0" fontId="19" fillId="0" borderId="12" xfId="11" applyFont="1" applyFill="1" applyBorder="1">
      <alignment vertical="center"/>
    </xf>
    <xf numFmtId="0" fontId="19" fillId="0" borderId="48" xfId="11" applyFont="1" applyFill="1" applyBorder="1">
      <alignment vertical="center"/>
    </xf>
    <xf numFmtId="181" fontId="19" fillId="0" borderId="82" xfId="11" applyNumberFormat="1" applyFont="1" applyFill="1" applyBorder="1" applyAlignment="1">
      <alignment horizontal="right" vertical="center" shrinkToFit="1"/>
    </xf>
    <xf numFmtId="0" fontId="19" fillId="0" borderId="64" xfId="11" applyFont="1" applyFill="1" applyBorder="1">
      <alignment vertical="center"/>
    </xf>
    <xf numFmtId="0" fontId="19" fillId="0" borderId="0" xfId="11" applyFont="1" applyFill="1" applyBorder="1">
      <alignment vertical="center"/>
    </xf>
    <xf numFmtId="0" fontId="19" fillId="0" borderId="38" xfId="11" applyFont="1" applyFill="1" applyBorder="1">
      <alignment vertical="center"/>
    </xf>
    <xf numFmtId="0" fontId="19" fillId="0" borderId="64" xfId="11" applyFont="1" applyBorder="1" applyAlignment="1">
      <alignment vertical="center"/>
    </xf>
    <xf numFmtId="0" fontId="15" fillId="0" borderId="0" xfId="6" applyAlignment="1">
      <alignment vertical="center"/>
    </xf>
    <xf numFmtId="0" fontId="15" fillId="0" borderId="38" xfId="6" applyBorder="1" applyAlignment="1">
      <alignment vertical="center"/>
    </xf>
    <xf numFmtId="178" fontId="19" fillId="0" borderId="88" xfId="11" applyNumberFormat="1" applyFont="1" applyFill="1" applyBorder="1" applyAlignment="1">
      <alignment horizontal="right" vertical="center"/>
    </xf>
    <xf numFmtId="178" fontId="19" fillId="0" borderId="0" xfId="11" applyNumberFormat="1" applyFont="1" applyFill="1" applyBorder="1" applyAlignment="1">
      <alignment horizontal="right" vertical="center"/>
    </xf>
    <xf numFmtId="178" fontId="19" fillId="0" borderId="38" xfId="11" applyNumberFormat="1" applyFont="1" applyFill="1" applyBorder="1" applyAlignment="1">
      <alignment horizontal="right" vertical="center"/>
    </xf>
    <xf numFmtId="0" fontId="19" fillId="0" borderId="37" xfId="11" applyFont="1" applyFill="1" applyBorder="1">
      <alignment vertical="center"/>
    </xf>
    <xf numFmtId="0" fontId="19" fillId="0" borderId="54" xfId="11" applyFont="1" applyFill="1" applyBorder="1">
      <alignment vertical="center"/>
    </xf>
    <xf numFmtId="0" fontId="19" fillId="0" borderId="40" xfId="11" applyFont="1" applyFill="1" applyBorder="1">
      <alignment vertical="center"/>
    </xf>
    <xf numFmtId="178" fontId="19" fillId="0" borderId="64" xfId="11" applyNumberFormat="1" applyFont="1" applyFill="1" applyBorder="1" applyAlignment="1">
      <alignment horizontal="right" vertical="center"/>
    </xf>
    <xf numFmtId="178" fontId="19" fillId="0" borderId="85" xfId="11" applyNumberFormat="1" applyFont="1" applyFill="1" applyBorder="1" applyAlignment="1">
      <alignment horizontal="right" vertical="center"/>
    </xf>
    <xf numFmtId="181" fontId="19" fillId="0" borderId="86" xfId="11" applyNumberFormat="1" applyFont="1" applyFill="1" applyBorder="1" applyAlignment="1">
      <alignment horizontal="right" vertical="center"/>
    </xf>
    <xf numFmtId="0" fontId="25" fillId="0" borderId="39" xfId="11" applyFont="1" applyFill="1" applyBorder="1" applyAlignment="1">
      <alignment horizontal="center" vertical="center"/>
    </xf>
    <xf numFmtId="0" fontId="25" fillId="0" borderId="31" xfId="11" applyFont="1" applyFill="1" applyBorder="1" applyAlignment="1">
      <alignment horizontal="center" vertical="center"/>
    </xf>
    <xf numFmtId="0" fontId="25" fillId="0" borderId="42" xfId="11" applyFont="1" applyFill="1" applyBorder="1" applyAlignment="1">
      <alignment horizontal="center" vertical="center"/>
    </xf>
    <xf numFmtId="178" fontId="19"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5" fillId="0" borderId="0" xfId="6" applyBorder="1" applyAlignment="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5" fillId="0" borderId="64" xfId="11" applyFont="1" applyBorder="1">
      <alignment vertical="center"/>
    </xf>
    <xf numFmtId="0" fontId="25" fillId="0" borderId="0" xfId="11" applyFont="1" applyBorder="1">
      <alignment vertical="center"/>
    </xf>
    <xf numFmtId="0" fontId="25" fillId="0" borderId="38" xfId="11" applyFont="1" applyBorder="1">
      <alignment vertical="center"/>
    </xf>
    <xf numFmtId="0" fontId="19" fillId="0" borderId="37" xfId="11" applyFont="1" applyBorder="1">
      <alignment vertical="center"/>
    </xf>
    <xf numFmtId="0" fontId="19" fillId="0" borderId="54" xfId="11" applyFont="1" applyBorder="1">
      <alignment vertical="center"/>
    </xf>
    <xf numFmtId="0" fontId="19" fillId="0" borderId="40" xfId="11" applyFont="1" applyBorder="1">
      <alignment vertical="center"/>
    </xf>
    <xf numFmtId="0" fontId="19" fillId="0" borderId="41" xfId="11" applyFont="1" applyBorder="1" applyAlignment="1">
      <alignment horizontal="center" vertical="center" wrapText="1"/>
    </xf>
    <xf numFmtId="0" fontId="19" fillId="0" borderId="12" xfId="11" applyFont="1" applyBorder="1" applyAlignment="1">
      <alignment horizontal="center" vertical="center" wrapText="1"/>
    </xf>
    <xf numFmtId="0" fontId="19" fillId="0" borderId="64" xfId="11" applyFont="1" applyBorder="1" applyAlignment="1">
      <alignment horizontal="center" vertical="center" wrapText="1"/>
    </xf>
    <xf numFmtId="0" fontId="19" fillId="0" borderId="0" xfId="11" applyFont="1" applyBorder="1" applyAlignment="1">
      <alignment horizontal="center" vertical="center" wrapText="1"/>
    </xf>
    <xf numFmtId="0" fontId="19" fillId="0" borderId="37" xfId="11" applyFont="1" applyBorder="1" applyAlignment="1">
      <alignment horizontal="center" vertical="center" wrapText="1"/>
    </xf>
    <xf numFmtId="0" fontId="19" fillId="0" borderId="54" xfId="11" applyFont="1" applyBorder="1" applyAlignment="1">
      <alignment horizontal="center" vertical="center" wrapText="1"/>
    </xf>
    <xf numFmtId="0" fontId="19" fillId="0" borderId="12" xfId="11" applyFont="1" applyBorder="1" applyAlignment="1">
      <alignment vertical="center" textRotation="255"/>
    </xf>
    <xf numFmtId="0" fontId="19" fillId="0" borderId="0" xfId="11" applyFont="1" applyBorder="1" applyAlignment="1">
      <alignment vertical="center" textRotation="255"/>
    </xf>
    <xf numFmtId="0" fontId="19" fillId="0" borderId="54" xfId="11" applyFont="1" applyBorder="1" applyAlignment="1">
      <alignment vertical="center" textRotation="255"/>
    </xf>
    <xf numFmtId="181" fontId="19"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19"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19" fillId="0" borderId="41" xfId="11" applyFont="1" applyFill="1" applyBorder="1" applyAlignment="1">
      <alignment horizontal="center" vertical="center" textRotation="255"/>
    </xf>
    <xf numFmtId="0" fontId="19" fillId="0" borderId="48" xfId="11" applyFont="1" applyFill="1" applyBorder="1" applyAlignment="1">
      <alignment horizontal="center" vertical="center" textRotation="255"/>
    </xf>
    <xf numFmtId="0" fontId="19" fillId="0" borderId="64" xfId="11" applyFont="1" applyFill="1" applyBorder="1" applyAlignment="1">
      <alignment horizontal="center" vertical="center" textRotation="255"/>
    </xf>
    <xf numFmtId="0" fontId="19" fillId="0" borderId="38" xfId="11" applyFont="1" applyFill="1" applyBorder="1" applyAlignment="1">
      <alignment horizontal="center" vertical="center" textRotation="255"/>
    </xf>
    <xf numFmtId="0" fontId="19" fillId="0" borderId="37" xfId="11" applyFont="1" applyFill="1" applyBorder="1" applyAlignment="1">
      <alignment horizontal="center" vertical="center" textRotation="255"/>
    </xf>
    <xf numFmtId="0" fontId="19" fillId="0" borderId="40" xfId="11" applyFont="1" applyFill="1" applyBorder="1" applyAlignment="1">
      <alignment horizontal="center" vertical="center" textRotation="255"/>
    </xf>
    <xf numFmtId="181" fontId="19"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19"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9" fillId="0" borderId="41" xfId="11" applyFont="1" applyFill="1" applyBorder="1" applyAlignment="1">
      <alignment horizontal="left" vertical="center"/>
    </xf>
    <xf numFmtId="0" fontId="19" fillId="0" borderId="12" xfId="11" applyFont="1" applyFill="1" applyBorder="1" applyAlignment="1">
      <alignment horizontal="left" vertical="center"/>
    </xf>
    <xf numFmtId="0" fontId="19" fillId="0" borderId="48" xfId="11" applyFont="1" applyFill="1" applyBorder="1" applyAlignment="1">
      <alignment horizontal="left" vertical="center"/>
    </xf>
    <xf numFmtId="178" fontId="19" fillId="0" borderId="48" xfId="11" applyNumberFormat="1" applyFont="1" applyFill="1" applyBorder="1" applyAlignment="1">
      <alignment horizontal="right" vertical="center" shrinkToFit="1"/>
    </xf>
    <xf numFmtId="0" fontId="19" fillId="0" borderId="64" xfId="11" applyFont="1" applyFill="1" applyBorder="1" applyAlignment="1">
      <alignment horizontal="left" vertical="center"/>
    </xf>
    <xf numFmtId="0" fontId="19" fillId="0" borderId="0" xfId="11" applyFont="1" applyFill="1" applyBorder="1" applyAlignment="1">
      <alignment horizontal="left" vertical="center"/>
    </xf>
    <xf numFmtId="0" fontId="19" fillId="0" borderId="38" xfId="11" applyFont="1" applyFill="1" applyBorder="1" applyAlignment="1">
      <alignment horizontal="left" vertical="center"/>
    </xf>
    <xf numFmtId="178" fontId="19" fillId="0" borderId="37" xfId="11" applyNumberFormat="1" applyFont="1" applyFill="1" applyBorder="1" applyAlignment="1">
      <alignment horizontal="right" vertical="center" shrinkToFit="1"/>
    </xf>
    <xf numFmtId="178" fontId="19" fillId="0" borderId="54" xfId="11" applyNumberFormat="1" applyFont="1" applyFill="1" applyBorder="1" applyAlignment="1">
      <alignment horizontal="right" vertical="center" shrinkToFit="1"/>
    </xf>
    <xf numFmtId="178" fontId="19" fillId="0" borderId="89" xfId="11" applyNumberFormat="1" applyFont="1" applyFill="1" applyBorder="1" applyAlignment="1">
      <alignment horizontal="right" vertical="center" shrinkToFit="1"/>
    </xf>
    <xf numFmtId="181" fontId="19" fillId="0" borderId="90" xfId="11" applyNumberFormat="1" applyFont="1" applyFill="1" applyBorder="1" applyAlignment="1">
      <alignment horizontal="right" vertical="center" shrinkToFit="1"/>
    </xf>
    <xf numFmtId="178" fontId="19" fillId="0" borderId="90" xfId="11" applyNumberFormat="1" applyFont="1" applyFill="1" applyBorder="1" applyAlignment="1">
      <alignment horizontal="right" vertical="center" shrinkToFit="1"/>
    </xf>
    <xf numFmtId="181" fontId="19" fillId="0" borderId="91" xfId="11" applyNumberFormat="1" applyFont="1" applyFill="1" applyBorder="1" applyAlignment="1">
      <alignment horizontal="right" vertical="center" shrinkToFit="1"/>
    </xf>
    <xf numFmtId="181" fontId="19" fillId="0" borderId="40" xfId="11" applyNumberFormat="1" applyFont="1" applyFill="1" applyBorder="1" applyAlignment="1">
      <alignment horizontal="right" vertical="center" shrinkToFit="1"/>
    </xf>
    <xf numFmtId="0" fontId="19" fillId="0" borderId="37" xfId="11" applyFont="1" applyFill="1" applyBorder="1" applyAlignment="1">
      <alignment horizontal="left" vertical="center"/>
    </xf>
    <xf numFmtId="0" fontId="19" fillId="0" borderId="54" xfId="11" applyFont="1" applyFill="1" applyBorder="1" applyAlignment="1">
      <alignment horizontal="left" vertical="center"/>
    </xf>
    <xf numFmtId="0" fontId="19" fillId="0" borderId="40" xfId="11" applyFont="1" applyFill="1" applyBorder="1" applyAlignment="1">
      <alignment horizontal="left" vertical="center"/>
    </xf>
    <xf numFmtId="178" fontId="19" fillId="0" borderId="40" xfId="11" applyNumberFormat="1" applyFont="1" applyFill="1" applyBorder="1" applyAlignment="1">
      <alignment horizontal="right" vertical="center" shrinkToFit="1"/>
    </xf>
    <xf numFmtId="0" fontId="19" fillId="0" borderId="64" xfId="11" applyFont="1" applyFill="1" applyBorder="1" applyAlignment="1">
      <alignment horizontal="center" vertical="center" wrapText="1"/>
    </xf>
    <xf numFmtId="0" fontId="19" fillId="0" borderId="0" xfId="11" applyFont="1" applyFill="1" applyBorder="1" applyAlignment="1">
      <alignment horizontal="center" vertical="center" wrapText="1"/>
    </xf>
    <xf numFmtId="0" fontId="19" fillId="0" borderId="37" xfId="11" applyFont="1" applyFill="1" applyBorder="1" applyAlignment="1">
      <alignment horizontal="center" vertical="center" wrapText="1"/>
    </xf>
    <xf numFmtId="0" fontId="19" fillId="0" borderId="54" xfId="11" applyFont="1" applyFill="1" applyBorder="1" applyAlignment="1">
      <alignment horizontal="center" vertical="center" wrapText="1"/>
    </xf>
    <xf numFmtId="178" fontId="19" fillId="5" borderId="88" xfId="11" applyNumberFormat="1" applyFont="1" applyFill="1" applyBorder="1" applyAlignment="1">
      <alignment horizontal="right" vertical="center" shrinkToFit="1"/>
    </xf>
    <xf numFmtId="178" fontId="19" fillId="5" borderId="0" xfId="11" applyNumberFormat="1" applyFont="1" applyFill="1" applyBorder="1" applyAlignment="1">
      <alignment horizontal="right" vertical="center" shrinkToFit="1"/>
    </xf>
    <xf numFmtId="178" fontId="19" fillId="5" borderId="85" xfId="11" applyNumberFormat="1" applyFont="1" applyFill="1" applyBorder="1" applyAlignment="1">
      <alignment horizontal="right" vertical="center" shrinkToFit="1"/>
    </xf>
    <xf numFmtId="0" fontId="19" fillId="5" borderId="88" xfId="11" applyFont="1" applyFill="1" applyBorder="1" applyAlignment="1">
      <alignment horizontal="right" vertical="center" shrinkToFit="1"/>
    </xf>
    <xf numFmtId="0" fontId="19" fillId="5" borderId="0" xfId="11" applyFont="1" applyFill="1" applyBorder="1" applyAlignment="1">
      <alignment horizontal="right" vertical="center" shrinkToFit="1"/>
    </xf>
    <xf numFmtId="0" fontId="19" fillId="5" borderId="38" xfId="11" applyFont="1" applyFill="1" applyBorder="1" applyAlignment="1">
      <alignment horizontal="right" vertical="center" shrinkToFit="1"/>
    </xf>
    <xf numFmtId="181" fontId="19" fillId="0" borderId="85"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9" fillId="0" borderId="91" xfId="11" applyNumberFormat="1" applyFont="1" applyFill="1" applyBorder="1" applyAlignment="1">
      <alignment horizontal="right" vertical="center" shrinkToFit="1"/>
    </xf>
    <xf numFmtId="178" fontId="19" fillId="5" borderId="91" xfId="11" applyNumberFormat="1" applyFont="1" applyFill="1" applyBorder="1" applyAlignment="1">
      <alignment horizontal="right" vertical="center" shrinkToFit="1"/>
    </xf>
    <xf numFmtId="178" fontId="19" fillId="5" borderId="54" xfId="11" applyNumberFormat="1" applyFont="1" applyFill="1" applyBorder="1" applyAlignment="1">
      <alignment horizontal="right" vertical="center" shrinkToFit="1"/>
    </xf>
    <xf numFmtId="178" fontId="19" fillId="5" borderId="89" xfId="11" applyNumberFormat="1" applyFont="1" applyFill="1" applyBorder="1" applyAlignment="1">
      <alignment horizontal="right" vertical="center" shrinkToFit="1"/>
    </xf>
    <xf numFmtId="0" fontId="19" fillId="5" borderId="91" xfId="11" applyFont="1" applyFill="1" applyBorder="1" applyAlignment="1">
      <alignment horizontal="right" vertical="center" shrinkToFit="1"/>
    </xf>
    <xf numFmtId="0" fontId="19" fillId="5" borderId="54" xfId="11" applyFont="1" applyFill="1" applyBorder="1" applyAlignment="1">
      <alignment horizontal="right" vertical="center" shrinkToFit="1"/>
    </xf>
    <xf numFmtId="0" fontId="19" fillId="5" borderId="40" xfId="11" applyFont="1" applyFill="1" applyBorder="1" applyAlignment="1">
      <alignment horizontal="right" vertical="center" shrinkToFit="1"/>
    </xf>
    <xf numFmtId="0" fontId="19" fillId="0" borderId="41" xfId="11" applyFont="1" applyBorder="1" applyAlignment="1">
      <alignment horizontal="center" vertical="center" textRotation="255"/>
    </xf>
    <xf numFmtId="0" fontId="19" fillId="0" borderId="48" xfId="11" applyFont="1" applyBorder="1" applyAlignment="1">
      <alignment horizontal="center" vertical="center" textRotation="255"/>
    </xf>
    <xf numFmtId="0" fontId="19" fillId="0" borderId="64" xfId="11" applyFont="1" applyBorder="1" applyAlignment="1">
      <alignment horizontal="center" vertical="center" textRotation="255"/>
    </xf>
    <xf numFmtId="0" fontId="19" fillId="0" borderId="38" xfId="11" applyFont="1" applyBorder="1" applyAlignment="1">
      <alignment horizontal="center" vertical="center" textRotation="255"/>
    </xf>
    <xf numFmtId="0" fontId="19" fillId="0" borderId="37" xfId="11" applyFont="1" applyBorder="1" applyAlignment="1">
      <alignment horizontal="center" vertical="center" textRotation="255"/>
    </xf>
    <xf numFmtId="0" fontId="19" fillId="0" borderId="40" xfId="11" applyFont="1" applyBorder="1" applyAlignment="1">
      <alignment horizontal="center" vertical="center" textRotation="255"/>
    </xf>
    <xf numFmtId="0" fontId="33" fillId="7" borderId="62" xfId="12" applyFont="1" applyFill="1" applyBorder="1" applyAlignment="1" applyProtection="1">
      <alignment horizontal="center" vertical="center" wrapText="1"/>
      <protection locked="0"/>
    </xf>
    <xf numFmtId="0" fontId="33" fillId="7" borderId="8" xfId="12" applyFont="1" applyFill="1" applyBorder="1" applyAlignment="1" applyProtection="1">
      <alignment horizontal="center" vertical="center" wrapText="1"/>
      <protection locked="0"/>
    </xf>
    <xf numFmtId="0" fontId="33" fillId="7" borderId="23" xfId="12" applyFont="1" applyFill="1" applyBorder="1" applyAlignment="1" applyProtection="1">
      <alignment horizontal="center" vertical="center" wrapText="1"/>
      <protection locked="0"/>
    </xf>
    <xf numFmtId="0" fontId="33" fillId="7" borderId="95" xfId="12" applyFont="1" applyFill="1" applyBorder="1" applyAlignment="1" applyProtection="1">
      <alignment horizontal="center" vertical="center" wrapText="1"/>
      <protection locked="0"/>
    </xf>
    <xf numFmtId="0" fontId="33" fillId="7" borderId="93" xfId="12" applyFont="1" applyFill="1" applyBorder="1" applyAlignment="1" applyProtection="1">
      <alignment horizontal="center" vertical="center" wrapText="1"/>
      <protection locked="0"/>
    </xf>
    <xf numFmtId="0" fontId="33"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3" fillId="7" borderId="9" xfId="12" applyFont="1" applyFill="1" applyBorder="1" applyAlignment="1" applyProtection="1">
      <alignment horizontal="center" vertical="center" wrapText="1"/>
      <protection locked="0"/>
    </xf>
    <xf numFmtId="0" fontId="33" fillId="7" borderId="96" xfId="12" applyFont="1" applyFill="1" applyBorder="1" applyAlignment="1" applyProtection="1">
      <alignment horizontal="center" vertical="center" wrapText="1"/>
      <protection locked="0"/>
    </xf>
    <xf numFmtId="0" fontId="33" fillId="0" borderId="98" xfId="14" applyFont="1" applyBorder="1" applyAlignment="1" applyProtection="1">
      <alignment horizontal="left" vertical="center" shrinkToFit="1"/>
      <protection locked="0"/>
    </xf>
    <xf numFmtId="0" fontId="33" fillId="0" borderId="99" xfId="14" applyFont="1" applyBorder="1" applyAlignment="1" applyProtection="1">
      <alignment horizontal="left" vertical="center" shrinkToFit="1"/>
      <protection locked="0"/>
    </xf>
    <xf numFmtId="0" fontId="33" fillId="0" borderId="100" xfId="14" applyFont="1" applyBorder="1" applyAlignment="1" applyProtection="1">
      <alignment horizontal="left" vertical="center" shrinkToFit="1"/>
      <protection locked="0"/>
    </xf>
    <xf numFmtId="177" fontId="33" fillId="0" borderId="101" xfId="14" applyNumberFormat="1" applyFont="1" applyBorder="1" applyAlignment="1" applyProtection="1">
      <alignment horizontal="right" vertical="center" shrinkToFit="1"/>
      <protection locked="0"/>
    </xf>
    <xf numFmtId="177" fontId="33" fillId="0" borderId="102" xfId="14" applyNumberFormat="1" applyFont="1" applyBorder="1" applyAlignment="1" applyProtection="1">
      <alignment horizontal="right" vertical="center" shrinkToFit="1"/>
      <protection locked="0"/>
    </xf>
    <xf numFmtId="177" fontId="33" fillId="0" borderId="103" xfId="14" applyNumberFormat="1" applyFont="1" applyBorder="1" applyAlignment="1" applyProtection="1">
      <alignment horizontal="right" vertical="center" shrinkToFit="1"/>
      <protection locked="0"/>
    </xf>
    <xf numFmtId="177" fontId="33" fillId="0" borderId="104" xfId="14" applyNumberFormat="1" applyFont="1" applyBorder="1" applyAlignment="1" applyProtection="1">
      <alignment horizontal="right" vertical="center" shrinkToFit="1"/>
      <protection locked="0"/>
    </xf>
    <xf numFmtId="177" fontId="33" fillId="0" borderId="105" xfId="14" applyNumberFormat="1" applyFont="1" applyBorder="1" applyAlignment="1" applyProtection="1">
      <alignment horizontal="right" vertical="center" shrinkToFit="1"/>
      <protection locked="0"/>
    </xf>
    <xf numFmtId="177" fontId="33" fillId="0" borderId="106" xfId="14" applyNumberFormat="1" applyFont="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protection locked="0"/>
    </xf>
    <xf numFmtId="0" fontId="33" fillId="7" borderId="8" xfId="12" applyFont="1" applyFill="1" applyBorder="1" applyAlignment="1" applyProtection="1">
      <alignment horizontal="center" vertical="center"/>
      <protection locked="0"/>
    </xf>
    <xf numFmtId="0" fontId="33" fillId="7" borderId="23" xfId="12" applyFont="1" applyFill="1" applyBorder="1" applyAlignment="1" applyProtection="1">
      <alignment horizontal="center" vertical="center"/>
      <protection locked="0"/>
    </xf>
    <xf numFmtId="0" fontId="33" fillId="7" borderId="92" xfId="12" applyFont="1" applyFill="1" applyBorder="1" applyAlignment="1" applyProtection="1">
      <alignment horizontal="center" vertical="center"/>
      <protection locked="0"/>
    </xf>
    <xf numFmtId="0" fontId="33" fillId="7" borderId="93" xfId="12" applyFont="1" applyFill="1" applyBorder="1" applyAlignment="1" applyProtection="1">
      <alignment horizontal="center" vertical="center"/>
      <protection locked="0"/>
    </xf>
    <xf numFmtId="0" fontId="33" fillId="7" borderId="94" xfId="12" applyFont="1" applyFill="1" applyBorder="1" applyAlignment="1" applyProtection="1">
      <alignment horizontal="center" vertical="center"/>
      <protection locked="0"/>
    </xf>
    <xf numFmtId="0" fontId="32" fillId="6" borderId="1" xfId="12" applyFont="1" applyFill="1" applyBorder="1" applyAlignment="1" applyProtection="1">
      <alignment horizontal="center" vertical="center"/>
    </xf>
    <xf numFmtId="0" fontId="32" fillId="6" borderId="2" xfId="12" applyFont="1" applyFill="1" applyBorder="1" applyAlignment="1" applyProtection="1">
      <alignment horizontal="center" vertical="center"/>
    </xf>
    <xf numFmtId="0" fontId="32" fillId="6" borderId="3" xfId="12" applyFont="1" applyFill="1" applyBorder="1" applyAlignment="1" applyProtection="1">
      <alignment horizontal="center" vertical="center"/>
    </xf>
    <xf numFmtId="0" fontId="33" fillId="6" borderId="75" xfId="12" applyFont="1" applyFill="1" applyBorder="1" applyAlignment="1" applyProtection="1">
      <alignment horizontal="left" vertical="center"/>
    </xf>
    <xf numFmtId="0" fontId="33" fillId="7" borderId="36" xfId="12" applyFont="1" applyFill="1" applyBorder="1" applyAlignment="1" applyProtection="1">
      <alignment horizontal="center" vertical="center" wrapText="1"/>
      <protection locked="0"/>
    </xf>
    <xf numFmtId="0" fontId="33" fillId="7" borderId="92" xfId="12" applyFont="1" applyFill="1" applyBorder="1" applyAlignment="1" applyProtection="1">
      <alignment horizontal="center" vertical="center" wrapText="1"/>
      <protection locked="0"/>
    </xf>
    <xf numFmtId="0" fontId="33" fillId="0" borderId="98" xfId="15" applyNumberFormat="1" applyFont="1" applyBorder="1" applyAlignment="1" applyProtection="1">
      <alignment horizontal="left" vertical="center" shrinkToFit="1"/>
      <protection locked="0"/>
    </xf>
    <xf numFmtId="0" fontId="33" fillId="0" borderId="99" xfId="15" applyNumberFormat="1" applyFont="1" applyBorder="1" applyAlignment="1" applyProtection="1">
      <alignment horizontal="left" vertical="center" shrinkToFit="1"/>
      <protection locked="0"/>
    </xf>
    <xf numFmtId="0" fontId="33" fillId="0" borderId="110" xfId="15" applyNumberFormat="1" applyFont="1" applyBorder="1" applyAlignment="1" applyProtection="1">
      <alignment horizontal="left" vertical="center" shrinkToFit="1"/>
      <protection locked="0"/>
    </xf>
    <xf numFmtId="0" fontId="33" fillId="0" borderId="112" xfId="14" applyFont="1" applyBorder="1" applyAlignment="1" applyProtection="1">
      <alignment horizontal="left" vertical="center" shrinkToFit="1"/>
      <protection locked="0"/>
    </xf>
    <xf numFmtId="0" fontId="33" fillId="0" borderId="113" xfId="14" applyFont="1" applyBorder="1" applyAlignment="1" applyProtection="1">
      <alignment horizontal="left" vertical="center" shrinkToFit="1"/>
      <protection locked="0"/>
    </xf>
    <xf numFmtId="0" fontId="33" fillId="0" borderId="114" xfId="14" applyFont="1" applyBorder="1" applyAlignment="1" applyProtection="1">
      <alignment horizontal="left" vertical="center" shrinkToFit="1"/>
      <protection locked="0"/>
    </xf>
    <xf numFmtId="177" fontId="33" fillId="0" borderId="115" xfId="14" applyNumberFormat="1" applyFont="1" applyBorder="1" applyAlignment="1" applyProtection="1">
      <alignment horizontal="right" vertical="center" shrinkToFit="1"/>
      <protection locked="0"/>
    </xf>
    <xf numFmtId="177" fontId="33" fillId="0" borderId="116" xfId="14" applyNumberFormat="1" applyFont="1" applyBorder="1" applyAlignment="1" applyProtection="1">
      <alignment horizontal="right" vertical="center" shrinkToFit="1"/>
      <protection locked="0"/>
    </xf>
    <xf numFmtId="177" fontId="33" fillId="0" borderId="117" xfId="14" applyNumberFormat="1" applyFont="1" applyBorder="1" applyAlignment="1" applyProtection="1">
      <alignment horizontal="right" vertical="center" shrinkToFit="1"/>
      <protection locked="0"/>
    </xf>
    <xf numFmtId="177" fontId="33" fillId="0" borderId="118" xfId="14" applyNumberFormat="1" applyFont="1" applyBorder="1" applyAlignment="1" applyProtection="1">
      <alignment horizontal="right" vertical="center" shrinkToFit="1"/>
      <protection locked="0"/>
    </xf>
    <xf numFmtId="177" fontId="33" fillId="0" borderId="113" xfId="14" applyNumberFormat="1" applyFont="1" applyBorder="1" applyAlignment="1" applyProtection="1">
      <alignment horizontal="right" vertical="center" shrinkToFit="1"/>
      <protection locked="0"/>
    </xf>
    <xf numFmtId="177" fontId="33" fillId="0" borderId="119" xfId="14" applyNumberFormat="1" applyFont="1" applyBorder="1" applyAlignment="1" applyProtection="1">
      <alignment horizontal="right" vertical="center" shrinkToFit="1"/>
      <protection locked="0"/>
    </xf>
    <xf numFmtId="177" fontId="33" fillId="0" borderId="120" xfId="15" applyNumberFormat="1" applyFont="1" applyBorder="1" applyAlignment="1" applyProtection="1">
      <alignment horizontal="right" vertical="center" shrinkToFit="1"/>
      <protection locked="0"/>
    </xf>
    <xf numFmtId="177" fontId="33" fillId="0" borderId="116" xfId="15" applyNumberFormat="1" applyFont="1" applyBorder="1" applyAlignment="1" applyProtection="1">
      <alignment horizontal="right" vertical="center" shrinkToFit="1"/>
      <protection locked="0"/>
    </xf>
    <xf numFmtId="0" fontId="33" fillId="0" borderId="116" xfId="15" applyNumberFormat="1" applyFont="1" applyBorder="1" applyAlignment="1" applyProtection="1">
      <alignment horizontal="left" vertical="center" shrinkToFit="1"/>
      <protection locked="0"/>
    </xf>
    <xf numFmtId="0" fontId="33" fillId="0" borderId="121" xfId="15" applyNumberFormat="1" applyFont="1" applyBorder="1" applyAlignment="1" applyProtection="1">
      <alignment horizontal="left" vertical="center" shrinkToFit="1"/>
      <protection locked="0"/>
    </xf>
    <xf numFmtId="0" fontId="33" fillId="0" borderId="112" xfId="15" applyFont="1" applyBorder="1" applyAlignment="1" applyProtection="1">
      <alignment horizontal="left" vertical="center" shrinkToFit="1"/>
      <protection locked="0"/>
    </xf>
    <xf numFmtId="0" fontId="33" fillId="0" borderId="113" xfId="15" applyFont="1" applyBorder="1" applyAlignment="1" applyProtection="1">
      <alignment horizontal="left" vertical="center" shrinkToFit="1"/>
      <protection locked="0"/>
    </xf>
    <xf numFmtId="0" fontId="33" fillId="0" borderId="114" xfId="15" applyFont="1" applyBorder="1" applyAlignment="1" applyProtection="1">
      <alignment horizontal="left" vertical="center" shrinkToFit="1"/>
      <protection locked="0"/>
    </xf>
    <xf numFmtId="177" fontId="33" fillId="0" borderId="98" xfId="15" applyNumberFormat="1" applyFont="1" applyBorder="1" applyAlignment="1" applyProtection="1">
      <alignment horizontal="right" vertical="center" shrinkToFit="1"/>
      <protection locked="0"/>
    </xf>
    <xf numFmtId="177" fontId="33" fillId="0" borderId="99" xfId="15" applyNumberFormat="1" applyFont="1" applyBorder="1" applyAlignment="1" applyProtection="1">
      <alignment horizontal="right" vertical="center" shrinkToFit="1"/>
      <protection locked="0"/>
    </xf>
    <xf numFmtId="177" fontId="33" fillId="0" borderId="100" xfId="15" applyNumberFormat="1" applyFont="1" applyBorder="1" applyAlignment="1" applyProtection="1">
      <alignment horizontal="right" vertical="center" shrinkToFit="1"/>
      <protection locked="0"/>
    </xf>
    <xf numFmtId="177" fontId="33" fillId="0" borderId="107" xfId="15" applyNumberFormat="1" applyFont="1" applyBorder="1" applyAlignment="1" applyProtection="1">
      <alignment horizontal="right" vertical="center" shrinkToFit="1"/>
      <protection locked="0"/>
    </xf>
    <xf numFmtId="177" fontId="33" fillId="0" borderId="102" xfId="15" applyNumberFormat="1" applyFont="1" applyBorder="1" applyAlignment="1" applyProtection="1">
      <alignment horizontal="right" vertical="center" shrinkToFit="1"/>
      <protection locked="0"/>
    </xf>
    <xf numFmtId="0" fontId="33" fillId="0" borderId="102" xfId="15" applyNumberFormat="1" applyFont="1" applyBorder="1" applyAlignment="1" applyProtection="1">
      <alignment horizontal="left" vertical="center" shrinkToFit="1"/>
      <protection locked="0"/>
    </xf>
    <xf numFmtId="0" fontId="33" fillId="0" borderId="108" xfId="15" applyNumberFormat="1" applyFont="1" applyBorder="1" applyAlignment="1" applyProtection="1">
      <alignment horizontal="left" vertical="center" shrinkToFit="1"/>
      <protection locked="0"/>
    </xf>
    <xf numFmtId="0" fontId="33" fillId="0" borderId="98" xfId="15" applyFont="1" applyBorder="1" applyAlignment="1" applyProtection="1">
      <alignment horizontal="left" vertical="center" shrinkToFit="1"/>
      <protection locked="0"/>
    </xf>
    <xf numFmtId="0" fontId="33" fillId="0" borderId="99" xfId="15" applyFont="1" applyBorder="1" applyAlignment="1" applyProtection="1">
      <alignment horizontal="left" vertical="center" shrinkToFit="1"/>
      <protection locked="0"/>
    </xf>
    <xf numFmtId="0" fontId="33" fillId="0" borderId="100" xfId="15" applyFont="1" applyBorder="1" applyAlignment="1" applyProtection="1">
      <alignment horizontal="left" vertical="center" shrinkToFit="1"/>
      <protection locked="0"/>
    </xf>
    <xf numFmtId="177" fontId="33" fillId="0" borderId="112" xfId="15" applyNumberFormat="1" applyFont="1" applyBorder="1" applyAlignment="1" applyProtection="1">
      <alignment horizontal="right" vertical="center" shrinkToFit="1"/>
      <protection locked="0"/>
    </xf>
    <xf numFmtId="177" fontId="33" fillId="0" borderId="113" xfId="15" applyNumberFormat="1" applyFont="1" applyBorder="1" applyAlignment="1" applyProtection="1">
      <alignment horizontal="right" vertical="center" shrinkToFit="1"/>
      <protection locked="0"/>
    </xf>
    <xf numFmtId="177" fontId="33" fillId="0" borderId="114" xfId="15" applyNumberFormat="1" applyFont="1" applyBorder="1" applyAlignment="1" applyProtection="1">
      <alignment horizontal="right" vertical="center" shrinkToFit="1"/>
      <protection locked="0"/>
    </xf>
    <xf numFmtId="0" fontId="33" fillId="0" borderId="112" xfId="15" applyNumberFormat="1" applyFont="1" applyBorder="1" applyAlignment="1" applyProtection="1">
      <alignment horizontal="left" vertical="center" shrinkToFit="1"/>
      <protection locked="0"/>
    </xf>
    <xf numFmtId="0" fontId="33" fillId="0" borderId="113" xfId="15" applyNumberFormat="1" applyFont="1" applyBorder="1" applyAlignment="1" applyProtection="1">
      <alignment horizontal="left" vertical="center" shrinkToFit="1"/>
      <protection locked="0"/>
    </xf>
    <xf numFmtId="0" fontId="33" fillId="0" borderId="119" xfId="15" applyNumberFormat="1" applyFont="1" applyBorder="1" applyAlignment="1" applyProtection="1">
      <alignment horizontal="left" vertical="center" shrinkToFit="1"/>
      <protection locked="0"/>
    </xf>
    <xf numFmtId="177" fontId="33" fillId="0" borderId="123" xfId="14" applyNumberFormat="1" applyFont="1" applyBorder="1" applyAlignment="1" applyProtection="1">
      <alignment horizontal="right" vertical="center" shrinkToFit="1"/>
      <protection locked="0"/>
    </xf>
    <xf numFmtId="177" fontId="33" fillId="0" borderId="124" xfId="14" applyNumberFormat="1" applyFont="1" applyBorder="1" applyAlignment="1" applyProtection="1">
      <alignment horizontal="right" vertical="center" shrinkToFit="1"/>
      <protection locked="0"/>
    </xf>
    <xf numFmtId="177" fontId="33" fillId="0" borderId="125" xfId="14" applyNumberFormat="1" applyFont="1" applyBorder="1" applyAlignment="1" applyProtection="1">
      <alignment horizontal="right" vertical="center" shrinkToFit="1"/>
      <protection locked="0"/>
    </xf>
    <xf numFmtId="0" fontId="33" fillId="8" borderId="44" xfId="12" applyFont="1" applyFill="1" applyBorder="1" applyAlignment="1" applyProtection="1">
      <alignment horizontal="left" vertical="center" shrinkToFit="1"/>
      <protection locked="0"/>
    </xf>
    <xf numFmtId="0" fontId="33" fillId="8" borderId="18" xfId="12" applyFont="1" applyFill="1" applyBorder="1" applyAlignment="1" applyProtection="1">
      <alignment horizontal="left" vertical="center" shrinkToFit="1"/>
      <protection locked="0"/>
    </xf>
    <xf numFmtId="0" fontId="33" fillId="8" borderId="43" xfId="12" applyFont="1" applyFill="1" applyBorder="1" applyAlignment="1" applyProtection="1">
      <alignment horizontal="left" vertical="center" shrinkToFit="1"/>
      <protection locked="0"/>
    </xf>
    <xf numFmtId="177" fontId="33" fillId="8" borderId="128" xfId="15" applyNumberFormat="1" applyFont="1" applyFill="1" applyBorder="1" applyAlignment="1" applyProtection="1">
      <alignment horizontal="right" vertical="center" shrinkToFit="1"/>
      <protection locked="0"/>
    </xf>
    <xf numFmtId="177" fontId="33" fillId="8" borderId="129" xfId="15" applyNumberFormat="1" applyFont="1" applyFill="1" applyBorder="1" applyAlignment="1" applyProtection="1">
      <alignment horizontal="right" vertical="center" shrinkToFit="1"/>
      <protection locked="0"/>
    </xf>
    <xf numFmtId="177" fontId="33" fillId="8" borderId="130" xfId="15" applyNumberFormat="1" applyFont="1" applyFill="1" applyBorder="1" applyAlignment="1" applyProtection="1">
      <alignment horizontal="right" vertical="center" shrinkToFit="1"/>
      <protection locked="0"/>
    </xf>
    <xf numFmtId="177" fontId="33" fillId="8" borderId="131" xfId="15" applyNumberFormat="1" applyFont="1" applyFill="1" applyBorder="1" applyAlignment="1" applyProtection="1">
      <alignment horizontal="right" vertical="center" shrinkToFit="1"/>
      <protection locked="0"/>
    </xf>
    <xf numFmtId="177" fontId="33" fillId="8" borderId="132" xfId="15" applyNumberFormat="1" applyFont="1" applyFill="1" applyBorder="1" applyAlignment="1" applyProtection="1">
      <alignment horizontal="right" vertical="center" shrinkToFit="1"/>
      <protection locked="0"/>
    </xf>
    <xf numFmtId="177" fontId="33" fillId="8" borderId="133" xfId="15" applyNumberFormat="1" applyFont="1" applyFill="1" applyBorder="1" applyAlignment="1" applyProtection="1">
      <alignment horizontal="right" vertical="center" shrinkToFit="1"/>
      <protection locked="0"/>
    </xf>
    <xf numFmtId="177" fontId="33" fillId="8" borderId="134" xfId="15" applyNumberFormat="1" applyFont="1" applyFill="1" applyBorder="1" applyAlignment="1" applyProtection="1">
      <alignment horizontal="right" vertical="center" shrinkToFit="1"/>
      <protection locked="0"/>
    </xf>
    <xf numFmtId="0" fontId="33" fillId="8" borderId="129" xfId="15" applyNumberFormat="1" applyFont="1" applyFill="1" applyBorder="1" applyAlignment="1" applyProtection="1">
      <alignment horizontal="left" vertical="center" shrinkToFit="1"/>
      <protection locked="0"/>
    </xf>
    <xf numFmtId="0" fontId="33" fillId="8" borderId="132" xfId="15" applyNumberFormat="1" applyFont="1" applyFill="1" applyBorder="1" applyAlignment="1" applyProtection="1">
      <alignment horizontal="left" vertical="center" shrinkToFit="1"/>
      <protection locked="0"/>
    </xf>
    <xf numFmtId="177" fontId="33" fillId="0" borderId="126" xfId="15" applyNumberFormat="1" applyFont="1" applyBorder="1" applyAlignment="1" applyProtection="1">
      <alignment horizontal="right" vertical="center" shrinkToFit="1"/>
      <protection locked="0"/>
    </xf>
    <xf numFmtId="177" fontId="33" fillId="0" borderId="124" xfId="15" applyNumberFormat="1" applyFont="1" applyBorder="1" applyAlignment="1" applyProtection="1">
      <alignment horizontal="right" vertical="center" shrinkToFit="1"/>
      <protection locked="0"/>
    </xf>
    <xf numFmtId="0" fontId="33" fillId="0" borderId="124" xfId="15" applyNumberFormat="1" applyFont="1" applyBorder="1" applyAlignment="1" applyProtection="1">
      <alignment horizontal="left" vertical="center" shrinkToFit="1"/>
      <protection locked="0"/>
    </xf>
    <xf numFmtId="0" fontId="33" fillId="0" borderId="127" xfId="15" applyNumberFormat="1" applyFont="1" applyBorder="1" applyAlignment="1" applyProtection="1">
      <alignment horizontal="left" vertical="center" shrinkToFit="1"/>
      <protection locked="0"/>
    </xf>
    <xf numFmtId="0" fontId="33" fillId="0" borderId="25" xfId="12" applyFont="1" applyBorder="1" applyAlignment="1" applyProtection="1">
      <alignment horizontal="center" vertical="center"/>
      <protection locked="0"/>
    </xf>
    <xf numFmtId="0" fontId="33" fillId="0" borderId="26" xfId="12" applyFont="1" applyBorder="1" applyAlignment="1" applyProtection="1">
      <alignment horizontal="center" vertical="center"/>
      <protection locked="0"/>
    </xf>
    <xf numFmtId="0" fontId="33" fillId="6" borderId="8" xfId="12" applyFont="1" applyFill="1" applyBorder="1" applyAlignment="1" applyProtection="1">
      <alignment horizontal="left" vertical="center"/>
    </xf>
    <xf numFmtId="177" fontId="33" fillId="8" borderId="17" xfId="15" applyNumberFormat="1" applyFont="1" applyFill="1" applyBorder="1" applyAlignment="1" applyProtection="1">
      <alignment horizontal="right" vertical="center" shrinkToFit="1"/>
      <protection locked="0"/>
    </xf>
    <xf numFmtId="177" fontId="33" fillId="8" borderId="18" xfId="15" applyNumberFormat="1" applyFont="1" applyFill="1" applyBorder="1" applyAlignment="1" applyProtection="1">
      <alignment horizontal="right" vertical="center" shrinkToFit="1"/>
      <protection locked="0"/>
    </xf>
    <xf numFmtId="177" fontId="33" fillId="8" borderId="19" xfId="15" applyNumberFormat="1" applyFont="1" applyFill="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wrapText="1" shrinkToFit="1"/>
      <protection locked="0"/>
    </xf>
    <xf numFmtId="0" fontId="33" fillId="7" borderId="8" xfId="12" applyFont="1" applyFill="1" applyBorder="1" applyAlignment="1" applyProtection="1">
      <alignment horizontal="center" vertical="center" shrinkToFit="1"/>
      <protection locked="0"/>
    </xf>
    <xf numFmtId="0" fontId="33" fillId="7" borderId="9" xfId="12" applyFont="1" applyFill="1" applyBorder="1" applyAlignment="1" applyProtection="1">
      <alignment horizontal="center" vertical="center" shrinkToFit="1"/>
      <protection locked="0"/>
    </xf>
    <xf numFmtId="0" fontId="33" fillId="7" borderId="92" xfId="12" applyFont="1" applyFill="1" applyBorder="1" applyAlignment="1" applyProtection="1">
      <alignment horizontal="center" vertical="center" shrinkToFit="1"/>
      <protection locked="0"/>
    </xf>
    <xf numFmtId="0" fontId="33" fillId="7" borderId="93" xfId="12" applyFont="1" applyFill="1" applyBorder="1" applyAlignment="1" applyProtection="1">
      <alignment horizontal="center" vertical="center" shrinkToFit="1"/>
      <protection locked="0"/>
    </xf>
    <xf numFmtId="0" fontId="33" fillId="7" borderId="96" xfId="12" applyFont="1" applyFill="1" applyBorder="1" applyAlignment="1" applyProtection="1">
      <alignment horizontal="center" vertical="center" shrinkToFit="1"/>
      <protection locked="0"/>
    </xf>
    <xf numFmtId="177" fontId="33" fillId="0" borderId="137" xfId="12" applyNumberFormat="1" applyFont="1" applyBorder="1" applyAlignment="1" applyProtection="1">
      <alignment horizontal="right" vertical="center" shrinkToFit="1"/>
      <protection locked="0"/>
    </xf>
    <xf numFmtId="187" fontId="33" fillId="0" borderId="137" xfId="12" applyNumberFormat="1" applyFont="1" applyBorder="1" applyAlignment="1" applyProtection="1">
      <alignment horizontal="right" vertical="center" shrinkToFit="1"/>
      <protection locked="0"/>
    </xf>
    <xf numFmtId="0" fontId="33" fillId="0" borderId="137" xfId="12" applyFont="1" applyBorder="1" applyAlignment="1" applyProtection="1">
      <alignment horizontal="left" vertical="center" shrinkToFit="1"/>
      <protection locked="0"/>
    </xf>
    <xf numFmtId="0" fontId="33" fillId="0" borderId="140" xfId="12" applyFont="1" applyBorder="1" applyAlignment="1" applyProtection="1">
      <alignment horizontal="left" vertical="center" shrinkToFit="1"/>
      <protection locked="0"/>
    </xf>
    <xf numFmtId="177" fontId="33" fillId="0" borderId="136" xfId="14" applyNumberFormat="1" applyFont="1" applyBorder="1" applyAlignment="1" applyProtection="1">
      <alignment horizontal="right" vertical="center" shrinkToFit="1"/>
      <protection locked="0"/>
    </xf>
    <xf numFmtId="177" fontId="33" fillId="0" borderId="137" xfId="14" applyNumberFormat="1" applyFont="1" applyBorder="1" applyAlignment="1" applyProtection="1">
      <alignment horizontal="right" vertical="center" shrinkToFit="1"/>
      <protection locked="0"/>
    </xf>
    <xf numFmtId="177" fontId="33" fillId="0" borderId="138" xfId="14" applyNumberFormat="1" applyFont="1" applyBorder="1" applyAlignment="1" applyProtection="1">
      <alignment horizontal="right" vertical="center" shrinkToFit="1"/>
      <protection locked="0"/>
    </xf>
    <xf numFmtId="177" fontId="33" fillId="0" borderId="139" xfId="14" applyNumberFormat="1" applyFont="1" applyBorder="1" applyAlignment="1" applyProtection="1">
      <alignment horizontal="right" vertical="center" shrinkToFit="1"/>
      <protection locked="0"/>
    </xf>
    <xf numFmtId="177" fontId="33" fillId="0" borderId="140" xfId="14" applyNumberFormat="1" applyFont="1" applyBorder="1" applyAlignment="1" applyProtection="1">
      <alignment horizontal="right" vertical="center" shrinkToFit="1"/>
      <protection locked="0"/>
    </xf>
    <xf numFmtId="177" fontId="33" fillId="0" borderId="141" xfId="12" applyNumberFormat="1" applyFont="1" applyBorder="1" applyAlignment="1" applyProtection="1">
      <alignment horizontal="right" vertical="center" shrinkToFit="1"/>
      <protection locked="0"/>
    </xf>
    <xf numFmtId="0" fontId="33" fillId="0" borderId="116" xfId="12" applyFont="1" applyBorder="1" applyAlignment="1" applyProtection="1">
      <alignment horizontal="left" vertical="center" shrinkToFit="1"/>
      <protection locked="0"/>
    </xf>
    <xf numFmtId="0" fontId="33" fillId="0" borderId="121" xfId="12" applyFont="1" applyBorder="1" applyAlignment="1" applyProtection="1">
      <alignment horizontal="left" vertical="center" shrinkToFit="1"/>
      <protection locked="0"/>
    </xf>
    <xf numFmtId="177" fontId="33" fillId="0" borderId="120" xfId="12" applyNumberFormat="1" applyFont="1" applyBorder="1" applyAlignment="1" applyProtection="1">
      <alignment horizontal="right" vertical="center" shrinkToFit="1"/>
      <protection locked="0"/>
    </xf>
    <xf numFmtId="177" fontId="33" fillId="0" borderId="116" xfId="12" applyNumberFormat="1" applyFont="1" applyBorder="1" applyAlignment="1" applyProtection="1">
      <alignment horizontal="right" vertical="center" shrinkToFit="1"/>
      <protection locked="0"/>
    </xf>
    <xf numFmtId="187" fontId="33" fillId="0" borderId="116" xfId="12" applyNumberFormat="1" applyFont="1" applyBorder="1" applyAlignment="1" applyProtection="1">
      <alignment horizontal="right" vertical="center" shrinkToFit="1"/>
      <protection locked="0"/>
    </xf>
    <xf numFmtId="177" fontId="33" fillId="6" borderId="115" xfId="13" applyNumberFormat="1" applyFont="1" applyFill="1" applyBorder="1" applyAlignment="1" applyProtection="1">
      <alignment horizontal="right" vertical="center" shrinkToFit="1"/>
      <protection locked="0"/>
    </xf>
    <xf numFmtId="177" fontId="33" fillId="6" borderId="116" xfId="13" applyNumberFormat="1" applyFont="1" applyFill="1" applyBorder="1" applyAlignment="1" applyProtection="1">
      <alignment horizontal="right" vertical="center" shrinkToFit="1"/>
      <protection locked="0"/>
    </xf>
    <xf numFmtId="177" fontId="33" fillId="6" borderId="117" xfId="13" applyNumberFormat="1" applyFont="1" applyFill="1" applyBorder="1" applyAlignment="1" applyProtection="1">
      <alignment horizontal="right" vertical="center" shrinkToFit="1"/>
      <protection locked="0"/>
    </xf>
    <xf numFmtId="177" fontId="33" fillId="6" borderId="120" xfId="13" applyNumberFormat="1" applyFont="1" applyFill="1" applyBorder="1" applyAlignment="1" applyProtection="1">
      <alignment horizontal="right" vertical="center" shrinkToFit="1"/>
      <protection locked="0"/>
    </xf>
    <xf numFmtId="187" fontId="33" fillId="6" borderId="116" xfId="13" applyNumberFormat="1" applyFont="1" applyFill="1" applyBorder="1" applyAlignment="1" applyProtection="1">
      <alignment horizontal="right" vertical="center" shrinkToFit="1"/>
      <protection locked="0"/>
    </xf>
    <xf numFmtId="177" fontId="33" fillId="8" borderId="142" xfId="12" applyNumberFormat="1" applyFont="1" applyFill="1" applyBorder="1" applyAlignment="1" applyProtection="1">
      <alignment horizontal="right" vertical="center" shrinkToFit="1"/>
      <protection locked="0"/>
    </xf>
    <xf numFmtId="177" fontId="33" fillId="8" borderId="134" xfId="12" applyNumberFormat="1" applyFont="1" applyFill="1" applyBorder="1" applyAlignment="1" applyProtection="1">
      <alignment horizontal="right" vertical="center" shrinkToFit="1"/>
      <protection locked="0"/>
    </xf>
    <xf numFmtId="177" fontId="33" fillId="8" borderId="143" xfId="12" applyNumberFormat="1" applyFont="1" applyFill="1" applyBorder="1" applyAlignment="1" applyProtection="1">
      <alignment horizontal="right" vertical="center" shrinkToFit="1"/>
      <protection locked="0"/>
    </xf>
    <xf numFmtId="177" fontId="33" fillId="8" borderId="131" xfId="12" applyNumberFormat="1" applyFont="1" applyFill="1" applyBorder="1" applyAlignment="1" applyProtection="1">
      <alignment horizontal="right" vertical="center" shrinkToFit="1"/>
      <protection locked="0"/>
    </xf>
    <xf numFmtId="177" fontId="33" fillId="8" borderId="129" xfId="12" applyNumberFormat="1" applyFont="1" applyFill="1" applyBorder="1" applyAlignment="1" applyProtection="1">
      <alignment horizontal="right" vertical="center" shrinkToFit="1"/>
      <protection locked="0"/>
    </xf>
    <xf numFmtId="177" fontId="33" fillId="8" borderId="132" xfId="12" applyNumberFormat="1" applyFont="1" applyFill="1" applyBorder="1" applyAlignment="1" applyProtection="1">
      <alignment horizontal="right" vertical="center" shrinkToFit="1"/>
      <protection locked="0"/>
    </xf>
    <xf numFmtId="177" fontId="33" fillId="8" borderId="133" xfId="12" applyNumberFormat="1" applyFont="1" applyFill="1" applyBorder="1" applyAlignment="1" applyProtection="1">
      <alignment horizontal="right" vertical="center" shrinkToFit="1"/>
      <protection locked="0"/>
    </xf>
    <xf numFmtId="0" fontId="33" fillId="0" borderId="81" xfId="12" applyFont="1" applyBorder="1" applyAlignment="1" applyProtection="1">
      <alignment horizontal="center" vertical="center" shrinkToFit="1"/>
      <protection locked="0"/>
    </xf>
    <xf numFmtId="187" fontId="33" fillId="8" borderId="134" xfId="12" applyNumberFormat="1" applyFont="1" applyFill="1" applyBorder="1" applyAlignment="1" applyProtection="1">
      <alignment horizontal="right" vertical="center" shrinkToFit="1"/>
      <protection locked="0"/>
    </xf>
    <xf numFmtId="0" fontId="33" fillId="8" borderId="129" xfId="12" applyNumberFormat="1" applyFont="1" applyFill="1" applyBorder="1" applyAlignment="1" applyProtection="1">
      <alignment horizontal="left" vertical="center" shrinkToFit="1"/>
      <protection locked="0"/>
    </xf>
    <xf numFmtId="0" fontId="33" fillId="8" borderId="132" xfId="12" applyNumberFormat="1" applyFont="1" applyFill="1" applyBorder="1" applyAlignment="1" applyProtection="1">
      <alignment horizontal="left" vertical="center" shrinkToFit="1"/>
      <protection locked="0"/>
    </xf>
    <xf numFmtId="177" fontId="33" fillId="8" borderId="17" xfId="12" applyNumberFormat="1" applyFont="1" applyFill="1" applyBorder="1" applyAlignment="1" applyProtection="1">
      <alignment horizontal="right" vertical="center" shrinkToFit="1"/>
      <protection locked="0"/>
    </xf>
    <xf numFmtId="177" fontId="33" fillId="8" borderId="18" xfId="12" applyNumberFormat="1" applyFont="1" applyFill="1" applyBorder="1" applyAlignment="1" applyProtection="1">
      <alignment horizontal="right" vertical="center" shrinkToFit="1"/>
      <protection locked="0"/>
    </xf>
    <xf numFmtId="177" fontId="33" fillId="8" borderId="19" xfId="12" applyNumberFormat="1" applyFont="1" applyFill="1" applyBorder="1" applyAlignment="1" applyProtection="1">
      <alignment horizontal="right" vertical="center" shrinkToFit="1"/>
      <protection locked="0"/>
    </xf>
    <xf numFmtId="0" fontId="33" fillId="7" borderId="62" xfId="12" applyFont="1" applyFill="1" applyBorder="1" applyAlignment="1" applyProtection="1">
      <alignment horizontal="center" vertical="center" wrapText="1" shrinkToFit="1"/>
      <protection locked="0"/>
    </xf>
    <xf numFmtId="0" fontId="33" fillId="7" borderId="23"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shrinkToFit="1"/>
      <protection locked="0"/>
    </xf>
    <xf numFmtId="0" fontId="33" fillId="7" borderId="94"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protection locked="0"/>
    </xf>
    <xf numFmtId="0" fontId="33" fillId="6" borderId="112" xfId="12" applyNumberFormat="1" applyFont="1" applyFill="1" applyBorder="1" applyAlignment="1" applyProtection="1">
      <alignment horizontal="left" vertical="center" shrinkToFit="1"/>
      <protection locked="0"/>
    </xf>
    <xf numFmtId="0" fontId="33" fillId="6" borderId="113" xfId="12" applyNumberFormat="1" applyFont="1" applyFill="1" applyBorder="1" applyAlignment="1" applyProtection="1">
      <alignment horizontal="left" vertical="center" shrinkToFit="1"/>
      <protection locked="0"/>
    </xf>
    <xf numFmtId="0" fontId="33" fillId="6" borderId="119" xfId="12" applyNumberFormat="1" applyFont="1" applyFill="1" applyBorder="1" applyAlignment="1" applyProtection="1">
      <alignment horizontal="left" vertical="center" shrinkToFit="1"/>
      <protection locked="0"/>
    </xf>
    <xf numFmtId="177" fontId="33" fillId="6" borderId="112" xfId="12" applyNumberFormat="1" applyFont="1" applyFill="1" applyBorder="1" applyAlignment="1" applyProtection="1">
      <alignment horizontal="right" vertical="center" shrinkToFit="1"/>
      <protection locked="0"/>
    </xf>
    <xf numFmtId="177" fontId="33" fillId="6" borderId="113" xfId="12" applyNumberFormat="1" applyFont="1" applyFill="1" applyBorder="1" applyAlignment="1" applyProtection="1">
      <alignment horizontal="right" vertical="center" shrinkToFit="1"/>
      <protection locked="0"/>
    </xf>
    <xf numFmtId="177" fontId="33" fillId="6" borderId="114" xfId="12" applyNumberFormat="1" applyFont="1" applyFill="1" applyBorder="1" applyAlignment="1" applyProtection="1">
      <alignment horizontal="right" vertical="center" shrinkToFit="1"/>
      <protection locked="0"/>
    </xf>
    <xf numFmtId="0" fontId="33" fillId="6" borderId="112" xfId="12" applyFont="1" applyFill="1" applyBorder="1" applyAlignment="1" applyProtection="1">
      <alignment horizontal="left" vertical="center" shrinkToFit="1"/>
      <protection locked="0"/>
    </xf>
    <xf numFmtId="0" fontId="33" fillId="6" borderId="113" xfId="12" applyFont="1" applyFill="1" applyBorder="1" applyAlignment="1" applyProtection="1">
      <alignment horizontal="left" vertical="center" shrinkToFit="1"/>
      <protection locked="0"/>
    </xf>
    <xf numFmtId="0" fontId="33" fillId="6" borderId="114" xfId="12" applyFont="1" applyFill="1" applyBorder="1" applyAlignment="1" applyProtection="1">
      <alignment horizontal="left" vertical="center" shrinkToFit="1"/>
      <protection locked="0"/>
    </xf>
    <xf numFmtId="177" fontId="33" fillId="0" borderId="102" xfId="12" applyNumberFormat="1" applyFont="1" applyBorder="1" applyAlignment="1" applyProtection="1">
      <alignment horizontal="right" vertical="center" shrinkToFit="1"/>
      <protection locked="0"/>
    </xf>
    <xf numFmtId="0" fontId="33" fillId="0" borderId="102" xfId="12" applyNumberFormat="1" applyFont="1" applyBorder="1" applyAlignment="1" applyProtection="1">
      <alignment horizontal="left" vertical="center" shrinkToFit="1"/>
      <protection locked="0"/>
    </xf>
    <xf numFmtId="0" fontId="33" fillId="0" borderId="108" xfId="12" applyNumberFormat="1" applyFont="1" applyBorder="1" applyAlignment="1" applyProtection="1">
      <alignment horizontal="left" vertical="center" shrinkToFit="1"/>
      <protection locked="0"/>
    </xf>
    <xf numFmtId="0" fontId="33" fillId="0" borderId="98" xfId="12" applyFont="1" applyBorder="1" applyAlignment="1" applyProtection="1">
      <alignment horizontal="left" vertical="center" shrinkToFit="1"/>
      <protection locked="0"/>
    </xf>
    <xf numFmtId="0" fontId="33" fillId="0" borderId="99" xfId="12" applyFont="1" applyBorder="1" applyAlignment="1" applyProtection="1">
      <alignment horizontal="left" vertical="center" shrinkToFit="1"/>
      <protection locked="0"/>
    </xf>
    <xf numFmtId="0" fontId="33" fillId="0" borderId="100" xfId="12" applyFont="1" applyBorder="1" applyAlignment="1" applyProtection="1">
      <alignment horizontal="left" vertical="center" shrinkToFit="1"/>
      <protection locked="0"/>
    </xf>
    <xf numFmtId="177" fontId="33" fillId="0" borderId="101" xfId="12" applyNumberFormat="1" applyFont="1" applyBorder="1" applyAlignment="1" applyProtection="1">
      <alignment horizontal="right" vertical="center" shrinkToFit="1"/>
      <protection locked="0"/>
    </xf>
    <xf numFmtId="0" fontId="33" fillId="0" borderId="112" xfId="12" applyFont="1" applyBorder="1" applyAlignment="1" applyProtection="1">
      <alignment horizontal="left" vertical="center" shrinkToFit="1"/>
      <protection locked="0"/>
    </xf>
    <xf numFmtId="0" fontId="33" fillId="0" borderId="113" xfId="12" applyFont="1" applyBorder="1" applyAlignment="1" applyProtection="1">
      <alignment horizontal="left" vertical="center" shrinkToFit="1"/>
      <protection locked="0"/>
    </xf>
    <xf numFmtId="0" fontId="33" fillId="0" borderId="114" xfId="12" applyFont="1" applyBorder="1" applyAlignment="1" applyProtection="1">
      <alignment horizontal="left" vertical="center" shrinkToFit="1"/>
      <protection locked="0"/>
    </xf>
    <xf numFmtId="177" fontId="33" fillId="0" borderId="115" xfId="12" applyNumberFormat="1" applyFont="1" applyBorder="1" applyAlignment="1" applyProtection="1">
      <alignment horizontal="right" vertical="center" shrinkToFit="1"/>
      <protection locked="0"/>
    </xf>
    <xf numFmtId="0" fontId="33" fillId="0" borderId="116" xfId="12" applyNumberFormat="1" applyFont="1" applyBorder="1" applyAlignment="1" applyProtection="1">
      <alignment horizontal="left" vertical="center" shrinkToFit="1"/>
      <protection locked="0"/>
    </xf>
    <xf numFmtId="0" fontId="33" fillId="0" borderId="121" xfId="12" applyNumberFormat="1" applyFont="1" applyBorder="1" applyAlignment="1" applyProtection="1">
      <alignment horizontal="left" vertical="center" shrinkToFit="1"/>
      <protection locked="0"/>
    </xf>
    <xf numFmtId="177" fontId="33" fillId="0" borderId="112" xfId="12" applyNumberFormat="1" applyFont="1" applyBorder="1" applyAlignment="1" applyProtection="1">
      <alignment horizontal="right" vertical="center" shrinkToFit="1"/>
      <protection locked="0"/>
    </xf>
    <xf numFmtId="177" fontId="33" fillId="0" borderId="113" xfId="12" applyNumberFormat="1" applyFont="1" applyBorder="1" applyAlignment="1" applyProtection="1">
      <alignment horizontal="right" vertical="center" shrinkToFit="1"/>
      <protection locked="0"/>
    </xf>
    <xf numFmtId="177" fontId="33" fillId="0" borderId="117" xfId="12" applyNumberFormat="1" applyFont="1" applyBorder="1" applyAlignment="1" applyProtection="1">
      <alignment horizontal="right" vertical="center" shrinkToFit="1"/>
      <protection locked="0"/>
    </xf>
    <xf numFmtId="0" fontId="33" fillId="6" borderId="145" xfId="12" applyFont="1" applyFill="1" applyBorder="1" applyAlignment="1" applyProtection="1">
      <alignment horizontal="left" vertical="center" shrinkToFit="1"/>
      <protection locked="0"/>
    </xf>
    <xf numFmtId="0" fontId="33" fillId="6" borderId="146" xfId="12" applyFont="1" applyFill="1" applyBorder="1" applyAlignment="1" applyProtection="1">
      <alignment horizontal="left" vertical="center" shrinkToFit="1"/>
      <protection locked="0"/>
    </xf>
    <xf numFmtId="0" fontId="33" fillId="6" borderId="147" xfId="12" applyFont="1" applyFill="1" applyBorder="1" applyAlignment="1" applyProtection="1">
      <alignment horizontal="left" vertical="center" shrinkToFit="1"/>
      <protection locked="0"/>
    </xf>
    <xf numFmtId="177" fontId="33" fillId="6" borderId="123" xfId="12" applyNumberFormat="1" applyFont="1" applyFill="1" applyBorder="1" applyAlignment="1" applyProtection="1">
      <alignment horizontal="right" vertical="center" shrinkToFit="1"/>
      <protection locked="0"/>
    </xf>
    <xf numFmtId="177" fontId="33" fillId="6" borderId="124" xfId="12" applyNumberFormat="1" applyFont="1" applyFill="1" applyBorder="1" applyAlignment="1" applyProtection="1">
      <alignment horizontal="right" vertical="center" shrinkToFit="1"/>
      <protection locked="0"/>
    </xf>
    <xf numFmtId="0" fontId="33" fillId="6" borderId="124" xfId="12" applyNumberFormat="1" applyFont="1" applyFill="1" applyBorder="1" applyAlignment="1" applyProtection="1">
      <alignment horizontal="left" vertical="center" shrinkToFit="1"/>
      <protection locked="0"/>
    </xf>
    <xf numFmtId="0" fontId="33" fillId="6" borderId="127" xfId="12" applyNumberFormat="1" applyFont="1" applyFill="1" applyBorder="1" applyAlignment="1" applyProtection="1">
      <alignment horizontal="left" vertical="center" shrinkToFit="1"/>
      <protection locked="0"/>
    </xf>
    <xf numFmtId="177" fontId="33" fillId="8" borderId="148" xfId="12" applyNumberFormat="1" applyFont="1" applyFill="1" applyBorder="1" applyAlignment="1" applyProtection="1">
      <alignment horizontal="right" vertical="center" shrinkToFit="1"/>
      <protection locked="0"/>
    </xf>
    <xf numFmtId="177" fontId="33" fillId="8" borderId="149" xfId="12" applyNumberFormat="1" applyFont="1" applyFill="1" applyBorder="1" applyAlignment="1" applyProtection="1">
      <alignment horizontal="right" vertical="center" shrinkToFit="1"/>
      <protection locked="0"/>
    </xf>
    <xf numFmtId="177" fontId="33" fillId="8" borderId="150" xfId="12" applyNumberFormat="1" applyFont="1" applyFill="1" applyBorder="1" applyAlignment="1" applyProtection="1">
      <alignment horizontal="right" vertical="center" shrinkToFit="1"/>
      <protection locked="0"/>
    </xf>
    <xf numFmtId="177" fontId="33" fillId="8" borderId="44" xfId="12" applyNumberFormat="1" applyFont="1" applyFill="1" applyBorder="1" applyAlignment="1" applyProtection="1">
      <alignment horizontal="right" vertical="center" shrinkToFit="1"/>
      <protection locked="0"/>
    </xf>
    <xf numFmtId="177" fontId="33" fillId="8" borderId="43" xfId="12" applyNumberFormat="1" applyFont="1" applyFill="1" applyBorder="1" applyAlignment="1" applyProtection="1">
      <alignment horizontal="right" vertical="center" shrinkToFit="1"/>
      <protection locked="0"/>
    </xf>
    <xf numFmtId="0" fontId="33" fillId="6" borderId="39" xfId="12" applyFont="1" applyFill="1" applyBorder="1" applyAlignment="1" applyProtection="1">
      <alignment horizontal="center" vertical="center"/>
    </xf>
    <xf numFmtId="0" fontId="33" fillId="6" borderId="31" xfId="12" applyFont="1" applyFill="1" applyBorder="1" applyAlignment="1" applyProtection="1">
      <alignment horizontal="center" vertical="center"/>
    </xf>
    <xf numFmtId="0" fontId="33" fillId="6" borderId="42" xfId="12" applyFont="1" applyFill="1" applyBorder="1" applyAlignment="1" applyProtection="1">
      <alignment horizontal="center" vertical="center"/>
    </xf>
    <xf numFmtId="0" fontId="33" fillId="6" borderId="32" xfId="12" applyFont="1" applyFill="1" applyBorder="1" applyAlignment="1" applyProtection="1">
      <alignment horizontal="center" vertical="center"/>
    </xf>
    <xf numFmtId="0" fontId="33" fillId="6" borderId="11" xfId="12" applyFont="1" applyFill="1" applyBorder="1" applyProtection="1">
      <alignment vertical="center"/>
    </xf>
    <xf numFmtId="0" fontId="33" fillId="6" borderId="12" xfId="12" applyFont="1" applyFill="1" applyBorder="1" applyProtection="1">
      <alignment vertical="center"/>
    </xf>
    <xf numFmtId="0" fontId="33" fillId="6" borderId="48" xfId="12" applyFont="1" applyFill="1" applyBorder="1" applyProtection="1">
      <alignment vertical="center"/>
    </xf>
    <xf numFmtId="177" fontId="33" fillId="6" borderId="41" xfId="14" applyNumberFormat="1" applyFont="1" applyFill="1" applyBorder="1" applyAlignment="1" applyProtection="1">
      <alignment horizontal="right" vertical="center" shrinkToFit="1"/>
    </xf>
    <xf numFmtId="177" fontId="33" fillId="6" borderId="12" xfId="14" applyNumberFormat="1" applyFont="1" applyFill="1" applyBorder="1" applyAlignment="1" applyProtection="1">
      <alignment horizontal="right" vertical="center" shrinkToFit="1"/>
    </xf>
    <xf numFmtId="177" fontId="33" fillId="6" borderId="82" xfId="14" applyNumberFormat="1" applyFont="1" applyFill="1" applyBorder="1" applyAlignment="1" applyProtection="1">
      <alignment horizontal="right" vertical="center" shrinkToFit="1"/>
    </xf>
    <xf numFmtId="177" fontId="33" fillId="6" borderId="84" xfId="14" applyNumberFormat="1" applyFont="1" applyFill="1" applyBorder="1" applyAlignment="1" applyProtection="1">
      <alignment horizontal="right" vertical="center" shrinkToFit="1"/>
    </xf>
    <xf numFmtId="187" fontId="33" fillId="6" borderId="84" xfId="14" applyNumberFormat="1" applyFont="1" applyFill="1" applyBorder="1" applyAlignment="1" applyProtection="1">
      <alignment horizontal="right" vertical="center" shrinkToFit="1"/>
    </xf>
    <xf numFmtId="187" fontId="33" fillId="6" borderId="12" xfId="14" applyNumberFormat="1" applyFont="1" applyFill="1" applyBorder="1" applyAlignment="1" applyProtection="1">
      <alignment horizontal="right" vertical="center" shrinkToFit="1"/>
    </xf>
    <xf numFmtId="187" fontId="33" fillId="6" borderId="1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xf>
    <xf numFmtId="0" fontId="33" fillId="6" borderId="12" xfId="12" applyFont="1" applyFill="1" applyBorder="1" applyAlignment="1" applyProtection="1">
      <alignment horizontal="center" vertical="top"/>
    </xf>
    <xf numFmtId="0" fontId="33" fillId="6" borderId="7" xfId="12" applyFont="1" applyFill="1" applyBorder="1" applyAlignment="1" applyProtection="1">
      <alignment horizontal="center" vertical="top"/>
    </xf>
    <xf numFmtId="0" fontId="33" fillId="6" borderId="0" xfId="12" applyFont="1" applyFill="1" applyBorder="1" applyAlignment="1" applyProtection="1">
      <alignment horizontal="center" vertical="top"/>
    </xf>
    <xf numFmtId="0" fontId="33" fillId="6" borderId="24" xfId="12" applyFont="1" applyFill="1" applyBorder="1" applyAlignment="1" applyProtection="1">
      <alignment horizontal="center" vertical="top"/>
    </xf>
    <xf numFmtId="0" fontId="33" fillId="6" borderId="54" xfId="12" applyFont="1" applyFill="1" applyBorder="1" applyAlignment="1" applyProtection="1">
      <alignment horizontal="center" vertical="top"/>
    </xf>
    <xf numFmtId="0" fontId="33" fillId="6" borderId="30" xfId="12" applyFont="1" applyFill="1" applyBorder="1" applyAlignment="1" applyProtection="1">
      <alignment horizontal="center" vertical="center"/>
    </xf>
    <xf numFmtId="0" fontId="33" fillId="6" borderId="34" xfId="12" applyFont="1" applyFill="1" applyBorder="1" applyAlignment="1" applyProtection="1">
      <alignment horizontal="center" vertical="center"/>
    </xf>
    <xf numFmtId="0" fontId="33" fillId="8" borderId="44" xfId="12" applyNumberFormat="1" applyFont="1" applyFill="1" applyBorder="1" applyAlignment="1" applyProtection="1">
      <alignment horizontal="left" vertical="center" shrinkToFit="1"/>
      <protection locked="0"/>
    </xf>
    <xf numFmtId="0" fontId="33" fillId="8" borderId="18" xfId="12" applyNumberFormat="1" applyFont="1" applyFill="1" applyBorder="1" applyAlignment="1" applyProtection="1">
      <alignment horizontal="left" vertical="center" shrinkToFit="1"/>
      <protection locked="0"/>
    </xf>
    <xf numFmtId="0" fontId="33" fillId="8" borderId="19" xfId="12" applyNumberFormat="1" applyFont="1" applyFill="1" applyBorder="1" applyAlignment="1" applyProtection="1">
      <alignment horizontal="left" vertical="center" shrinkToFit="1"/>
      <protection locked="0"/>
    </xf>
    <xf numFmtId="0" fontId="33" fillId="6" borderId="8" xfId="12" applyFont="1" applyFill="1" applyBorder="1" applyAlignment="1" applyProtection="1">
      <alignment horizontal="left" vertical="center" wrapText="1"/>
    </xf>
    <xf numFmtId="0" fontId="33" fillId="6" borderId="0" xfId="13" applyFont="1" applyFill="1" applyAlignment="1" applyProtection="1">
      <alignment horizontal="left" vertical="center"/>
    </xf>
    <xf numFmtId="0" fontId="33" fillId="6" borderId="24" xfId="12" applyFont="1" applyFill="1" applyBorder="1" applyAlignment="1" applyProtection="1">
      <alignment horizontal="center" vertical="center"/>
    </xf>
    <xf numFmtId="0" fontId="33" fillId="6" borderId="54" xfId="12" applyFont="1" applyFill="1" applyBorder="1" applyAlignment="1" applyProtection="1">
      <alignment horizontal="center" vertical="center"/>
    </xf>
    <xf numFmtId="0" fontId="33" fillId="6" borderId="67" xfId="12" applyFont="1" applyFill="1" applyBorder="1" applyAlignment="1" applyProtection="1">
      <alignment horizontal="center" vertical="center"/>
    </xf>
    <xf numFmtId="187" fontId="33" fillId="6" borderId="87" xfId="14" applyNumberFormat="1" applyFont="1" applyFill="1" applyBorder="1" applyAlignment="1" applyProtection="1">
      <alignment horizontal="right" vertical="center" shrinkToFit="1"/>
    </xf>
    <xf numFmtId="187" fontId="33" fillId="6" borderId="63" xfId="14" applyNumberFormat="1" applyFont="1" applyFill="1" applyBorder="1" applyAlignment="1" applyProtection="1">
      <alignment horizontal="right" vertical="center" shrinkToFit="1"/>
    </xf>
    <xf numFmtId="0" fontId="33" fillId="6" borderId="64"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38" xfId="12" applyFont="1" applyFill="1" applyBorder="1" applyAlignment="1" applyProtection="1">
      <alignment vertical="center"/>
    </xf>
    <xf numFmtId="177" fontId="33" fillId="6" borderId="154" xfId="14" applyNumberFormat="1" applyFont="1" applyFill="1" applyBorder="1" applyAlignment="1" applyProtection="1">
      <alignment horizontal="right" vertical="center" shrinkToFit="1"/>
    </xf>
    <xf numFmtId="177" fontId="33" fillId="6" borderId="86" xfId="14" applyNumberFormat="1" applyFont="1" applyFill="1" applyBorder="1" applyAlignment="1" applyProtection="1">
      <alignment horizontal="right" vertical="center" shrinkToFit="1"/>
    </xf>
    <xf numFmtId="187" fontId="33" fillId="6" borderId="86" xfId="14" applyNumberFormat="1" applyFont="1" applyFill="1" applyBorder="1" applyAlignment="1" applyProtection="1">
      <alignment horizontal="right" vertical="center" shrinkToFit="1"/>
    </xf>
    <xf numFmtId="187" fontId="33" fillId="6" borderId="155" xfId="14" applyNumberFormat="1" applyFont="1" applyFill="1" applyBorder="1" applyAlignment="1" applyProtection="1">
      <alignment horizontal="right" vertical="center" shrinkToFit="1"/>
    </xf>
    <xf numFmtId="0" fontId="33" fillId="6" borderId="4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48" xfId="12" applyFont="1" applyFill="1" applyBorder="1" applyAlignment="1" applyProtection="1">
      <alignment vertical="center"/>
    </xf>
    <xf numFmtId="177" fontId="33" fillId="6" borderId="151" xfId="14" applyNumberFormat="1" applyFont="1" applyFill="1" applyBorder="1" applyAlignment="1" applyProtection="1">
      <alignment horizontal="right" vertical="center" shrinkToFit="1"/>
    </xf>
    <xf numFmtId="177" fontId="33" fillId="6" borderId="83" xfId="14" applyNumberFormat="1" applyFont="1" applyFill="1" applyBorder="1" applyAlignment="1" applyProtection="1">
      <alignment horizontal="right" vertical="center" shrinkToFit="1"/>
    </xf>
    <xf numFmtId="187" fontId="33" fillId="6" borderId="83" xfId="14" applyNumberFormat="1" applyFont="1" applyFill="1" applyBorder="1" applyAlignment="1" applyProtection="1">
      <alignment horizontal="right" vertical="center" shrinkToFit="1"/>
    </xf>
    <xf numFmtId="187" fontId="33" fillId="6" borderId="153" xfId="14" applyNumberFormat="1" applyFont="1" applyFill="1" applyBorder="1" applyAlignment="1" applyProtection="1">
      <alignment horizontal="right" vertical="center" shrinkToFit="1"/>
    </xf>
    <xf numFmtId="0" fontId="33" fillId="6" borderId="7" xfId="12" applyFont="1" applyFill="1" applyBorder="1" applyAlignment="1" applyProtection="1">
      <alignment horizontal="left" vertical="center"/>
    </xf>
    <xf numFmtId="0" fontId="33" fillId="6" borderId="0" xfId="12" applyFont="1" applyFill="1" applyBorder="1" applyAlignment="1" applyProtection="1">
      <alignment horizontal="left" vertical="center"/>
    </xf>
    <xf numFmtId="0" fontId="33" fillId="6" borderId="38" xfId="12" applyFont="1" applyFill="1" applyBorder="1" applyAlignment="1" applyProtection="1">
      <alignment horizontal="left" vertical="center"/>
    </xf>
    <xf numFmtId="177" fontId="33" fillId="6" borderId="64" xfId="13" applyNumberFormat="1" applyFont="1" applyFill="1" applyBorder="1" applyAlignment="1" applyProtection="1">
      <alignment horizontal="right" vertical="center" shrinkToFit="1"/>
    </xf>
    <xf numFmtId="177" fontId="33" fillId="6" borderId="0" xfId="13" applyNumberFormat="1" applyFont="1" applyFill="1" applyBorder="1" applyAlignment="1" applyProtection="1">
      <alignment horizontal="right" vertical="center" shrinkToFit="1"/>
    </xf>
    <xf numFmtId="177" fontId="33" fillId="6" borderId="85" xfId="13" applyNumberFormat="1" applyFont="1" applyFill="1" applyBorder="1" applyAlignment="1" applyProtection="1">
      <alignment horizontal="right" vertical="center" shrinkToFit="1"/>
    </xf>
    <xf numFmtId="177" fontId="33" fillId="6" borderId="88" xfId="13" applyNumberFormat="1" applyFont="1" applyFill="1" applyBorder="1" applyAlignment="1" applyProtection="1">
      <alignment horizontal="right" vertical="center" shrinkToFit="1"/>
    </xf>
    <xf numFmtId="187" fontId="33" fillId="6" borderId="88" xfId="13" applyNumberFormat="1" applyFont="1" applyFill="1" applyBorder="1" applyAlignment="1" applyProtection="1">
      <alignment horizontal="right" vertical="center" shrinkToFit="1"/>
    </xf>
    <xf numFmtId="187" fontId="33" fillId="6" borderId="0" xfId="13" applyNumberFormat="1" applyFont="1" applyFill="1" applyBorder="1" applyAlignment="1" applyProtection="1">
      <alignment horizontal="right" vertical="center" shrinkToFit="1"/>
    </xf>
    <xf numFmtId="187" fontId="33" fillId="6" borderId="66" xfId="13" applyNumberFormat="1" applyFont="1" applyFill="1" applyBorder="1" applyAlignment="1" applyProtection="1">
      <alignment horizontal="right" vertical="center" shrinkToFit="1"/>
    </xf>
    <xf numFmtId="0" fontId="33" fillId="6" borderId="41" xfId="12" applyFont="1" applyFill="1" applyBorder="1" applyProtection="1">
      <alignment vertical="center"/>
    </xf>
    <xf numFmtId="187" fontId="33" fillId="6" borderId="152" xfId="14" applyNumberFormat="1" applyFont="1" applyFill="1" applyBorder="1" applyAlignment="1" applyProtection="1">
      <alignment horizontal="right" vertical="center" shrinkToFit="1"/>
    </xf>
    <xf numFmtId="187" fontId="33" fillId="6" borderId="15" xfId="14" applyNumberFormat="1" applyFont="1" applyFill="1" applyBorder="1" applyAlignment="1" applyProtection="1">
      <alignment horizontal="right" vertical="center" shrinkToFit="1"/>
    </xf>
    <xf numFmtId="0" fontId="33" fillId="6" borderId="41" xfId="12" applyFont="1" applyFill="1" applyBorder="1" applyAlignment="1" applyProtection="1">
      <alignment horizontal="center" vertical="center" textRotation="255" wrapText="1"/>
    </xf>
    <xf numFmtId="0" fontId="33" fillId="6" borderId="48" xfId="12" applyFont="1" applyFill="1" applyBorder="1" applyAlignment="1" applyProtection="1">
      <alignment horizontal="center" vertical="center" textRotation="255" wrapText="1"/>
    </xf>
    <xf numFmtId="0" fontId="33" fillId="6" borderId="64" xfId="12" applyFont="1" applyFill="1" applyBorder="1" applyAlignment="1" applyProtection="1">
      <alignment horizontal="center" vertical="center" textRotation="255" wrapText="1"/>
    </xf>
    <xf numFmtId="0" fontId="33" fillId="6" borderId="38" xfId="12" applyFont="1" applyFill="1" applyBorder="1" applyAlignment="1" applyProtection="1">
      <alignment horizontal="center" vertical="center" textRotation="255" wrapText="1"/>
    </xf>
    <xf numFmtId="0" fontId="33" fillId="6" borderId="37" xfId="12" applyFont="1" applyFill="1" applyBorder="1" applyAlignment="1" applyProtection="1">
      <alignment horizontal="center" vertical="center" textRotation="255" wrapText="1"/>
    </xf>
    <xf numFmtId="0" fontId="33" fillId="6" borderId="40" xfId="12" applyFont="1" applyFill="1" applyBorder="1" applyAlignment="1" applyProtection="1">
      <alignment horizontal="center" vertical="center" textRotation="255" wrapText="1"/>
    </xf>
    <xf numFmtId="0" fontId="33" fillId="6" borderId="64" xfId="12" applyFont="1" applyFill="1" applyBorder="1" applyProtection="1">
      <alignment vertical="center"/>
    </xf>
    <xf numFmtId="0" fontId="33" fillId="6" borderId="0" xfId="12" applyFont="1" applyFill="1" applyBorder="1" applyProtection="1">
      <alignment vertical="center"/>
    </xf>
    <xf numFmtId="0" fontId="33" fillId="6" borderId="38" xfId="12" applyFont="1" applyFill="1" applyBorder="1" applyProtection="1">
      <alignment vertical="center"/>
    </xf>
    <xf numFmtId="0" fontId="33" fillId="6" borderId="11" xfId="12" applyFont="1" applyFill="1" applyBorder="1" applyAlignment="1" applyProtection="1">
      <alignment horizontal="center" vertical="center" textRotation="255" shrinkToFit="1"/>
    </xf>
    <xf numFmtId="0" fontId="33" fillId="6" borderId="48" xfId="12" applyFont="1" applyFill="1" applyBorder="1" applyAlignment="1" applyProtection="1">
      <alignment horizontal="center" vertical="center" textRotation="255" shrinkToFit="1"/>
    </xf>
    <xf numFmtId="0" fontId="33" fillId="6" borderId="7" xfId="12" applyFont="1" applyFill="1" applyBorder="1" applyAlignment="1" applyProtection="1">
      <alignment horizontal="center" vertical="center" textRotation="255" shrinkToFit="1"/>
    </xf>
    <xf numFmtId="0" fontId="33" fillId="6" borderId="38" xfId="12" applyFont="1" applyFill="1" applyBorder="1" applyAlignment="1" applyProtection="1">
      <alignment horizontal="center" vertical="center" textRotation="255" shrinkToFit="1"/>
    </xf>
    <xf numFmtId="0" fontId="33" fillId="6" borderId="24" xfId="12" applyFont="1" applyFill="1" applyBorder="1" applyAlignment="1" applyProtection="1">
      <alignment horizontal="center" vertical="center" textRotation="255" shrinkToFit="1"/>
    </xf>
    <xf numFmtId="0" fontId="33" fillId="6" borderId="40" xfId="12" applyFont="1" applyFill="1" applyBorder="1" applyAlignment="1" applyProtection="1">
      <alignment horizontal="center" vertical="center" textRotation="255" shrinkToFit="1"/>
    </xf>
    <xf numFmtId="177" fontId="33" fillId="6" borderId="64" xfId="14" applyNumberFormat="1" applyFont="1" applyFill="1" applyBorder="1" applyAlignment="1" applyProtection="1">
      <alignment horizontal="right" vertical="center" shrinkToFit="1"/>
    </xf>
    <xf numFmtId="177" fontId="33" fillId="6" borderId="0" xfId="14" applyNumberFormat="1" applyFont="1" applyFill="1" applyBorder="1" applyAlignment="1" applyProtection="1">
      <alignment horizontal="right" vertical="center" shrinkToFit="1"/>
    </xf>
    <xf numFmtId="177" fontId="33" fillId="6" borderId="85" xfId="14" applyNumberFormat="1" applyFont="1" applyFill="1" applyBorder="1" applyAlignment="1" applyProtection="1">
      <alignment horizontal="right" vertical="center" shrinkToFit="1"/>
    </xf>
    <xf numFmtId="177" fontId="33" fillId="6" borderId="88" xfId="14" applyNumberFormat="1" applyFont="1" applyFill="1" applyBorder="1" applyAlignment="1" applyProtection="1">
      <alignment horizontal="right" vertical="center" shrinkToFit="1"/>
    </xf>
    <xf numFmtId="187" fontId="33" fillId="6" borderId="88" xfId="14" applyNumberFormat="1" applyFont="1" applyFill="1" applyBorder="1" applyAlignment="1" applyProtection="1">
      <alignment horizontal="right" vertical="center" shrinkToFit="1"/>
    </xf>
    <xf numFmtId="187" fontId="33" fillId="6" borderId="0" xfId="14" applyNumberFormat="1" applyFont="1" applyFill="1" applyBorder="1" applyAlignment="1" applyProtection="1">
      <alignment horizontal="right" vertical="center" shrinkToFit="1"/>
    </xf>
    <xf numFmtId="187" fontId="33" fillId="6" borderId="66" xfId="14" applyNumberFormat="1" applyFont="1" applyFill="1" applyBorder="1" applyAlignment="1" applyProtection="1">
      <alignment horizontal="right" vertical="center" shrinkToFit="1"/>
    </xf>
    <xf numFmtId="0" fontId="33" fillId="6" borderId="54" xfId="12" applyFont="1" applyFill="1" applyBorder="1" applyProtection="1">
      <alignment vertical="center"/>
    </xf>
    <xf numFmtId="0" fontId="33" fillId="6" borderId="40" xfId="12" applyFont="1" applyFill="1" applyBorder="1" applyProtection="1">
      <alignment vertical="center"/>
    </xf>
    <xf numFmtId="0" fontId="33" fillId="6" borderId="64" xfId="12" applyFont="1" applyFill="1" applyBorder="1" applyAlignment="1" applyProtection="1">
      <alignment vertical="center" shrinkToFit="1"/>
    </xf>
    <xf numFmtId="0" fontId="33" fillId="6" borderId="0" xfId="12" applyFont="1" applyFill="1" applyBorder="1" applyAlignment="1" applyProtection="1">
      <alignment vertical="center" shrinkToFit="1"/>
    </xf>
    <xf numFmtId="0" fontId="33" fillId="6" borderId="38" xfId="12" applyFont="1" applyFill="1" applyBorder="1" applyAlignment="1" applyProtection="1">
      <alignment vertical="center" shrinkToFit="1"/>
    </xf>
    <xf numFmtId="0" fontId="33" fillId="6" borderId="0" xfId="12" applyFont="1" applyFill="1" applyProtection="1">
      <alignment vertical="center"/>
    </xf>
    <xf numFmtId="0" fontId="33" fillId="6" borderId="39" xfId="14" applyFont="1" applyFill="1" applyBorder="1" applyAlignment="1" applyProtection="1">
      <alignment horizontal="center" vertical="center"/>
    </xf>
    <xf numFmtId="0" fontId="33" fillId="6" borderId="31" xfId="14" applyFont="1" applyFill="1" applyBorder="1" applyAlignment="1" applyProtection="1">
      <alignment horizontal="center" vertical="center"/>
    </xf>
    <xf numFmtId="0" fontId="33" fillId="6" borderId="32" xfId="14" applyFont="1" applyFill="1" applyBorder="1" applyAlignment="1" applyProtection="1">
      <alignment horizontal="center" vertical="center"/>
    </xf>
    <xf numFmtId="0" fontId="33" fillId="6" borderId="37" xfId="12" applyFont="1" applyFill="1" applyBorder="1" applyProtection="1">
      <alignment vertical="center"/>
    </xf>
    <xf numFmtId="0" fontId="33" fillId="6" borderId="31" xfId="12" applyFont="1" applyFill="1" applyBorder="1" applyAlignment="1" applyProtection="1">
      <alignment horizontal="center" vertical="center" wrapText="1"/>
    </xf>
    <xf numFmtId="177" fontId="33" fillId="6" borderId="39" xfId="14" applyNumberFormat="1" applyFont="1" applyFill="1" applyBorder="1" applyAlignment="1" applyProtection="1">
      <alignment horizontal="right" vertical="center" shrinkToFit="1"/>
    </xf>
    <xf numFmtId="177" fontId="33" fillId="6" borderId="31" xfId="14" applyNumberFormat="1" applyFont="1" applyFill="1" applyBorder="1" applyAlignment="1" applyProtection="1">
      <alignment horizontal="right" vertical="center" shrinkToFit="1"/>
    </xf>
    <xf numFmtId="177" fontId="33" fillId="6" borderId="156" xfId="14" applyNumberFormat="1" applyFont="1" applyFill="1" applyBorder="1" applyAlignment="1" applyProtection="1">
      <alignment horizontal="right" vertical="center" shrinkToFit="1"/>
    </xf>
    <xf numFmtId="177" fontId="33" fillId="6" borderId="157" xfId="14" applyNumberFormat="1" applyFont="1" applyFill="1" applyBorder="1" applyAlignment="1" applyProtection="1">
      <alignment horizontal="right" vertical="center" shrinkToFit="1"/>
    </xf>
    <xf numFmtId="177" fontId="33" fillId="6" borderId="158" xfId="14" applyNumberFormat="1" applyFont="1" applyFill="1" applyBorder="1" applyAlignment="1" applyProtection="1">
      <alignment horizontal="right" vertical="center" shrinkToFit="1"/>
    </xf>
    <xf numFmtId="177" fontId="33" fillId="6" borderId="159" xfId="14" applyNumberFormat="1" applyFont="1" applyFill="1" applyBorder="1" applyAlignment="1" applyProtection="1">
      <alignment horizontal="right" vertical="center" shrinkToFit="1"/>
    </xf>
    <xf numFmtId="177" fontId="33" fillId="6" borderId="160" xfId="14" applyNumberFormat="1" applyFont="1" applyFill="1" applyBorder="1" applyAlignment="1" applyProtection="1">
      <alignment horizontal="right" vertical="center" shrinkToFit="1"/>
    </xf>
    <xf numFmtId="177" fontId="33" fillId="6" borderId="91" xfId="14" applyNumberFormat="1" applyFont="1" applyFill="1" applyBorder="1" applyAlignment="1" applyProtection="1">
      <alignment horizontal="right" vertical="center" shrinkToFit="1"/>
    </xf>
    <xf numFmtId="177" fontId="33" fillId="6" borderId="54" xfId="14" applyNumberFormat="1" applyFont="1" applyFill="1" applyBorder="1" applyAlignment="1" applyProtection="1">
      <alignment horizontal="right" vertical="center" shrinkToFit="1"/>
    </xf>
    <xf numFmtId="177" fontId="33" fillId="6" borderId="89" xfId="14" applyNumberFormat="1" applyFont="1" applyFill="1" applyBorder="1" applyAlignment="1" applyProtection="1">
      <alignment horizontal="right" vertical="center" shrinkToFit="1"/>
    </xf>
    <xf numFmtId="187" fontId="33" fillId="6" borderId="91" xfId="14" applyNumberFormat="1" applyFont="1" applyFill="1" applyBorder="1" applyAlignment="1" applyProtection="1">
      <alignment horizontal="right" vertical="center" shrinkToFit="1"/>
    </xf>
    <xf numFmtId="187" fontId="33" fillId="6" borderId="54" xfId="14" applyNumberFormat="1" applyFont="1" applyFill="1" applyBorder="1" applyAlignment="1" applyProtection="1">
      <alignment horizontal="right" vertical="center" shrinkToFit="1"/>
    </xf>
    <xf numFmtId="187" fontId="33" fillId="6" borderId="67"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wrapText="1"/>
    </xf>
    <xf numFmtId="0" fontId="33" fillId="6" borderId="12" xfId="12" applyFont="1" applyFill="1" applyBorder="1" applyAlignment="1" applyProtection="1">
      <alignment horizontal="center" vertical="top" wrapText="1"/>
    </xf>
    <xf numFmtId="0" fontId="33" fillId="6" borderId="48" xfId="12" applyFont="1" applyFill="1" applyBorder="1" applyAlignment="1" applyProtection="1">
      <alignment horizontal="center" vertical="top" wrapText="1"/>
    </xf>
    <xf numFmtId="0" fontId="33" fillId="6" borderId="7" xfId="12" applyFont="1" applyFill="1" applyBorder="1" applyAlignment="1" applyProtection="1">
      <alignment horizontal="center" vertical="top" wrapText="1"/>
    </xf>
    <xf numFmtId="0" fontId="33" fillId="6" borderId="0" xfId="12" applyFont="1" applyFill="1" applyBorder="1" applyAlignment="1" applyProtection="1">
      <alignment horizontal="center" vertical="top" wrapText="1"/>
    </xf>
    <xf numFmtId="0" fontId="33" fillId="6" borderId="38" xfId="12" applyFont="1" applyFill="1" applyBorder="1" applyAlignment="1" applyProtection="1">
      <alignment horizontal="center" vertical="top" wrapText="1"/>
    </xf>
    <xf numFmtId="0" fontId="33" fillId="6" borderId="24" xfId="12" applyFont="1" applyFill="1" applyBorder="1" applyAlignment="1" applyProtection="1">
      <alignment horizontal="center" vertical="top" wrapText="1"/>
    </xf>
    <xf numFmtId="0" fontId="33" fillId="6" borderId="54" xfId="12" applyFont="1" applyFill="1" applyBorder="1" applyAlignment="1" applyProtection="1">
      <alignment horizontal="center" vertical="top" wrapText="1"/>
    </xf>
    <xf numFmtId="177" fontId="33" fillId="6" borderId="161" xfId="14" applyNumberFormat="1" applyFont="1" applyFill="1" applyBorder="1" applyAlignment="1" applyProtection="1">
      <alignment horizontal="right" vertical="center" shrinkToFit="1"/>
    </xf>
    <xf numFmtId="177" fontId="33" fillId="6" borderId="90" xfId="14" applyNumberFormat="1" applyFont="1" applyFill="1" applyBorder="1" applyAlignment="1" applyProtection="1">
      <alignment horizontal="right" vertical="center" shrinkToFit="1"/>
    </xf>
    <xf numFmtId="187" fontId="33" fillId="6" borderId="158" xfId="14" applyNumberFormat="1" applyFont="1" applyFill="1" applyBorder="1" applyAlignment="1" applyProtection="1">
      <alignment horizontal="right" vertical="center" shrinkToFit="1"/>
    </xf>
    <xf numFmtId="187" fontId="33" fillId="6" borderId="159" xfId="14" applyNumberFormat="1" applyFont="1" applyFill="1" applyBorder="1" applyAlignment="1" applyProtection="1">
      <alignment horizontal="right" vertical="center" shrinkToFit="1"/>
    </xf>
    <xf numFmtId="187" fontId="33" fillId="6" borderId="162" xfId="14" applyNumberFormat="1" applyFont="1" applyFill="1" applyBorder="1" applyAlignment="1" applyProtection="1">
      <alignment horizontal="right" vertical="center" shrinkToFit="1"/>
    </xf>
    <xf numFmtId="0" fontId="33" fillId="6" borderId="37" xfId="12" applyFont="1" applyFill="1" applyBorder="1" applyAlignment="1" applyProtection="1">
      <alignment vertical="center"/>
    </xf>
    <xf numFmtId="0" fontId="33" fillId="6" borderId="54" xfId="12" applyFont="1" applyFill="1" applyBorder="1" applyAlignment="1" applyProtection="1">
      <alignment vertical="center"/>
    </xf>
    <xf numFmtId="0" fontId="33" fillId="6" borderId="40" xfId="12" applyFont="1" applyFill="1" applyBorder="1" applyAlignment="1" applyProtection="1">
      <alignment vertical="center"/>
    </xf>
    <xf numFmtId="177" fontId="33" fillId="6" borderId="37" xfId="14" applyNumberFormat="1" applyFont="1" applyFill="1" applyBorder="1" applyAlignment="1" applyProtection="1">
      <alignment horizontal="right" vertical="center" shrinkToFit="1"/>
    </xf>
    <xf numFmtId="0" fontId="35" fillId="6" borderId="42" xfId="12" applyFont="1" applyFill="1" applyBorder="1" applyAlignment="1" applyProtection="1">
      <alignment horizontal="center" vertical="center"/>
    </xf>
    <xf numFmtId="0" fontId="33" fillId="6" borderId="41" xfId="12" applyFont="1" applyFill="1" applyBorder="1" applyAlignment="1" applyProtection="1">
      <alignment horizontal="center" vertical="center" wrapText="1"/>
    </xf>
    <xf numFmtId="0" fontId="33" fillId="6" borderId="12" xfId="12" applyFont="1" applyFill="1" applyBorder="1" applyAlignment="1" applyProtection="1">
      <alignment horizontal="center" vertical="center" wrapText="1"/>
    </xf>
    <xf numFmtId="0" fontId="33" fillId="6" borderId="48" xfId="12" applyFont="1" applyFill="1" applyBorder="1" applyAlignment="1" applyProtection="1">
      <alignment horizontal="center" vertical="center" wrapText="1"/>
    </xf>
    <xf numFmtId="0" fontId="33" fillId="6" borderId="64" xfId="12" applyFont="1" applyFill="1" applyBorder="1" applyAlignment="1" applyProtection="1">
      <alignment horizontal="center" vertical="center" wrapText="1"/>
    </xf>
    <xf numFmtId="0" fontId="33" fillId="6" borderId="0" xfId="12" applyFont="1" applyFill="1" applyBorder="1" applyAlignment="1" applyProtection="1">
      <alignment horizontal="center" vertical="center" wrapText="1"/>
    </xf>
    <xf numFmtId="0" fontId="33" fillId="6" borderId="38" xfId="12" applyFont="1" applyFill="1" applyBorder="1" applyAlignment="1" applyProtection="1">
      <alignment horizontal="center" vertical="center" wrapText="1"/>
    </xf>
    <xf numFmtId="0" fontId="33" fillId="6" borderId="54" xfId="12" applyFont="1" applyFill="1" applyBorder="1" applyAlignment="1" applyProtection="1">
      <alignment horizontal="center" vertical="center" wrapText="1"/>
    </xf>
    <xf numFmtId="0" fontId="33" fillId="6" borderId="40" xfId="12" applyFont="1" applyFill="1" applyBorder="1" applyAlignment="1" applyProtection="1">
      <alignment horizontal="center" vertical="center" wrapText="1"/>
    </xf>
    <xf numFmtId="0" fontId="33" fillId="6" borderId="41" xfId="14" applyFont="1" applyFill="1" applyBorder="1" applyAlignment="1" applyProtection="1">
      <alignment horizontal="left" vertical="center" shrinkToFit="1"/>
    </xf>
    <xf numFmtId="0" fontId="33" fillId="6" borderId="12" xfId="14" applyFont="1" applyFill="1" applyBorder="1" applyAlignment="1" applyProtection="1">
      <alignment horizontal="left" vertical="center" shrinkToFit="1"/>
    </xf>
    <xf numFmtId="0" fontId="33" fillId="6" borderId="48" xfId="14" applyFont="1" applyFill="1" applyBorder="1" applyAlignment="1" applyProtection="1">
      <alignment horizontal="left" vertical="center" shrinkToFit="1"/>
    </xf>
    <xf numFmtId="187" fontId="33" fillId="6" borderId="163" xfId="14" applyNumberFormat="1" applyFont="1" applyFill="1" applyBorder="1" applyAlignment="1" applyProtection="1">
      <alignment horizontal="right" vertical="center" shrinkToFit="1"/>
    </xf>
    <xf numFmtId="187" fontId="33" fillId="6" borderId="47" xfId="14" applyNumberFormat="1" applyFont="1" applyFill="1" applyBorder="1" applyAlignment="1" applyProtection="1">
      <alignment horizontal="right" vertical="center" shrinkToFit="1"/>
    </xf>
    <xf numFmtId="0" fontId="33" fillId="6" borderId="64" xfId="14" applyFont="1" applyFill="1" applyBorder="1" applyAlignment="1" applyProtection="1">
      <alignment horizontal="left" vertical="center" shrinkToFit="1"/>
    </xf>
    <xf numFmtId="0" fontId="33" fillId="6" borderId="0" xfId="14" applyFont="1" applyFill="1" applyBorder="1" applyAlignment="1" applyProtection="1">
      <alignment horizontal="left" vertical="center" shrinkToFit="1"/>
    </xf>
    <xf numFmtId="0" fontId="33" fillId="6" borderId="38" xfId="14" applyFont="1" applyFill="1" applyBorder="1" applyAlignment="1" applyProtection="1">
      <alignment horizontal="left" vertical="center" shrinkToFit="1"/>
    </xf>
    <xf numFmtId="0" fontId="33" fillId="6" borderId="11" xfId="12" applyFont="1" applyFill="1" applyBorder="1" applyAlignment="1" applyProtection="1">
      <alignment horizontal="center" vertical="center" wrapText="1"/>
    </xf>
    <xf numFmtId="0" fontId="33" fillId="6" borderId="7" xfId="12" applyFont="1" applyFill="1" applyBorder="1" applyAlignment="1" applyProtection="1">
      <alignment horizontal="center" vertical="center" wrapText="1"/>
    </xf>
    <xf numFmtId="0" fontId="33" fillId="6" borderId="74" xfId="12" applyFont="1" applyFill="1" applyBorder="1" applyAlignment="1" applyProtection="1">
      <alignment horizontal="center" vertical="center" wrapText="1"/>
    </xf>
    <xf numFmtId="0" fontId="33" fillId="6" borderId="75" xfId="12" applyFont="1" applyFill="1" applyBorder="1" applyAlignment="1" applyProtection="1">
      <alignment horizontal="center" vertical="center" wrapText="1"/>
    </xf>
    <xf numFmtId="0" fontId="33" fillId="6" borderId="70" xfId="12" applyFont="1" applyFill="1" applyBorder="1" applyAlignment="1" applyProtection="1">
      <alignment horizontal="center" vertical="center" wrapText="1"/>
    </xf>
    <xf numFmtId="187" fontId="33" fillId="6" borderId="129" xfId="14" applyNumberFormat="1" applyFont="1" applyFill="1" applyBorder="1" applyAlignment="1" applyProtection="1">
      <alignment horizontal="right" vertical="center" shrinkToFit="1"/>
    </xf>
    <xf numFmtId="187" fontId="33" fillId="6" borderId="166" xfId="14" applyNumberFormat="1" applyFont="1" applyFill="1" applyBorder="1" applyAlignment="1" applyProtection="1">
      <alignment horizontal="right" vertical="center" shrinkToFit="1"/>
    </xf>
    <xf numFmtId="187" fontId="33" fillId="6" borderId="167" xfId="14" applyNumberFormat="1" applyFont="1" applyFill="1" applyBorder="1" applyAlignment="1" applyProtection="1">
      <alignment horizontal="right" vertical="center" shrinkToFit="1"/>
    </xf>
    <xf numFmtId="187" fontId="33" fillId="6" borderId="168" xfId="14" applyNumberFormat="1" applyFont="1" applyFill="1" applyBorder="1" applyAlignment="1" applyProtection="1">
      <alignment horizontal="right" vertical="center" shrinkToFit="1"/>
    </xf>
    <xf numFmtId="0" fontId="33" fillId="6" borderId="81" xfId="12" applyFont="1" applyFill="1" applyBorder="1" applyAlignment="1" applyProtection="1">
      <alignment horizontal="center" vertical="center"/>
    </xf>
    <xf numFmtId="0" fontId="33" fillId="6" borderId="25" xfId="12" applyFont="1" applyFill="1" applyBorder="1" applyAlignment="1" applyProtection="1">
      <alignment horizontal="center" vertical="center"/>
    </xf>
    <xf numFmtId="0" fontId="33" fillId="6" borderId="46" xfId="12" applyFont="1" applyFill="1" applyBorder="1" applyAlignment="1" applyProtection="1">
      <alignment horizontal="center" vertical="center"/>
    </xf>
    <xf numFmtId="0" fontId="33" fillId="6" borderId="45" xfId="12" applyFont="1" applyFill="1" applyBorder="1" applyAlignment="1" applyProtection="1">
      <alignment horizontal="center" vertical="center"/>
    </xf>
    <xf numFmtId="0" fontId="33" fillId="6" borderId="72" xfId="12" applyFont="1" applyFill="1" applyBorder="1" applyProtection="1">
      <alignment vertical="center"/>
    </xf>
    <xf numFmtId="0" fontId="33" fillId="6" borderId="75" xfId="12" applyFont="1" applyFill="1" applyBorder="1" applyProtection="1">
      <alignment vertical="center"/>
    </xf>
    <xf numFmtId="0" fontId="33" fillId="6" borderId="70" xfId="12" applyFont="1" applyFill="1" applyBorder="1" applyProtection="1">
      <alignment vertical="center"/>
    </xf>
    <xf numFmtId="177" fontId="33" fillId="6" borderId="172" xfId="14" applyNumberFormat="1" applyFont="1" applyFill="1" applyBorder="1" applyAlignment="1" applyProtection="1">
      <alignment horizontal="right" vertical="center" shrinkToFit="1"/>
    </xf>
    <xf numFmtId="177" fontId="33" fillId="6" borderId="173" xfId="14" applyNumberFormat="1" applyFont="1" applyFill="1" applyBorder="1" applyAlignment="1" applyProtection="1">
      <alignment horizontal="right" vertical="center" shrinkToFit="1"/>
    </xf>
    <xf numFmtId="187" fontId="33" fillId="6" borderId="173" xfId="14" applyNumberFormat="1" applyFont="1" applyFill="1" applyBorder="1" applyAlignment="1" applyProtection="1">
      <alignment horizontal="right" vertical="center" shrinkToFit="1"/>
    </xf>
    <xf numFmtId="187" fontId="33" fillId="6" borderId="174"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xf>
    <xf numFmtId="0" fontId="33" fillId="6" borderId="12" xfId="12" applyFont="1" applyFill="1" applyBorder="1" applyAlignment="1" applyProtection="1">
      <alignment horizontal="left" vertical="center"/>
    </xf>
    <xf numFmtId="0" fontId="33" fillId="6" borderId="12" xfId="12" applyFont="1" applyFill="1" applyBorder="1" applyAlignment="1" applyProtection="1">
      <alignment horizontal="right" vertical="center"/>
    </xf>
    <xf numFmtId="0" fontId="33" fillId="6" borderId="48" xfId="12" applyFont="1" applyFill="1" applyBorder="1" applyAlignment="1" applyProtection="1">
      <alignment horizontal="right" vertical="center"/>
    </xf>
    <xf numFmtId="177" fontId="33" fillId="6" borderId="41" xfId="13" applyNumberFormat="1" applyFont="1" applyFill="1" applyBorder="1" applyAlignment="1" applyProtection="1">
      <alignment horizontal="right" vertical="center" shrinkToFit="1"/>
    </xf>
    <xf numFmtId="177" fontId="33" fillId="6" borderId="12" xfId="13" applyNumberFormat="1" applyFont="1" applyFill="1" applyBorder="1" applyAlignment="1" applyProtection="1">
      <alignment horizontal="right" vertical="center" shrinkToFit="1"/>
    </xf>
    <xf numFmtId="177" fontId="33" fillId="6" borderId="82" xfId="13" applyNumberFormat="1" applyFont="1" applyFill="1" applyBorder="1" applyAlignment="1" applyProtection="1">
      <alignment horizontal="right" vertical="center" shrinkToFit="1"/>
    </xf>
    <xf numFmtId="177" fontId="33" fillId="6" borderId="84" xfId="13" applyNumberFormat="1" applyFont="1" applyFill="1" applyBorder="1" applyAlignment="1" applyProtection="1">
      <alignment horizontal="right" vertical="center" shrinkToFit="1"/>
    </xf>
    <xf numFmtId="187" fontId="33" fillId="6" borderId="169" xfId="14" applyNumberFormat="1" applyFont="1" applyFill="1" applyBorder="1" applyAlignment="1" applyProtection="1">
      <alignment horizontal="right" vertical="center" shrinkToFit="1"/>
    </xf>
    <xf numFmtId="187" fontId="33" fillId="6" borderId="170" xfId="14" applyNumberFormat="1" applyFont="1" applyFill="1" applyBorder="1" applyAlignment="1" applyProtection="1">
      <alignment horizontal="right" vertical="center" shrinkToFit="1"/>
    </xf>
    <xf numFmtId="187" fontId="33" fillId="6" borderId="171" xfId="14" applyNumberFormat="1" applyFont="1" applyFill="1" applyBorder="1" applyAlignment="1" applyProtection="1">
      <alignment horizontal="right" vertical="center" shrinkToFit="1"/>
    </xf>
    <xf numFmtId="176" fontId="33" fillId="6" borderId="41" xfId="14" applyNumberFormat="1" applyFont="1" applyFill="1" applyBorder="1" applyAlignment="1" applyProtection="1">
      <alignment horizontal="right" vertical="center" shrinkToFit="1"/>
    </xf>
    <xf numFmtId="176" fontId="33" fillId="6" borderId="12" xfId="14" applyNumberFormat="1" applyFont="1" applyFill="1" applyBorder="1" applyAlignment="1" applyProtection="1">
      <alignment horizontal="right" vertical="center" shrinkToFit="1"/>
    </xf>
    <xf numFmtId="176" fontId="33" fillId="6" borderId="48" xfId="14" applyNumberFormat="1" applyFont="1" applyFill="1" applyBorder="1" applyAlignment="1" applyProtection="1">
      <alignment horizontal="right" vertical="center" shrinkToFit="1"/>
    </xf>
    <xf numFmtId="0" fontId="33" fillId="6" borderId="26" xfId="12" applyFont="1" applyFill="1" applyBorder="1" applyAlignment="1" applyProtection="1">
      <alignment horizontal="center" vertical="center"/>
    </xf>
    <xf numFmtId="0" fontId="33" fillId="6" borderId="11" xfId="12" applyFont="1" applyFill="1" applyBorder="1" applyAlignment="1" applyProtection="1">
      <alignment horizontal="center" vertical="center" textRotation="255" wrapText="1"/>
    </xf>
    <xf numFmtId="0" fontId="33" fillId="6" borderId="7" xfId="12" applyFont="1" applyFill="1" applyBorder="1" applyAlignment="1" applyProtection="1">
      <alignment horizontal="center" vertical="center" textRotation="255" wrapText="1"/>
    </xf>
    <xf numFmtId="0" fontId="33" fillId="6" borderId="24" xfId="12" applyFont="1" applyFill="1" applyBorder="1" applyAlignment="1" applyProtection="1">
      <alignment horizontal="center" vertical="center" textRotation="255" wrapText="1"/>
    </xf>
    <xf numFmtId="0" fontId="33" fillId="6" borderId="17" xfId="12" applyFont="1" applyFill="1" applyBorder="1" applyAlignment="1" applyProtection="1">
      <alignment horizontal="left" vertical="center" wrapText="1"/>
    </xf>
    <xf numFmtId="0" fontId="33" fillId="6" borderId="18" xfId="12" applyFont="1" applyFill="1" applyBorder="1" applyAlignment="1" applyProtection="1">
      <alignment horizontal="left" vertical="center"/>
    </xf>
    <xf numFmtId="0" fontId="33" fillId="6" borderId="43" xfId="12" applyFont="1" applyFill="1" applyBorder="1" applyAlignment="1" applyProtection="1">
      <alignment horizontal="left" vertical="center"/>
    </xf>
    <xf numFmtId="187" fontId="33" fillId="6" borderId="128" xfId="14" applyNumberFormat="1" applyFont="1" applyFill="1" applyBorder="1" applyAlignment="1" applyProtection="1">
      <alignment horizontal="right" vertical="center" shrinkToFit="1"/>
    </xf>
    <xf numFmtId="177" fontId="33" fillId="6" borderId="164" xfId="14" applyNumberFormat="1" applyFont="1" applyFill="1" applyBorder="1" applyAlignment="1" applyProtection="1">
      <alignment horizontal="right" vertical="center" shrinkToFit="1"/>
    </xf>
    <xf numFmtId="177" fontId="33" fillId="6" borderId="165" xfId="14" applyNumberFormat="1" applyFont="1" applyFill="1" applyBorder="1" applyAlignment="1" applyProtection="1">
      <alignment horizontal="right" vertical="center" shrinkToFit="1"/>
    </xf>
    <xf numFmtId="0" fontId="33" fillId="6" borderId="7" xfId="12" applyFont="1" applyFill="1" applyBorder="1" applyProtection="1">
      <alignment vertical="center"/>
    </xf>
    <xf numFmtId="176" fontId="33" fillId="6" borderId="64" xfId="14" applyNumberFormat="1" applyFont="1" applyFill="1" applyBorder="1" applyAlignment="1" applyProtection="1">
      <alignment horizontal="right" vertical="center" shrinkToFit="1"/>
    </xf>
    <xf numFmtId="176" fontId="33" fillId="6" borderId="0" xfId="14" applyNumberFormat="1" applyFont="1" applyFill="1" applyBorder="1" applyAlignment="1" applyProtection="1">
      <alignment horizontal="right" vertical="center" shrinkToFit="1"/>
    </xf>
    <xf numFmtId="176" fontId="33" fillId="6" borderId="38" xfId="14" applyNumberFormat="1" applyFont="1" applyFill="1" applyBorder="1" applyAlignment="1" applyProtection="1">
      <alignment horizontal="right" vertical="center" shrinkToFit="1"/>
    </xf>
    <xf numFmtId="176" fontId="33" fillId="6" borderId="0" xfId="14" applyNumberFormat="1" applyFont="1" applyFill="1" applyAlignment="1" applyProtection="1">
      <alignment horizontal="right" vertical="center" shrinkToFit="1"/>
    </xf>
    <xf numFmtId="176" fontId="33" fillId="6" borderId="66" xfId="14" applyNumberFormat="1" applyFont="1" applyFill="1" applyBorder="1" applyAlignment="1" applyProtection="1">
      <alignment horizontal="right" vertical="center" shrinkToFit="1"/>
    </xf>
    <xf numFmtId="0" fontId="33" fillId="6" borderId="0" xfId="12" applyFont="1" applyFill="1" applyBorder="1" applyAlignment="1" applyProtection="1">
      <alignment horizontal="right" vertical="center" wrapText="1"/>
    </xf>
    <xf numFmtId="0" fontId="33" fillId="6" borderId="0" xfId="12" applyFont="1" applyFill="1" applyBorder="1" applyAlignment="1" applyProtection="1">
      <alignment horizontal="right" vertical="center"/>
    </xf>
    <xf numFmtId="0" fontId="33" fillId="6" borderId="38" xfId="12" applyFont="1" applyFill="1" applyBorder="1" applyAlignment="1" applyProtection="1">
      <alignment horizontal="right" vertical="center"/>
    </xf>
    <xf numFmtId="187" fontId="33" fillId="6" borderId="175" xfId="14" applyNumberFormat="1" applyFont="1" applyFill="1" applyBorder="1" applyAlignment="1" applyProtection="1">
      <alignment horizontal="right" vertical="center" shrinkToFit="1"/>
    </xf>
    <xf numFmtId="187" fontId="33" fillId="6" borderId="176" xfId="14" applyNumberFormat="1" applyFont="1" applyFill="1" applyBorder="1" applyAlignment="1" applyProtection="1">
      <alignment horizontal="right" vertical="center" shrinkToFit="1"/>
    </xf>
    <xf numFmtId="187" fontId="33" fillId="6" borderId="177" xfId="14" applyNumberFormat="1" applyFont="1" applyFill="1" applyBorder="1" applyAlignment="1" applyProtection="1">
      <alignment horizontal="right" vertical="center" shrinkToFit="1"/>
    </xf>
    <xf numFmtId="176" fontId="33" fillId="6" borderId="13" xfId="14" applyNumberFormat="1" applyFont="1" applyFill="1" applyBorder="1" applyAlignment="1" applyProtection="1">
      <alignment horizontal="right" vertical="center" shrinkToFit="1"/>
    </xf>
    <xf numFmtId="0" fontId="33" fillId="6" borderId="75" xfId="12" applyFont="1" applyFill="1" applyBorder="1" applyAlignment="1" applyProtection="1">
      <alignment horizontal="center" vertical="center"/>
    </xf>
    <xf numFmtId="0" fontId="33" fillId="6" borderId="70" xfId="12" applyFont="1" applyFill="1" applyBorder="1" applyAlignment="1" applyProtection="1">
      <alignment horizontal="center" vertical="center"/>
    </xf>
    <xf numFmtId="187" fontId="33" fillId="6" borderId="130" xfId="14" applyNumberFormat="1" applyFont="1" applyFill="1" applyBorder="1" applyAlignment="1" applyProtection="1">
      <alignment horizontal="right" vertical="center" shrinkToFit="1"/>
    </xf>
    <xf numFmtId="187" fontId="33" fillId="6" borderId="18" xfId="14" applyNumberFormat="1" applyFont="1" applyFill="1" applyBorder="1" applyAlignment="1" applyProtection="1">
      <alignment horizontal="right" vertical="center" shrinkToFit="1"/>
    </xf>
    <xf numFmtId="187" fontId="33" fillId="6" borderId="184" xfId="14" applyNumberFormat="1" applyFont="1" applyFill="1" applyBorder="1" applyAlignment="1" applyProtection="1">
      <alignment horizontal="right" vertical="center" shrinkToFit="1"/>
    </xf>
    <xf numFmtId="187" fontId="33" fillId="6" borderId="185" xfId="14" applyNumberFormat="1" applyFont="1" applyFill="1" applyBorder="1" applyAlignment="1" applyProtection="1">
      <alignment horizontal="right" vertical="center" shrinkToFit="1"/>
    </xf>
    <xf numFmtId="0" fontId="33" fillId="6" borderId="74" xfId="12" applyFont="1" applyFill="1" applyBorder="1" applyProtection="1">
      <alignment vertical="center"/>
    </xf>
    <xf numFmtId="188" fontId="33" fillId="6" borderId="72" xfId="14" applyNumberFormat="1" applyFont="1" applyFill="1" applyBorder="1" applyAlignment="1" applyProtection="1">
      <alignment horizontal="right" vertical="center" shrinkToFit="1"/>
    </xf>
    <xf numFmtId="188" fontId="33" fillId="6" borderId="75" xfId="14" applyNumberFormat="1" applyFont="1" applyFill="1" applyBorder="1" applyAlignment="1" applyProtection="1">
      <alignment horizontal="right" vertical="center" shrinkToFit="1"/>
    </xf>
    <xf numFmtId="188" fontId="33" fillId="6" borderId="70" xfId="14" applyNumberFormat="1" applyFont="1" applyFill="1" applyBorder="1" applyAlignment="1" applyProtection="1">
      <alignment horizontal="right" vertical="center" shrinkToFit="1"/>
    </xf>
    <xf numFmtId="188" fontId="33" fillId="6" borderId="181" xfId="14" applyNumberFormat="1" applyFont="1" applyFill="1" applyBorder="1" applyAlignment="1" applyProtection="1">
      <alignment horizontal="right" vertical="center" shrinkToFit="1"/>
    </xf>
    <xf numFmtId="188" fontId="33" fillId="6" borderId="182" xfId="14" applyNumberFormat="1" applyFont="1" applyFill="1" applyBorder="1" applyAlignment="1" applyProtection="1">
      <alignment horizontal="right" vertical="center" shrinkToFit="1"/>
    </xf>
    <xf numFmtId="188" fontId="33" fillId="6" borderId="18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wrapText="1"/>
    </xf>
    <xf numFmtId="0" fontId="33" fillId="6" borderId="12" xfId="12" applyFont="1" applyFill="1" applyBorder="1" applyAlignment="1" applyProtection="1">
      <alignment horizontal="left" vertical="center" wrapText="1"/>
    </xf>
    <xf numFmtId="0" fontId="33" fillId="6" borderId="74" xfId="12" applyFont="1" applyFill="1" applyBorder="1" applyAlignment="1" applyProtection="1">
      <alignment horizontal="left" vertical="center" wrapText="1"/>
    </xf>
    <xf numFmtId="0" fontId="33" fillId="6" borderId="75" xfId="12" applyFont="1" applyFill="1" applyBorder="1" applyAlignment="1" applyProtection="1">
      <alignment horizontal="left" vertical="center" wrapText="1"/>
    </xf>
    <xf numFmtId="0" fontId="33" fillId="6" borderId="12" xfId="12" applyFont="1" applyFill="1" applyBorder="1" applyAlignment="1" applyProtection="1">
      <alignment horizontal="center" vertical="center"/>
    </xf>
    <xf numFmtId="0" fontId="33" fillId="6" borderId="48" xfId="12" applyFont="1" applyFill="1" applyBorder="1" applyAlignment="1" applyProtection="1">
      <alignment horizontal="center" vertical="center"/>
    </xf>
    <xf numFmtId="187" fontId="33" fillId="6" borderId="39" xfId="14" applyNumberFormat="1" applyFont="1" applyFill="1" applyBorder="1" applyAlignment="1" applyProtection="1">
      <alignment horizontal="right" vertical="center" shrinkToFit="1"/>
    </xf>
    <xf numFmtId="187" fontId="33" fillId="6" borderId="31" xfId="14" applyNumberFormat="1" applyFont="1" applyFill="1" applyBorder="1" applyAlignment="1" applyProtection="1">
      <alignment horizontal="right" vertical="center" shrinkToFit="1"/>
    </xf>
    <xf numFmtId="187" fontId="33" fillId="6" borderId="156" xfId="14" applyNumberFormat="1" applyFont="1" applyFill="1" applyBorder="1" applyAlignment="1" applyProtection="1">
      <alignment horizontal="right" vertical="center" shrinkToFit="1"/>
    </xf>
    <xf numFmtId="187" fontId="33" fillId="6" borderId="157" xfId="14" applyNumberFormat="1" applyFont="1" applyFill="1" applyBorder="1" applyAlignment="1" applyProtection="1">
      <alignment horizontal="right" vertical="center" shrinkToFit="1"/>
    </xf>
    <xf numFmtId="187" fontId="33" fillId="6" borderId="160" xfId="14" applyNumberFormat="1" applyFont="1" applyFill="1" applyBorder="1" applyAlignment="1" applyProtection="1">
      <alignment horizontal="right" vertical="center" shrinkToFit="1"/>
    </xf>
    <xf numFmtId="188" fontId="33" fillId="6" borderId="64" xfId="14" applyNumberFormat="1" applyFont="1" applyFill="1" applyBorder="1" applyAlignment="1" applyProtection="1">
      <alignment horizontal="right" vertical="center" shrinkToFit="1"/>
    </xf>
    <xf numFmtId="188" fontId="33" fillId="6" borderId="0" xfId="14" applyNumberFormat="1" applyFont="1" applyFill="1" applyBorder="1" applyAlignment="1" applyProtection="1">
      <alignment horizontal="right" vertical="center" shrinkToFit="1"/>
    </xf>
    <xf numFmtId="188" fontId="33" fillId="6" borderId="38" xfId="14" applyNumberFormat="1" applyFont="1" applyFill="1" applyBorder="1" applyAlignment="1" applyProtection="1">
      <alignment horizontal="right" vertical="center" shrinkToFit="1"/>
    </xf>
    <xf numFmtId="188" fontId="33" fillId="6" borderId="0" xfId="14" applyNumberFormat="1" applyFont="1" applyFill="1" applyAlignment="1" applyProtection="1">
      <alignment horizontal="right" vertical="center" shrinkToFit="1"/>
    </xf>
    <xf numFmtId="188" fontId="33" fillId="6" borderId="66" xfId="14" applyNumberFormat="1" applyFont="1" applyFill="1" applyBorder="1" applyAlignment="1" applyProtection="1">
      <alignment horizontal="right" vertical="center" shrinkToFit="1"/>
    </xf>
    <xf numFmtId="0" fontId="35" fillId="6" borderId="24" xfId="12" applyFont="1" applyFill="1" applyBorder="1" applyAlignment="1" applyProtection="1">
      <alignment horizontal="left" vertical="center"/>
    </xf>
    <xf numFmtId="0" fontId="33" fillId="6" borderId="54" xfId="12" applyFont="1" applyFill="1" applyBorder="1" applyAlignment="1" applyProtection="1">
      <alignment horizontal="left" vertical="center"/>
    </xf>
    <xf numFmtId="0" fontId="33" fillId="6" borderId="54" xfId="12" applyFont="1" applyFill="1" applyBorder="1" applyAlignment="1" applyProtection="1">
      <alignment horizontal="right" vertical="center" wrapText="1"/>
    </xf>
    <xf numFmtId="0" fontId="33" fillId="6" borderId="54" xfId="12" applyFont="1" applyFill="1" applyBorder="1" applyAlignment="1" applyProtection="1">
      <alignment horizontal="right" vertical="center"/>
    </xf>
    <xf numFmtId="0" fontId="33" fillId="6" borderId="40" xfId="12" applyFont="1" applyFill="1" applyBorder="1" applyAlignment="1" applyProtection="1">
      <alignment horizontal="right" vertical="center"/>
    </xf>
    <xf numFmtId="187" fontId="33" fillId="6" borderId="178" xfId="14" applyNumberFormat="1" applyFont="1" applyFill="1" applyBorder="1" applyAlignment="1" applyProtection="1">
      <alignment horizontal="right" vertical="center" shrinkToFit="1"/>
    </xf>
    <xf numFmtId="187" fontId="33" fillId="6" borderId="179" xfId="14" applyNumberFormat="1" applyFont="1" applyFill="1" applyBorder="1" applyAlignment="1" applyProtection="1">
      <alignment horizontal="right" vertical="center" shrinkToFit="1"/>
    </xf>
    <xf numFmtId="187" fontId="33" fillId="6" borderId="180" xfId="14" applyNumberFormat="1" applyFont="1" applyFill="1" applyBorder="1" applyAlignment="1" applyProtection="1">
      <alignment horizontal="right" vertical="center" shrinkToFit="1"/>
    </xf>
    <xf numFmtId="178" fontId="16" fillId="0" borderId="39" xfId="16" applyNumberFormat="1" applyFont="1" applyFill="1" applyBorder="1" applyAlignment="1">
      <alignment vertical="center"/>
    </xf>
    <xf numFmtId="178" fontId="16" fillId="0" borderId="31" xfId="16" applyNumberFormat="1" applyFont="1" applyFill="1" applyBorder="1" applyAlignment="1">
      <alignment vertical="center"/>
    </xf>
    <xf numFmtId="178" fontId="16"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6" fillId="0" borderId="15" xfId="18" applyNumberFormat="1" applyFont="1" applyBorder="1" applyAlignment="1">
      <alignment horizontal="center" vertical="center" wrapText="1"/>
    </xf>
    <xf numFmtId="178" fontId="16" fillId="0" borderId="47" xfId="18" applyNumberFormat="1" applyFont="1" applyBorder="1" applyAlignment="1">
      <alignment horizontal="center" vertical="center" wrapText="1"/>
    </xf>
    <xf numFmtId="178" fontId="16" fillId="0" borderId="39" xfId="18" applyNumberFormat="1" applyFont="1" applyBorder="1" applyAlignment="1">
      <alignment horizontal="center" vertical="center"/>
    </xf>
    <xf numFmtId="178" fontId="16" fillId="0" borderId="31" xfId="18" applyNumberFormat="1" applyFont="1" applyBorder="1" applyAlignment="1">
      <alignment horizontal="center" vertical="center"/>
    </xf>
    <xf numFmtId="178" fontId="16"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2" fillId="0" borderId="39" xfId="1" applyFont="1" applyFill="1" applyBorder="1" applyAlignment="1" applyProtection="1">
      <alignment horizontal="left" vertical="center" wrapText="1"/>
      <protection locked="0"/>
    </xf>
    <xf numFmtId="0" fontId="12" fillId="0" borderId="31" xfId="1" applyFont="1" applyFill="1" applyBorder="1" applyAlignment="1" applyProtection="1">
      <alignment horizontal="left" vertical="center" wrapText="1"/>
      <protection locked="0"/>
    </xf>
    <xf numFmtId="0" fontId="12" fillId="0" borderId="32" xfId="1" applyFont="1" applyFill="1" applyBorder="1" applyAlignment="1" applyProtection="1">
      <alignment horizontal="left" vertical="center" wrapText="1"/>
      <protection locked="0"/>
    </xf>
    <xf numFmtId="0" fontId="12" fillId="0" borderId="44" xfId="1" applyFont="1" applyFill="1" applyBorder="1" applyAlignment="1" applyProtection="1">
      <alignment horizontal="left" vertical="center" wrapText="1"/>
      <protection locked="0"/>
    </xf>
    <xf numFmtId="0" fontId="12" fillId="0" borderId="18" xfId="1" applyFont="1" applyFill="1" applyBorder="1" applyAlignment="1" applyProtection="1">
      <alignment horizontal="left" vertical="center" wrapText="1"/>
      <protection locked="0"/>
    </xf>
    <xf numFmtId="0" fontId="12" fillId="0" borderId="19" xfId="1" applyFont="1" applyFill="1" applyBorder="1" applyAlignment="1" applyProtection="1">
      <alignment horizontal="left" vertical="center" wrapText="1"/>
      <protection locked="0"/>
    </xf>
    <xf numFmtId="0" fontId="12" fillId="0" borderId="2" xfId="1" applyFont="1" applyFill="1" applyBorder="1" applyAlignment="1" applyProtection="1">
      <alignment horizontal="left" vertical="center"/>
    </xf>
    <xf numFmtId="0" fontId="12" fillId="0" borderId="3" xfId="1" applyFont="1" applyFill="1" applyBorder="1" applyAlignment="1" applyProtection="1">
      <alignment horizontal="left" vertical="center"/>
    </xf>
    <xf numFmtId="0" fontId="12" fillId="0" borderId="8" xfId="1" applyFont="1" applyFill="1" applyBorder="1" applyAlignment="1" applyProtection="1">
      <alignment horizontal="left" vertical="center" wrapText="1"/>
    </xf>
    <xf numFmtId="0" fontId="12" fillId="0" borderId="9" xfId="1" applyFont="1" applyFill="1" applyBorder="1" applyAlignment="1" applyProtection="1">
      <alignment horizontal="left" vertical="center" wrapText="1"/>
    </xf>
    <xf numFmtId="0" fontId="12" fillId="0" borderId="12" xfId="1" applyFont="1" applyFill="1" applyBorder="1" applyAlignment="1" applyProtection="1">
      <alignment horizontal="left" vertical="center"/>
    </xf>
    <xf numFmtId="0" fontId="12" fillId="0" borderId="13" xfId="1" applyFont="1" applyFill="1" applyBorder="1" applyAlignment="1" applyProtection="1">
      <alignment horizontal="left" vertical="center"/>
    </xf>
    <xf numFmtId="0" fontId="12" fillId="0" borderId="31" xfId="1" applyFont="1" applyFill="1" applyBorder="1" applyAlignment="1" applyProtection="1">
      <alignment horizontal="left" vertical="center"/>
    </xf>
    <xf numFmtId="0" fontId="12" fillId="0" borderId="32" xfId="1" applyFont="1" applyFill="1" applyBorder="1" applyAlignment="1" applyProtection="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5"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87" fontId="1" fillId="6" borderId="188" xfId="17" applyNumberFormat="1" applyFont="1" applyFill="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20058F73-138B-432D-B6F3-4B916980C739}"/>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(データシート!$F$3,データシート!$F$5,データシート!$F$7,データシート!$F$9,データシート!$F$11)</c:f>
              <c:numCache>
                <c:formatCode>#,##0;"△ "#,##0</c:formatCode>
                <c:ptCount val="5"/>
                <c:pt idx="0">
                  <c:v>106614</c:v>
                </c:pt>
                <c:pt idx="1">
                  <c:v>85459</c:v>
                </c:pt>
                <c:pt idx="2">
                  <c:v>83280</c:v>
                </c:pt>
                <c:pt idx="3">
                  <c:v>88968</c:v>
                </c:pt>
                <c:pt idx="4">
                  <c:v>85173</c:v>
                </c:pt>
              </c:numCache>
            </c:numRef>
          </c:val>
          <c:smooth val="0"/>
          <c:extLst>
            <c:ext xmlns:c16="http://schemas.microsoft.com/office/drawing/2014/chart" uri="{C3380CC4-5D6E-409C-BE32-E72D297353CC}">
              <c16:uniqueId val="{00000000-9691-4059-BC0A-3952E7E79001}"/>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(データシート!$D$3,データシート!$D$5,データシート!$D$7,データシート!$D$9,データシート!$D$11)</c:f>
              <c:numCache>
                <c:formatCode>#,##0;"△ "#,##0</c:formatCode>
                <c:ptCount val="5"/>
                <c:pt idx="0">
                  <c:v>75027</c:v>
                </c:pt>
                <c:pt idx="1">
                  <c:v>45336</c:v>
                </c:pt>
                <c:pt idx="2">
                  <c:v>56039</c:v>
                </c:pt>
                <c:pt idx="3">
                  <c:v>36672</c:v>
                </c:pt>
                <c:pt idx="4">
                  <c:v>55123</c:v>
                </c:pt>
              </c:numCache>
            </c:numRef>
          </c:val>
          <c:smooth val="0"/>
          <c:extLst>
            <c:ext xmlns:c16="http://schemas.microsoft.com/office/drawing/2014/chart" uri="{C3380CC4-5D6E-409C-BE32-E72D297353CC}">
              <c16:uniqueId val="{00000001-9691-4059-BC0A-3952E7E79001}"/>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データシート!$B$19:$F$19</c:f>
              <c:numCache>
                <c:formatCode>General</c:formatCode>
                <c:ptCount val="5"/>
                <c:pt idx="0">
                  <c:v>6.55</c:v>
                </c:pt>
                <c:pt idx="1">
                  <c:v>5.32</c:v>
                </c:pt>
                <c:pt idx="2">
                  <c:v>3.03</c:v>
                </c:pt>
                <c:pt idx="3">
                  <c:v>3.67</c:v>
                </c:pt>
                <c:pt idx="4">
                  <c:v>5.6</c:v>
                </c:pt>
              </c:numCache>
            </c:numRef>
          </c:val>
          <c:extLst>
            <c:ext xmlns:c16="http://schemas.microsoft.com/office/drawing/2014/chart" uri="{C3380CC4-5D6E-409C-BE32-E72D297353CC}">
              <c16:uniqueId val="{00000000-6F45-4719-A323-8DF2868CCC5B}"/>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データシート!$B$20:$F$20</c:f>
              <c:numCache>
                <c:formatCode>General</c:formatCode>
                <c:ptCount val="5"/>
                <c:pt idx="0">
                  <c:v>23.29</c:v>
                </c:pt>
                <c:pt idx="1">
                  <c:v>23.96</c:v>
                </c:pt>
                <c:pt idx="2">
                  <c:v>23.91</c:v>
                </c:pt>
                <c:pt idx="3">
                  <c:v>23.86</c:v>
                </c:pt>
                <c:pt idx="4">
                  <c:v>23.74</c:v>
                </c:pt>
              </c:numCache>
            </c:numRef>
          </c:val>
          <c:extLst>
            <c:ext xmlns:c16="http://schemas.microsoft.com/office/drawing/2014/chart" uri="{C3380CC4-5D6E-409C-BE32-E72D297353CC}">
              <c16:uniqueId val="{00000001-6F45-4719-A323-8DF2868CCC5B}"/>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H26</c:v>
                </c:pt>
                <c:pt idx="1">
                  <c:v>H27</c:v>
                </c:pt>
                <c:pt idx="2">
                  <c:v>H28</c:v>
                </c:pt>
                <c:pt idx="3">
                  <c:v>H29</c:v>
                </c:pt>
                <c:pt idx="4">
                  <c:v>H30</c:v>
                </c:pt>
              </c:strCache>
            </c:strRef>
          </c:cat>
          <c:val>
            <c:numRef>
              <c:f>データシート!$B$21:$F$21</c:f>
              <c:numCache>
                <c:formatCode>General</c:formatCode>
                <c:ptCount val="5"/>
                <c:pt idx="0">
                  <c:v>0.67</c:v>
                </c:pt>
                <c:pt idx="1">
                  <c:v>-0.12</c:v>
                </c:pt>
                <c:pt idx="2">
                  <c:v>-2.16</c:v>
                </c:pt>
                <c:pt idx="3">
                  <c:v>0.68</c:v>
                </c:pt>
                <c:pt idx="4">
                  <c:v>1.98</c:v>
                </c:pt>
              </c:numCache>
            </c:numRef>
          </c:val>
          <c:smooth val="0"/>
          <c:extLst>
            <c:ext xmlns:c16="http://schemas.microsoft.com/office/drawing/2014/chart" uri="{C3380CC4-5D6E-409C-BE32-E72D297353CC}">
              <c16:uniqueId val="{00000002-6F45-4719-A323-8DF2868CCC5B}"/>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0EF1-49B5-8884-A24AA06707CD}"/>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0EF1-49B5-8884-A24AA06707CD}"/>
            </c:ext>
          </c:extLst>
        </c:ser>
        <c:ser>
          <c:idx val="2"/>
          <c:order val="2"/>
          <c:tx>
            <c:strRef>
              <c:f>データシート!$A$29</c:f>
              <c:strCache>
                <c:ptCount val="1"/>
                <c:pt idx="0">
                  <c:v>下水道事業特別会計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データシート!$B$29:$K$29</c:f>
              <c:numCache>
                <c:formatCode>General</c:formatCode>
                <c:ptCount val="10"/>
                <c:pt idx="0">
                  <c:v>#N/A</c:v>
                </c:pt>
                <c:pt idx="1">
                  <c:v>0.01</c:v>
                </c:pt>
                <c:pt idx="2">
                  <c:v>#N/A</c:v>
                </c:pt>
                <c:pt idx="3">
                  <c:v>0.01</c:v>
                </c:pt>
                <c:pt idx="4">
                  <c:v>#N/A</c:v>
                </c:pt>
                <c:pt idx="5">
                  <c:v>0.01</c:v>
                </c:pt>
                <c:pt idx="6">
                  <c:v>#N/A</c:v>
                </c:pt>
                <c:pt idx="7">
                  <c:v>0.01</c:v>
                </c:pt>
                <c:pt idx="8">
                  <c:v>#N/A</c:v>
                </c:pt>
                <c:pt idx="9">
                  <c:v>0.01</c:v>
                </c:pt>
              </c:numCache>
            </c:numRef>
          </c:val>
          <c:extLst>
            <c:ext xmlns:c16="http://schemas.microsoft.com/office/drawing/2014/chart" uri="{C3380CC4-5D6E-409C-BE32-E72D297353CC}">
              <c16:uniqueId val="{00000002-0EF1-49B5-8884-A24AA06707CD}"/>
            </c:ext>
          </c:extLst>
        </c:ser>
        <c:ser>
          <c:idx val="3"/>
          <c:order val="3"/>
          <c:tx>
            <c:strRef>
              <c:f>データシート!$A$30</c:f>
              <c:strCache>
                <c:ptCount val="1"/>
                <c:pt idx="0">
                  <c:v>介護保険特別会計（地域包括支援センター事業勘定）</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データシート!$B$30:$K$30</c:f>
              <c:numCache>
                <c:formatCode>General</c:formatCode>
                <c:ptCount val="10"/>
                <c:pt idx="0">
                  <c:v>#N/A</c:v>
                </c:pt>
                <c:pt idx="1">
                  <c:v>0.06</c:v>
                </c:pt>
                <c:pt idx="2">
                  <c:v>#N/A</c:v>
                </c:pt>
                <c:pt idx="3">
                  <c:v>0.05</c:v>
                </c:pt>
                <c:pt idx="4">
                  <c:v>#N/A</c:v>
                </c:pt>
                <c:pt idx="5">
                  <c:v>0</c:v>
                </c:pt>
                <c:pt idx="6">
                  <c:v>#N/A</c:v>
                </c:pt>
                <c:pt idx="7">
                  <c:v>0.03</c:v>
                </c:pt>
                <c:pt idx="8">
                  <c:v>#N/A</c:v>
                </c:pt>
                <c:pt idx="9">
                  <c:v>0.02</c:v>
                </c:pt>
              </c:numCache>
            </c:numRef>
          </c:val>
          <c:extLst>
            <c:ext xmlns:c16="http://schemas.microsoft.com/office/drawing/2014/chart" uri="{C3380CC4-5D6E-409C-BE32-E72D297353CC}">
              <c16:uniqueId val="{00000003-0EF1-49B5-8884-A24AA06707CD}"/>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データシート!$B$31:$K$31</c:f>
              <c:numCache>
                <c:formatCode>General</c:formatCode>
                <c:ptCount val="10"/>
                <c:pt idx="0">
                  <c:v>#N/A</c:v>
                </c:pt>
                <c:pt idx="1">
                  <c:v>0.33</c:v>
                </c:pt>
                <c:pt idx="2">
                  <c:v>#N/A</c:v>
                </c:pt>
                <c:pt idx="3">
                  <c:v>0.38</c:v>
                </c:pt>
                <c:pt idx="4">
                  <c:v>#N/A</c:v>
                </c:pt>
                <c:pt idx="5">
                  <c:v>0.36</c:v>
                </c:pt>
                <c:pt idx="6">
                  <c:v>#N/A</c:v>
                </c:pt>
                <c:pt idx="7">
                  <c:v>0.25</c:v>
                </c:pt>
                <c:pt idx="8">
                  <c:v>#N/A</c:v>
                </c:pt>
                <c:pt idx="9">
                  <c:v>0.09</c:v>
                </c:pt>
              </c:numCache>
            </c:numRef>
          </c:val>
          <c:extLst>
            <c:ext xmlns:c16="http://schemas.microsoft.com/office/drawing/2014/chart" uri="{C3380CC4-5D6E-409C-BE32-E72D297353CC}">
              <c16:uniqueId val="{00000004-0EF1-49B5-8884-A24AA06707CD}"/>
            </c:ext>
          </c:extLst>
        </c:ser>
        <c:ser>
          <c:idx val="5"/>
          <c:order val="5"/>
          <c:tx>
            <c:strRef>
              <c:f>データシート!$A$32</c:f>
              <c:strCache>
                <c:ptCount val="1"/>
                <c:pt idx="0">
                  <c:v>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データシート!$B$32:$K$32</c:f>
              <c:numCache>
                <c:formatCode>General</c:formatCode>
                <c:ptCount val="10"/>
                <c:pt idx="0">
                  <c:v>0.8</c:v>
                </c:pt>
                <c:pt idx="1">
                  <c:v>#N/A</c:v>
                </c:pt>
                <c:pt idx="2">
                  <c:v>1.55</c:v>
                </c:pt>
                <c:pt idx="3">
                  <c:v>#N/A</c:v>
                </c:pt>
                <c:pt idx="4">
                  <c:v>1.36</c:v>
                </c:pt>
                <c:pt idx="5">
                  <c:v>#N/A</c:v>
                </c:pt>
                <c:pt idx="6">
                  <c:v>#N/A</c:v>
                </c:pt>
                <c:pt idx="7">
                  <c:v>0.32</c:v>
                </c:pt>
                <c:pt idx="8">
                  <c:v>#N/A</c:v>
                </c:pt>
                <c:pt idx="9">
                  <c:v>0.72</c:v>
                </c:pt>
              </c:numCache>
            </c:numRef>
          </c:val>
          <c:extLst>
            <c:ext xmlns:c16="http://schemas.microsoft.com/office/drawing/2014/chart" uri="{C3380CC4-5D6E-409C-BE32-E72D297353CC}">
              <c16:uniqueId val="{00000005-0EF1-49B5-8884-A24AA06707CD}"/>
            </c:ext>
          </c:extLst>
        </c:ser>
        <c:ser>
          <c:idx val="6"/>
          <c:order val="6"/>
          <c:tx>
            <c:strRef>
              <c:f>データシート!$A$33</c:f>
              <c:strCache>
                <c:ptCount val="1"/>
                <c:pt idx="0">
                  <c:v>介護保険特別会計（保険事業勘定）</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データシート!$B$33:$K$33</c:f>
              <c:numCache>
                <c:formatCode>General</c:formatCode>
                <c:ptCount val="10"/>
                <c:pt idx="0">
                  <c:v>#N/A</c:v>
                </c:pt>
                <c:pt idx="1">
                  <c:v>0.83</c:v>
                </c:pt>
                <c:pt idx="2">
                  <c:v>#N/A</c:v>
                </c:pt>
                <c:pt idx="3">
                  <c:v>1.2</c:v>
                </c:pt>
                <c:pt idx="4">
                  <c:v>#N/A</c:v>
                </c:pt>
                <c:pt idx="5">
                  <c:v>1.6</c:v>
                </c:pt>
                <c:pt idx="6">
                  <c:v>#N/A</c:v>
                </c:pt>
                <c:pt idx="7">
                  <c:v>1.25</c:v>
                </c:pt>
                <c:pt idx="8">
                  <c:v>#N/A</c:v>
                </c:pt>
                <c:pt idx="9">
                  <c:v>1.83</c:v>
                </c:pt>
              </c:numCache>
            </c:numRef>
          </c:val>
          <c:extLst>
            <c:ext xmlns:c16="http://schemas.microsoft.com/office/drawing/2014/chart" uri="{C3380CC4-5D6E-409C-BE32-E72D297353CC}">
              <c16:uniqueId val="{00000006-0EF1-49B5-8884-A24AA06707CD}"/>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データシート!$B$34:$K$34</c:f>
              <c:numCache>
                <c:formatCode>General</c:formatCode>
                <c:ptCount val="10"/>
                <c:pt idx="0">
                  <c:v>#N/A</c:v>
                </c:pt>
                <c:pt idx="1">
                  <c:v>7.06</c:v>
                </c:pt>
                <c:pt idx="2">
                  <c:v>#N/A</c:v>
                </c:pt>
                <c:pt idx="3">
                  <c:v>5.81</c:v>
                </c:pt>
                <c:pt idx="4">
                  <c:v>#N/A</c:v>
                </c:pt>
                <c:pt idx="5">
                  <c:v>3.5</c:v>
                </c:pt>
                <c:pt idx="6">
                  <c:v>#N/A</c:v>
                </c:pt>
                <c:pt idx="7">
                  <c:v>4.12</c:v>
                </c:pt>
                <c:pt idx="8">
                  <c:v>#N/A</c:v>
                </c:pt>
                <c:pt idx="9">
                  <c:v>6.03</c:v>
                </c:pt>
              </c:numCache>
            </c:numRef>
          </c:val>
          <c:extLst>
            <c:ext xmlns:c16="http://schemas.microsoft.com/office/drawing/2014/chart" uri="{C3380CC4-5D6E-409C-BE32-E72D297353CC}">
              <c16:uniqueId val="{00000007-0EF1-49B5-8884-A24AA06707CD}"/>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データシート!$B$35:$K$35</c:f>
              <c:numCache>
                <c:formatCode>General</c:formatCode>
                <c:ptCount val="10"/>
                <c:pt idx="0">
                  <c:v>#N/A</c:v>
                </c:pt>
                <c:pt idx="1">
                  <c:v>21.13</c:v>
                </c:pt>
                <c:pt idx="2">
                  <c:v>#N/A</c:v>
                </c:pt>
                <c:pt idx="3">
                  <c:v>22.01</c:v>
                </c:pt>
                <c:pt idx="4">
                  <c:v>#N/A</c:v>
                </c:pt>
                <c:pt idx="5">
                  <c:v>22.88</c:v>
                </c:pt>
                <c:pt idx="6">
                  <c:v>#N/A</c:v>
                </c:pt>
                <c:pt idx="7">
                  <c:v>24.35</c:v>
                </c:pt>
                <c:pt idx="8">
                  <c:v>#N/A</c:v>
                </c:pt>
                <c:pt idx="9">
                  <c:v>21.69</c:v>
                </c:pt>
              </c:numCache>
            </c:numRef>
          </c:val>
          <c:extLst>
            <c:ext xmlns:c16="http://schemas.microsoft.com/office/drawing/2014/chart" uri="{C3380CC4-5D6E-409C-BE32-E72D297353CC}">
              <c16:uniqueId val="{00000008-0EF1-49B5-8884-A24AA06707CD}"/>
            </c:ext>
          </c:extLst>
        </c:ser>
        <c:ser>
          <c:idx val="9"/>
          <c:order val="9"/>
          <c:tx>
            <c:strRef>
              <c:f>データシート!$A$36</c:f>
              <c:strCache>
                <c:ptCount val="1"/>
                <c:pt idx="0">
                  <c:v>住宅新築資金等貸付特別会計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データシート!$B$36:$K$36</c:f>
              <c:numCache>
                <c:formatCode>General</c:formatCode>
                <c:ptCount val="10"/>
                <c:pt idx="0">
                  <c:v>0.51</c:v>
                </c:pt>
                <c:pt idx="1">
                  <c:v>#N/A</c:v>
                </c:pt>
                <c:pt idx="2">
                  <c:v>0.49</c:v>
                </c:pt>
                <c:pt idx="3">
                  <c:v>#N/A</c:v>
                </c:pt>
                <c:pt idx="4">
                  <c:v>0.47</c:v>
                </c:pt>
                <c:pt idx="5">
                  <c:v>#N/A</c:v>
                </c:pt>
                <c:pt idx="6">
                  <c:v>0.44</c:v>
                </c:pt>
                <c:pt idx="7">
                  <c:v>#N/A</c:v>
                </c:pt>
                <c:pt idx="8">
                  <c:v>0.43</c:v>
                </c:pt>
                <c:pt idx="9">
                  <c:v>#N/A</c:v>
                </c:pt>
              </c:numCache>
            </c:numRef>
          </c:val>
          <c:extLst>
            <c:ext xmlns:c16="http://schemas.microsoft.com/office/drawing/2014/chart" uri="{C3380CC4-5D6E-409C-BE32-E72D297353CC}">
              <c16:uniqueId val="{00000009-0EF1-49B5-8884-A24AA06707CD}"/>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データシート!$B$42:$P$42</c:f>
              <c:numCache>
                <c:formatCode>General</c:formatCode>
                <c:ptCount val="15"/>
                <c:pt idx="2">
                  <c:v>1717</c:v>
                </c:pt>
                <c:pt idx="5">
                  <c:v>1705</c:v>
                </c:pt>
                <c:pt idx="8">
                  <c:v>1686</c:v>
                </c:pt>
                <c:pt idx="11">
                  <c:v>1617</c:v>
                </c:pt>
                <c:pt idx="14">
                  <c:v>1529</c:v>
                </c:pt>
              </c:numCache>
            </c:numRef>
          </c:val>
          <c:extLst>
            <c:ext xmlns:c16="http://schemas.microsoft.com/office/drawing/2014/chart" uri="{C3380CC4-5D6E-409C-BE32-E72D297353CC}">
              <c16:uniqueId val="{00000000-8ED2-4549-8656-421648CDB6A7}"/>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8ED2-4549-8656-421648CDB6A7}"/>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データシート!$B$44:$P$44</c:f>
              <c:numCache>
                <c:formatCode>General</c:formatCode>
                <c:ptCount val="15"/>
                <c:pt idx="0">
                  <c:v>143</c:v>
                </c:pt>
                <c:pt idx="3">
                  <c:v>147</c:v>
                </c:pt>
                <c:pt idx="6">
                  <c:v>95</c:v>
                </c:pt>
                <c:pt idx="9">
                  <c:v>94</c:v>
                </c:pt>
                <c:pt idx="12">
                  <c:v>62</c:v>
                </c:pt>
              </c:numCache>
            </c:numRef>
          </c:val>
          <c:extLst>
            <c:ext xmlns:c16="http://schemas.microsoft.com/office/drawing/2014/chart" uri="{C3380CC4-5D6E-409C-BE32-E72D297353CC}">
              <c16:uniqueId val="{00000002-8ED2-4549-8656-421648CDB6A7}"/>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データシート!$B$45:$P$45</c:f>
              <c:numCache>
                <c:formatCode>General</c:formatCode>
                <c:ptCount val="15"/>
                <c:pt idx="0">
                  <c:v>85</c:v>
                </c:pt>
                <c:pt idx="3">
                  <c:v>21</c:v>
                </c:pt>
                <c:pt idx="6">
                  <c:v>21</c:v>
                </c:pt>
                <c:pt idx="9">
                  <c:v>47</c:v>
                </c:pt>
                <c:pt idx="12">
                  <c:v>83</c:v>
                </c:pt>
              </c:numCache>
            </c:numRef>
          </c:val>
          <c:extLst>
            <c:ext xmlns:c16="http://schemas.microsoft.com/office/drawing/2014/chart" uri="{C3380CC4-5D6E-409C-BE32-E72D297353CC}">
              <c16:uniqueId val="{00000003-8ED2-4549-8656-421648CDB6A7}"/>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データシート!$B$46:$P$46</c:f>
              <c:numCache>
                <c:formatCode>General</c:formatCode>
                <c:ptCount val="15"/>
                <c:pt idx="0">
                  <c:v>359</c:v>
                </c:pt>
                <c:pt idx="3">
                  <c:v>375</c:v>
                </c:pt>
                <c:pt idx="6">
                  <c:v>386</c:v>
                </c:pt>
                <c:pt idx="9">
                  <c:v>394</c:v>
                </c:pt>
                <c:pt idx="12">
                  <c:v>387</c:v>
                </c:pt>
              </c:numCache>
            </c:numRef>
          </c:val>
          <c:extLst>
            <c:ext xmlns:c16="http://schemas.microsoft.com/office/drawing/2014/chart" uri="{C3380CC4-5D6E-409C-BE32-E72D297353CC}">
              <c16:uniqueId val="{00000004-8ED2-4549-8656-421648CDB6A7}"/>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ED2-4549-8656-421648CDB6A7}"/>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8ED2-4549-8656-421648CDB6A7}"/>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データシート!$B$49:$P$49</c:f>
              <c:numCache>
                <c:formatCode>General</c:formatCode>
                <c:ptCount val="15"/>
                <c:pt idx="0">
                  <c:v>1911</c:v>
                </c:pt>
                <c:pt idx="3">
                  <c:v>1785</c:v>
                </c:pt>
                <c:pt idx="6">
                  <c:v>1747</c:v>
                </c:pt>
                <c:pt idx="9">
                  <c:v>1761</c:v>
                </c:pt>
                <c:pt idx="12">
                  <c:v>1680</c:v>
                </c:pt>
              </c:numCache>
            </c:numRef>
          </c:val>
          <c:extLst>
            <c:ext xmlns:c16="http://schemas.microsoft.com/office/drawing/2014/chart" uri="{C3380CC4-5D6E-409C-BE32-E72D297353CC}">
              <c16:uniqueId val="{00000007-8ED2-4549-8656-421648CDB6A7}"/>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データシート!$B$50:$P$50</c:f>
              <c:numCache>
                <c:formatCode>General</c:formatCode>
                <c:ptCount val="15"/>
                <c:pt idx="0">
                  <c:v>#N/A</c:v>
                </c:pt>
                <c:pt idx="1">
                  <c:v>781</c:v>
                </c:pt>
                <c:pt idx="2">
                  <c:v>#N/A</c:v>
                </c:pt>
                <c:pt idx="3">
                  <c:v>#N/A</c:v>
                </c:pt>
                <c:pt idx="4">
                  <c:v>623</c:v>
                </c:pt>
                <c:pt idx="5">
                  <c:v>#N/A</c:v>
                </c:pt>
                <c:pt idx="6">
                  <c:v>#N/A</c:v>
                </c:pt>
                <c:pt idx="7">
                  <c:v>563</c:v>
                </c:pt>
                <c:pt idx="8">
                  <c:v>#N/A</c:v>
                </c:pt>
                <c:pt idx="9">
                  <c:v>#N/A</c:v>
                </c:pt>
                <c:pt idx="10">
                  <c:v>679</c:v>
                </c:pt>
                <c:pt idx="11">
                  <c:v>#N/A</c:v>
                </c:pt>
                <c:pt idx="12">
                  <c:v>#N/A</c:v>
                </c:pt>
                <c:pt idx="13">
                  <c:v>683</c:v>
                </c:pt>
                <c:pt idx="14">
                  <c:v>#N/A</c:v>
                </c:pt>
              </c:numCache>
            </c:numRef>
          </c:val>
          <c:smooth val="0"/>
          <c:extLst>
            <c:ext xmlns:c16="http://schemas.microsoft.com/office/drawing/2014/chart" uri="{C3380CC4-5D6E-409C-BE32-E72D297353CC}">
              <c16:uniqueId val="{00000008-8ED2-4549-8656-421648CDB6A7}"/>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データシート!$B$56:$P$56</c:f>
              <c:numCache>
                <c:formatCode>General</c:formatCode>
                <c:ptCount val="15"/>
                <c:pt idx="2">
                  <c:v>15691</c:v>
                </c:pt>
                <c:pt idx="5">
                  <c:v>15473</c:v>
                </c:pt>
                <c:pt idx="8">
                  <c:v>15231</c:v>
                </c:pt>
                <c:pt idx="11">
                  <c:v>14957</c:v>
                </c:pt>
                <c:pt idx="14">
                  <c:v>14888</c:v>
                </c:pt>
              </c:numCache>
            </c:numRef>
          </c:val>
          <c:extLst>
            <c:ext xmlns:c16="http://schemas.microsoft.com/office/drawing/2014/chart" uri="{C3380CC4-5D6E-409C-BE32-E72D297353CC}">
              <c16:uniqueId val="{00000000-1683-4BCD-B7BF-055E1B9EA39A}"/>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データシート!$B$57:$P$57</c:f>
              <c:numCache>
                <c:formatCode>General</c:formatCode>
                <c:ptCount val="15"/>
                <c:pt idx="2">
                  <c:v>2418</c:v>
                </c:pt>
                <c:pt idx="5">
                  <c:v>2617</c:v>
                </c:pt>
                <c:pt idx="8">
                  <c:v>3012</c:v>
                </c:pt>
                <c:pt idx="11">
                  <c:v>2896</c:v>
                </c:pt>
                <c:pt idx="14">
                  <c:v>2604</c:v>
                </c:pt>
              </c:numCache>
            </c:numRef>
          </c:val>
          <c:extLst>
            <c:ext xmlns:c16="http://schemas.microsoft.com/office/drawing/2014/chart" uri="{C3380CC4-5D6E-409C-BE32-E72D297353CC}">
              <c16:uniqueId val="{00000001-1683-4BCD-B7BF-055E1B9EA39A}"/>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データシート!$B$58:$P$58</c:f>
              <c:numCache>
                <c:formatCode>General</c:formatCode>
                <c:ptCount val="15"/>
                <c:pt idx="2">
                  <c:v>5533</c:v>
                </c:pt>
                <c:pt idx="5">
                  <c:v>5979</c:v>
                </c:pt>
                <c:pt idx="8">
                  <c:v>6131</c:v>
                </c:pt>
                <c:pt idx="11">
                  <c:v>6177</c:v>
                </c:pt>
                <c:pt idx="14">
                  <c:v>6256</c:v>
                </c:pt>
              </c:numCache>
            </c:numRef>
          </c:val>
          <c:extLst>
            <c:ext xmlns:c16="http://schemas.microsoft.com/office/drawing/2014/chart" uri="{C3380CC4-5D6E-409C-BE32-E72D297353CC}">
              <c16:uniqueId val="{00000002-1683-4BCD-B7BF-055E1B9EA39A}"/>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1683-4BCD-B7BF-055E1B9EA39A}"/>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1683-4BCD-B7BF-055E1B9EA39A}"/>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683-4BCD-B7BF-055E1B9EA39A}"/>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データシート!$B$62:$P$62</c:f>
              <c:numCache>
                <c:formatCode>General</c:formatCode>
                <c:ptCount val="15"/>
                <c:pt idx="0">
                  <c:v>2702</c:v>
                </c:pt>
                <c:pt idx="3">
                  <c:v>2855</c:v>
                </c:pt>
                <c:pt idx="6">
                  <c:v>2894</c:v>
                </c:pt>
                <c:pt idx="9">
                  <c:v>2547</c:v>
                </c:pt>
                <c:pt idx="12">
                  <c:v>2494</c:v>
                </c:pt>
              </c:numCache>
            </c:numRef>
          </c:val>
          <c:extLst>
            <c:ext xmlns:c16="http://schemas.microsoft.com/office/drawing/2014/chart" uri="{C3380CC4-5D6E-409C-BE32-E72D297353CC}">
              <c16:uniqueId val="{00000006-1683-4BCD-B7BF-055E1B9EA39A}"/>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データシート!$B$63:$P$63</c:f>
              <c:numCache>
                <c:formatCode>General</c:formatCode>
                <c:ptCount val="15"/>
                <c:pt idx="0">
                  <c:v>194</c:v>
                </c:pt>
                <c:pt idx="3">
                  <c:v>176</c:v>
                </c:pt>
                <c:pt idx="6">
                  <c:v>416</c:v>
                </c:pt>
                <c:pt idx="9">
                  <c:v>737</c:v>
                </c:pt>
                <c:pt idx="12">
                  <c:v>657</c:v>
                </c:pt>
              </c:numCache>
            </c:numRef>
          </c:val>
          <c:extLst>
            <c:ext xmlns:c16="http://schemas.microsoft.com/office/drawing/2014/chart" uri="{C3380CC4-5D6E-409C-BE32-E72D297353CC}">
              <c16:uniqueId val="{00000007-1683-4BCD-B7BF-055E1B9EA39A}"/>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データシート!$B$64:$P$64</c:f>
              <c:numCache>
                <c:formatCode>General</c:formatCode>
                <c:ptCount val="15"/>
                <c:pt idx="0">
                  <c:v>6047</c:v>
                </c:pt>
                <c:pt idx="3">
                  <c:v>6109</c:v>
                </c:pt>
                <c:pt idx="6">
                  <c:v>6088</c:v>
                </c:pt>
                <c:pt idx="9">
                  <c:v>5963</c:v>
                </c:pt>
                <c:pt idx="12">
                  <c:v>5786</c:v>
                </c:pt>
              </c:numCache>
            </c:numRef>
          </c:val>
          <c:extLst>
            <c:ext xmlns:c16="http://schemas.microsoft.com/office/drawing/2014/chart" uri="{C3380CC4-5D6E-409C-BE32-E72D297353CC}">
              <c16:uniqueId val="{00000008-1683-4BCD-B7BF-055E1B9EA39A}"/>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データシート!$B$65:$P$65</c:f>
              <c:numCache>
                <c:formatCode>General</c:formatCode>
                <c:ptCount val="15"/>
                <c:pt idx="0">
                  <c:v>1109</c:v>
                </c:pt>
                <c:pt idx="3">
                  <c:v>984</c:v>
                </c:pt>
                <c:pt idx="6">
                  <c:v>889</c:v>
                </c:pt>
                <c:pt idx="9">
                  <c:v>792</c:v>
                </c:pt>
                <c:pt idx="12">
                  <c:v>725</c:v>
                </c:pt>
              </c:numCache>
            </c:numRef>
          </c:val>
          <c:extLst>
            <c:ext xmlns:c16="http://schemas.microsoft.com/office/drawing/2014/chart" uri="{C3380CC4-5D6E-409C-BE32-E72D297353CC}">
              <c16:uniqueId val="{00000009-1683-4BCD-B7BF-055E1B9EA39A}"/>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データシート!$B$66:$P$66</c:f>
              <c:numCache>
                <c:formatCode>General</c:formatCode>
                <c:ptCount val="15"/>
                <c:pt idx="0">
                  <c:v>18012</c:v>
                </c:pt>
                <c:pt idx="3">
                  <c:v>18033</c:v>
                </c:pt>
                <c:pt idx="6">
                  <c:v>18064</c:v>
                </c:pt>
                <c:pt idx="9">
                  <c:v>17640</c:v>
                </c:pt>
                <c:pt idx="12">
                  <c:v>17755</c:v>
                </c:pt>
              </c:numCache>
            </c:numRef>
          </c:val>
          <c:extLst>
            <c:ext xmlns:c16="http://schemas.microsoft.com/office/drawing/2014/chart" uri="{C3380CC4-5D6E-409C-BE32-E72D297353CC}">
              <c16:uniqueId val="{0000000A-1683-4BCD-B7BF-055E1B9EA39A}"/>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データシート!$B$67:$P$67</c:f>
              <c:numCache>
                <c:formatCode>General</c:formatCode>
                <c:ptCount val="15"/>
                <c:pt idx="0">
                  <c:v>#N/A</c:v>
                </c:pt>
                <c:pt idx="1">
                  <c:v>4422</c:v>
                </c:pt>
                <c:pt idx="2">
                  <c:v>#N/A</c:v>
                </c:pt>
                <c:pt idx="3">
                  <c:v>#N/A</c:v>
                </c:pt>
                <c:pt idx="4">
                  <c:v>4087</c:v>
                </c:pt>
                <c:pt idx="5">
                  <c:v>#N/A</c:v>
                </c:pt>
                <c:pt idx="6">
                  <c:v>#N/A</c:v>
                </c:pt>
                <c:pt idx="7">
                  <c:v>3977</c:v>
                </c:pt>
                <c:pt idx="8">
                  <c:v>#N/A</c:v>
                </c:pt>
                <c:pt idx="9">
                  <c:v>#N/A</c:v>
                </c:pt>
                <c:pt idx="10">
                  <c:v>3649</c:v>
                </c:pt>
                <c:pt idx="11">
                  <c:v>#N/A</c:v>
                </c:pt>
                <c:pt idx="12">
                  <c:v>#N/A</c:v>
                </c:pt>
                <c:pt idx="13">
                  <c:v>3668</c:v>
                </c:pt>
                <c:pt idx="14">
                  <c:v>#N/A</c:v>
                </c:pt>
              </c:numCache>
            </c:numRef>
          </c:val>
          <c:smooth val="0"/>
          <c:extLst>
            <c:ext xmlns:c16="http://schemas.microsoft.com/office/drawing/2014/chart" uri="{C3380CC4-5D6E-409C-BE32-E72D297353CC}">
              <c16:uniqueId val="{0000000B-1683-4BCD-B7BF-055E1B9EA39A}"/>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データシート!$B$72:$D$72</c:f>
              <c:numCache>
                <c:formatCode>#,##0;"▲ "#,##0</c:formatCode>
                <c:ptCount val="3"/>
                <c:pt idx="0">
                  <c:v>2473</c:v>
                </c:pt>
                <c:pt idx="1">
                  <c:v>2476</c:v>
                </c:pt>
                <c:pt idx="2">
                  <c:v>2478</c:v>
                </c:pt>
              </c:numCache>
            </c:numRef>
          </c:val>
          <c:extLst>
            <c:ext xmlns:c16="http://schemas.microsoft.com/office/drawing/2014/chart" uri="{C3380CC4-5D6E-409C-BE32-E72D297353CC}">
              <c16:uniqueId val="{00000000-6FA8-4F20-B627-33CA7410891D}"/>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データシート!$B$73:$D$73</c:f>
              <c:numCache>
                <c:formatCode>#,##0;"▲ "#,##0</c:formatCode>
                <c:ptCount val="3"/>
                <c:pt idx="0">
                  <c:v>472</c:v>
                </c:pt>
                <c:pt idx="1">
                  <c:v>472</c:v>
                </c:pt>
                <c:pt idx="2">
                  <c:v>476</c:v>
                </c:pt>
              </c:numCache>
            </c:numRef>
          </c:val>
          <c:extLst>
            <c:ext xmlns:c16="http://schemas.microsoft.com/office/drawing/2014/chart" uri="{C3380CC4-5D6E-409C-BE32-E72D297353CC}">
              <c16:uniqueId val="{00000001-6FA8-4F20-B627-33CA7410891D}"/>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H28</c:v>
                </c:pt>
                <c:pt idx="1">
                  <c:v>H29</c:v>
                </c:pt>
                <c:pt idx="2">
                  <c:v>H30</c:v>
                </c:pt>
              </c:strCache>
            </c:strRef>
          </c:cat>
          <c:val>
            <c:numRef>
              <c:f>データシート!$B$74:$D$74</c:f>
              <c:numCache>
                <c:formatCode>#,##0;"▲ "#,##0</c:formatCode>
                <c:ptCount val="3"/>
                <c:pt idx="0">
                  <c:v>2990</c:v>
                </c:pt>
                <c:pt idx="1">
                  <c:v>2964</c:v>
                </c:pt>
                <c:pt idx="2">
                  <c:v>3016</c:v>
                </c:pt>
              </c:numCache>
            </c:numRef>
          </c:val>
          <c:extLst>
            <c:ext xmlns:c16="http://schemas.microsoft.com/office/drawing/2014/chart" uri="{C3380CC4-5D6E-409C-BE32-E72D297353CC}">
              <c16:uniqueId val="{00000002-6FA8-4F20-B627-33CA7410891D}"/>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{49DDCAB2-D9D5-4F73-A2E1-F0F6253B3B70}</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0-7B8A-46D7-8C75-DA97601960C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{76A2D472-3538-4C46-9ED2-874E2D676054}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B8A-46D7-8C75-DA97601960C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{5486B505-9021-4311-8418-B2010DA20470}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B8A-46D7-8C75-DA97601960C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{7FA25B8F-3069-4692-B76C-DF501D01D310}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B8A-46D7-8C75-DA97601960C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{0F5B5CD7-6E27-4D1D-ACED-4E276736299F}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B8A-46D7-8C75-DA97601960C8}"/>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{64A012FD-90DA-464C-B566-79171C139E82}</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5-7B8A-46D7-8C75-DA97601960C8}"/>
                </c:ext>
              </c:extLst>
            </c:dLbl>
            <c:dLbl>
              <c:idx val="16"/>
              <c:tx>
                <c:strRef>
                  <c:f>公会計指標分析・財政指標組合せ分析表!$CF$50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{1D32AEE0-0683-47B7-93A5-84B8092CAE6E}</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06-7B8A-46D7-8C75-DA97601960C8}"/>
                </c:ext>
              </c:extLst>
            </c:dLbl>
            <c:dLbl>
              <c:idx val="24"/>
              <c:tx>
                <c:strRef>
                  <c:f>公会計指標分析・財政指標組合せ分析表!$CN$50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{6A7947E7-8CC1-496D-B4B2-03098F4E004D}</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07-7B8A-46D7-8C75-DA97601960C8}"/>
                </c:ext>
              </c:extLst>
            </c:dLbl>
            <c:dLbl>
              <c:idx val="32"/>
              <c:tx>
                <c:strRef>
                  <c:f>公会計指標分析・財政指標組合せ分析表!$CV$50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{7706D608-E554-485B-83E0-5BD5B1A70ABE}</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08-7B8A-46D7-8C75-DA97601960C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8">
                  <c:v>48.9</c:v>
                </c:pt>
                <c:pt idx="16">
                  <c:v>49.4</c:v>
                </c:pt>
                <c:pt idx="24">
                  <c:v>50.9</c:v>
                </c:pt>
                <c:pt idx="32">
                  <c:v>52.4</c:v>
                </c:pt>
              </c:numCache>
            </c:numRef>
          </c:xVal>
          <c:yVal>
            <c:numRef>
              <c:f>公会計指標分析・財政指標組合せ分析表!$BP$51:$DC$51</c:f>
              <c:numCache>
                <c:formatCode>#,##0.0;"▲ "#,##0.0</c:formatCode>
                <c:ptCount val="40"/>
                <c:pt idx="8">
                  <c:v>45.8</c:v>
                </c:pt>
                <c:pt idx="16">
                  <c:v>44.3</c:v>
                </c:pt>
                <c:pt idx="24">
                  <c:v>40.4</c:v>
                </c:pt>
                <c:pt idx="32">
                  <c:v>40.1</c:v>
                </c:pt>
              </c:numCache>
            </c:numRef>
          </c:yVal>
          <c:smooth val="0"/>
          <c:extLst>
            <c:ext xmlns:c16="http://schemas.microsoft.com/office/drawing/2014/chart" uri="{C3380CC4-5D6E-409C-BE32-E72D297353CC}">
              <c16:uniqueId val="{00000009-7B8A-46D7-8C75-DA97601960C8}"/>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{7AB4A1D2-38B8-4637-B07B-C06809DFEECD}</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A-7B8A-46D7-8C75-DA97601960C8}"/>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{78ED0779-EE53-4B54-9441-5526B6A71F2B}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B8A-46D7-8C75-DA97601960C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{ABA309E7-41B5-4011-AEFE-02F34F59F541}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B8A-46D7-8C75-DA97601960C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{C4710A31-34EC-4580-B2FE-6982DEE27433}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B8A-46D7-8C75-DA97601960C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{E417CBE0-CD22-4FAA-AC38-F9131F989ED5}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B8A-46D7-8C75-DA97601960C8}"/>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{68704BA7-F4C5-460F-AEBA-1F7473B59A6B}</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F-7B8A-46D7-8C75-DA97601960C8}"/>
                </c:ext>
              </c:extLst>
            </c:dLbl>
            <c:dLbl>
              <c:idx val="16"/>
              <c:tx>
                <c:strRef>
                  <c:f>公会計指標分析・財政指標組合せ分析表!$CF$50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{A346A8C1-F2AD-43F6-9C79-C6A30A250C97}</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10-7B8A-46D7-8C75-DA97601960C8}"/>
                </c:ext>
              </c:extLst>
            </c:dLbl>
            <c:dLbl>
              <c:idx val="24"/>
              <c:tx>
                <c:strRef>
                  <c:f>公会計指標分析・財政指標組合せ分析表!$CN$50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{65B5E113-901A-456E-AC20-26ED2E148707}</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11-7B8A-46D7-8C75-DA97601960C8}"/>
                </c:ext>
              </c:extLst>
            </c:dLbl>
            <c:dLbl>
              <c:idx val="32"/>
              <c:tx>
                <c:strRef>
                  <c:f>公会計指標分析・財政指標組合せ分析表!$CV$50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{A3711977-979A-488E-9DDE-2B0AFA34E4BF}</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12-7B8A-46D7-8C75-DA97601960C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8">
                  <c:v>52.9</c:v>
                </c:pt>
                <c:pt idx="16">
                  <c:v>58.3</c:v>
                </c:pt>
                <c:pt idx="24">
                  <c:v>59.6</c:v>
                </c:pt>
                <c:pt idx="32">
                  <c:v>60.5</c:v>
                </c:pt>
              </c:numCache>
            </c:numRef>
          </c:xVal>
          <c:yVal>
            <c:numRef>
              <c:f>公会計指標分析・財政指標組合せ分析表!$BP$55:$DC$55</c:f>
              <c:numCache>
                <c:formatCode>#,##0.0;"▲ "#,##0.0</c:formatCode>
                <c:ptCount val="40"/>
                <c:pt idx="8">
                  <c:v>58.5</c:v>
                </c:pt>
                <c:pt idx="16">
                  <c:v>54.6</c:v>
                </c:pt>
                <c:pt idx="24">
                  <c:v>53.2</c:v>
                </c:pt>
                <c:pt idx="32">
                  <c:v>47.9</c:v>
                </c:pt>
              </c:numCache>
            </c:numRef>
          </c:yVal>
          <c:smooth val="0"/>
          <c:extLst>
            <c:ext xmlns:c16="http://schemas.microsoft.com/office/drawing/2014/chart" uri="{C3380CC4-5D6E-409C-BE32-E72D297353CC}">
              <c16:uniqueId val="{00000013-7B8A-46D7-8C75-DA97601960C8}"/>
            </c:ext>
          </c:extLst>
        </c:ser>
        <c:dLbls>
          <c:showLegendKey val="0"/>
          <c:showVal val="1"/>
          <c:showCatName val="0"/>
          <c:showSerName val="0"/>
          <c:showPercent val="0"/>
          <c:showBubbleSize val="0"/>
        </c:dLbls>
        <c:axId val="46179840"/>
        <c:axId val="46181760"/>
      </c:scatterChart>
      <c:valAx>
        <c:axId val="46179840"/>
        <c:scaling>
          <c:orientation val="minMax"/>
          <c:max val="62"/>
          <c:min val="48"/>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inMax"/>
          <c:max val="62"/>
          <c:min val="37"/>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{73DFA618-D581-48DD-891A-10141F06AA02}</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0-84D1-429D-BCD4-6B7D02F9B65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{179BE624-19C3-42EE-BB35-AA04DF64ADA6}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84D1-429D-BCD4-6B7D02F9B65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{5B4F1D34-BD26-41E5-907B-CC772844B972}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84D1-429D-BCD4-6B7D02F9B65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{022BEE14-1D83-4FF7-9B86-EE2D973B7D6A}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84D1-429D-BCD4-6B7D02F9B65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{AD4FD528-B7D1-4BD4-976A-1097C7FDA74D}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84D1-429D-BCD4-6B7D02F9B655}"/>
                </c:ext>
              </c:extLst>
            </c:dLbl>
            <c:dLbl>
              <c:idx val="8"/>
              <c:tx>
                <c:strRef>
                  <c:f>公会計指標分析・財政指標組合せ分析表!$BX$72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{A36CC79E-8223-444B-9359-620F37E6C3D2}</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5-84D1-429D-BCD4-6B7D02F9B655}"/>
                </c:ext>
              </c:extLst>
            </c:dLbl>
            <c:dLbl>
              <c:idx val="16"/>
              <c:tx>
                <c:strRef>
                  <c:f>公会計指標分析・財政指標組合せ分析表!$CF$72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{C99D0ACA-E6F1-43EC-9077-C86F6C9A43AF}</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06-84D1-429D-BCD4-6B7D02F9B655}"/>
                </c:ext>
              </c:extLst>
            </c:dLbl>
            <c:dLbl>
              <c:idx val="24"/>
              <c:layout>
                <c:manualLayout>
                  <c:x val="-3.6512034892803628E-2"/>
                  <c:y val="-6.2416647087793951E-2"/>
                </c:manualLayout>
              </c:layout>
              <c:tx>
                <c:strRef>
                  <c:f>公会計指標分析・財政指標組合せ分析表!$CN$72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{9B6863C7-6AF6-4904-8635-361A534BAF9F}</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07-84D1-429D-BCD4-6B7D02F9B655}"/>
                </c:ext>
              </c:extLst>
            </c:dLbl>
            <c:dLbl>
              <c:idx val="32"/>
              <c:layout>
                <c:manualLayout>
                  <c:x val="-2.6883948345417654E-2"/>
                  <c:y val="-6.2416647087793951E-2"/>
                </c:manualLayout>
              </c:layout>
              <c:tx>
                <c:strRef>
                  <c:f>公会計指標分析・財政指標組合せ分析表!$CV$72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{B09CB2BF-425C-4047-A138-CCFB551B67D7}</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08-84D1-429D-BCD4-6B7D02F9B65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10.1</c:v>
                </c:pt>
                <c:pt idx="8">
                  <c:v>8.6999999999999993</c:v>
                </c:pt>
                <c:pt idx="16">
                  <c:v>7.4</c:v>
                </c:pt>
                <c:pt idx="24">
                  <c:v>6.9</c:v>
                </c:pt>
                <c:pt idx="32">
                  <c:v>7</c:v>
                </c:pt>
              </c:numCache>
            </c:numRef>
          </c:xVal>
          <c:yVal>
            <c:numRef>
              <c:f>公会計指標分析・財政指標組合せ分析表!$BP$73:$DC$73</c:f>
              <c:numCache>
                <c:formatCode>#,##0.0;"▲ "#,##0.0</c:formatCode>
                <c:ptCount val="40"/>
                <c:pt idx="0">
                  <c:v>51</c:v>
                </c:pt>
                <c:pt idx="8">
                  <c:v>45.8</c:v>
                </c:pt>
                <c:pt idx="16">
                  <c:v>44.3</c:v>
                </c:pt>
                <c:pt idx="24">
                  <c:v>40.4</c:v>
                </c:pt>
                <c:pt idx="32">
                  <c:v>40.1</c:v>
                </c:pt>
              </c:numCache>
            </c:numRef>
          </c:yVal>
          <c:smooth val="0"/>
          <c:extLst>
            <c:ext xmlns:c16="http://schemas.microsoft.com/office/drawing/2014/chart" uri="{C3380CC4-5D6E-409C-BE32-E72D297353CC}">
              <c16:uniqueId val="{00000009-84D1-429D-BCD4-6B7D02F9B655}"/>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{A1EF1D7F-2B6E-4F04-BC49-8F46DD358EFC}</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A-84D1-429D-BCD4-6B7D02F9B655}"/>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{E1C0E659-11B6-4BB0-A4B1-7F5FF288AECF}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84D1-429D-BCD4-6B7D02F9B65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{996260B0-F663-4219-B418-04842A84D4D0}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84D1-429D-BCD4-6B7D02F9B65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{253B7923-356B-4AA3-95C5-E0A6414BA134}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84D1-429D-BCD4-6B7D02F9B65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{5C2516B3-5497-43AD-AE16-5ABD5F38FBE6}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84D1-429D-BCD4-6B7D02F9B655}"/>
                </c:ext>
              </c:extLst>
            </c:dLbl>
            <c:dLbl>
              <c:idx val="8"/>
              <c:tx>
                <c:strRef>
                  <c:f>公会計指標分析・財政指標組合せ分析表!$BX$72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{793FAAAB-683A-48A0-BDE2-781BEED978F1}</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F-84D1-429D-BCD4-6B7D02F9B655}"/>
                </c:ext>
              </c:extLst>
            </c:dLbl>
            <c:dLbl>
              <c:idx val="16"/>
              <c:tx>
                <c:strRef>
                  <c:f>公会計指標分析・財政指標組合せ分析表!$CF$72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{0377F5D8-7DE3-4885-83DE-C1F79469BB38}</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10-84D1-429D-BCD4-6B7D02F9B655}"/>
                </c:ext>
              </c:extLst>
            </c:dLbl>
            <c:dLbl>
              <c:idx val="24"/>
              <c:tx>
                <c:strRef>
                  <c:f>公会計指標分析・財政指標組合せ分析表!$CN$72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{FBB51C66-20EA-46B1-83F4-6A8780CB137B}</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11-84D1-429D-BCD4-6B7D02F9B655}"/>
                </c:ext>
              </c:extLst>
            </c:dLbl>
            <c:dLbl>
              <c:idx val="32"/>
              <c:tx>
                <c:strRef>
                  <c:f>公会計指標分析・財政指標組合せ分析表!$CV$72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{D664E9DF-8C06-4E73-BB20-E1927AFD7257}</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12-84D1-429D-BCD4-6B7D02F9B65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11.1</c:v>
                </c:pt>
                <c:pt idx="8">
                  <c:v>10.7</c:v>
                </c:pt>
                <c:pt idx="16">
                  <c:v>10</c:v>
                </c:pt>
                <c:pt idx="24">
                  <c:v>9.8000000000000007</c:v>
                </c:pt>
                <c:pt idx="32">
                  <c:v>9.6</c:v>
                </c:pt>
              </c:numCache>
            </c:numRef>
          </c:xVal>
          <c:yVal>
            <c:numRef>
              <c:f>公会計指標分析・財政指標組合せ分析表!$BP$77:$DC$77</c:f>
              <c:numCache>
                <c:formatCode>#,##0.0;"▲ "#,##0.0</c:formatCode>
                <c:ptCount val="40"/>
                <c:pt idx="0">
                  <c:v>60.8</c:v>
                </c:pt>
                <c:pt idx="8">
                  <c:v>58.5</c:v>
                </c:pt>
                <c:pt idx="16">
                  <c:v>54.6</c:v>
                </c:pt>
                <c:pt idx="24">
                  <c:v>53.2</c:v>
                </c:pt>
                <c:pt idx="32">
                  <c:v>47.9</c:v>
                </c:pt>
              </c:numCache>
            </c:numRef>
          </c:yVal>
          <c:smooth val="0"/>
          <c:extLst>
            <c:ext xmlns:c16="http://schemas.microsoft.com/office/drawing/2014/chart" uri="{C3380CC4-5D6E-409C-BE32-E72D297353CC}">
              <c16:uniqueId val="{00000013-84D1-429D-BCD4-6B7D02F9B655}"/>
            </c:ext>
          </c:extLst>
        </c:ser>
        <c:dLbls>
          <c:showLegendKey val="0"/>
          <c:showVal val="1"/>
          <c:showCatName val="0"/>
          <c:showSerName val="0"/>
          <c:showPercent val="0"/>
          <c:showBubbleSize val="0"/>
        </c:dLbls>
        <c:axId val="84219776"/>
        <c:axId val="84234240"/>
      </c:scatterChart>
      <c:valAx>
        <c:axId val="84219776"/>
        <c:scaling>
          <c:orientation val="minMax"/>
          <c:max val="11.5"/>
          <c:min val="6.6"/>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inMax"/>
          <c:max val="65"/>
          <c:min val="37"/>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福岡県筑後市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年度は、</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病院機械器具分等の償還終了により元利償還額</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が減となったが、</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事業費補正等基準財政需要額算入額も減となっており、</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実質的な公債費負担額は増加した。公営企業債の元利償還金に対する繰入金については、年々増加傾向にあったが、下水道事業の圧縮（一般会計からの繰入金減額）に伴い減となった。今後は一般会計において公共施設の更新等による公債費の増加が予想されるため、起債発行額の適正化と併せて基金積み立てによる起債だけに頼らない財政運営が重要であ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該当なし</a:t>
          </a:r>
          <a:endParaRPr kumimoji="1" lang="en-US" altLang="ja-JP"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福岡県筑後市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公営企業債等繰入見込額</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は</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事業費圧縮によ</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り</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減</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となったが、</a:t>
          </a:r>
          <a:r>
            <a:rPr lang="ja-JP" altLang="en-US" sz="1100">
              <a:effectLst/>
              <a:latin typeface="ＭＳ ゴシック" panose="020B0609070205080204" pitchFamily="49" charset="-128"/>
              <a:ea typeface="ＭＳ ゴシック" panose="020B0609070205080204" pitchFamily="49" charset="-128"/>
            </a:rPr>
            <a:t>新規発行債の影響により地方債の現在高は前年度比</a:t>
          </a:r>
          <a:r>
            <a:rPr lang="en-US" altLang="ja-JP" sz="1100">
              <a:effectLst/>
              <a:latin typeface="ＭＳ ゴシック" panose="020B0609070205080204" pitchFamily="49" charset="-128"/>
              <a:ea typeface="ＭＳ ゴシック" panose="020B0609070205080204" pitchFamily="49" charset="-128"/>
            </a:rPr>
            <a:t>0.4%</a:t>
          </a:r>
          <a:r>
            <a:rPr lang="ja-JP" altLang="en-US" sz="1100">
              <a:effectLst/>
              <a:latin typeface="ＭＳ ゴシック" panose="020B0609070205080204" pitchFamily="49" charset="-128"/>
              <a:ea typeface="ＭＳ ゴシック" panose="020B0609070205080204" pitchFamily="49" charset="-128"/>
            </a:rPr>
            <a:t>増</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（据置期間中のため元利償還額は減）</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となり、実質的な将来負担額としては前年度比</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0.5%</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となった。</a:t>
          </a:r>
          <a:endParaRPr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近年基準財政需要額算入見込額が減少傾向にあり、充当可能財源の減少が続けば将来負担額の増加につながるため、可能な限り交付税措置率の良い地方債を検討する等、財源確保に努め、財政の健全化を図る必要がある。</a:t>
          </a:r>
          <a:endParaRPr lang="en-US" altLang="ja-JP" sz="11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30</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福岡県筑後市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・このところ厳しい財政運営が続いており、平成</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年度も</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各種基金とも</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運用利息のみの積み立てと</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なる中</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、ふるさと筑後市応援基金</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の増加により基金残高合計額は</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60</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lang="ja-JP" altLang="ja-JP" sz="11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・老朽化した市庁舎の建替えに備えて平成</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31</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年度に新しく「庁舎建設基金」を設置し、今後概ね</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年間で</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25</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億円を積み立てる計画である。</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一方で、厳しい財政運営は今後も続くと見込まれることから、基金を取り崩すことがないよう、行財政健全化の取り組みも一層進める必要がある。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・公共施設建設基金：市の公共施設の建設・改修を行う</a:t>
          </a:r>
          <a:endParaRPr lang="ja-JP" altLang="ja-JP" sz="11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・ふるさと筑後市応援基金：筑後市の発展に貢献したいという想いをもって寄附された寄附金を適正に管理・活用し、筑後市が心のふるさととして輝きつづけるまちづくりに寄与する</a:t>
          </a:r>
          <a:endParaRPr lang="ja-JP" altLang="ja-JP" sz="11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・ふるさと筑後市応援基金：ふるさと筑後市応援寄付を行った寄付者の希望する各種事業に充当するため</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134</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百万取崩しを行った一方で、</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年度の寄付額</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182</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百万円を積み立てたことによる増加</a:t>
          </a:r>
          <a:endParaRPr lang="ja-JP" altLang="ja-JP" sz="11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・庁舎の建設資金に充てるため、平成</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31</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年度に新設した庁舎建設基金への積み立てを確実に実施する。</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・預金利息及び国債等による運用収入の積み立てによる増加</a:t>
          </a:r>
          <a:endParaRPr lang="ja-JP" altLang="ja-JP" sz="11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・今後約</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年間は庁舎建設基金への積み立てを優先し、</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大規模災害の発生にも耐え得る程度の残高を維持する方針。</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概ね横ばいとなる見込み。</a:t>
          </a:r>
          <a:endParaRPr lang="ja-JP" altLang="ja-JP" sz="11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・普通預金利息収入のみの積み立ての為、金額に変動なし</a:t>
          </a:r>
          <a:endParaRPr lang="ja-JP" altLang="ja-JP" sz="11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老朽化した公共施設の更新事業の増加が想定される中、財源としての市債残高も増加する可能性があり、その償還に備える必要はあるが、短期的には庁舎建設基金への積み立てを優先して行う計画のため、残高に大きな増減はない見込み。</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54C1D9D2-0D69-4775-AC43-D2D56D585A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F873CEFE-02F6-43BE-9340-B74E5BED57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608B88B8-1A40-48AF-98F0-C86532D080E7}"/>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1D0C3CEA-F3AD-48A1-938E-5EDF72FEB1F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4D74BB7C-3E5E-4715-827E-9809AA9940FC}"/>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88D4B7BC-F76C-45DE-A8F8-B0CC98E6B72F}"/>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福岡県筑後市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E49B6F3A-14BD-4887-B208-B9D33327268F}"/>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6B545862-C56E-46C8-B169-56A5435EB457}"/>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D67D21E5-B663-4B86-84CB-90937FA5B993}"/>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DB63BD0D-910F-421A-805C-118D6C58CB3B}"/>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F61635CD-7C38-4729-95E7-BCA5BF10BFBA}"/>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54199A5C-3040-406D-B272-59FBFE593E76}"/>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49,317
48,861
41.78
19,786,189
19,108,537
584,447
10,439,383
15,263,680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82EC16C7-9492-48F8-8292-19F6891C41B1}"/>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1C35195E-9713-4793-8275-F828843B892C}"/>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841EB3FD-CA59-4045-B83C-7C49373320FD}"/>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7.0
40.1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6CC29653-CE97-4F99-A4E6-9000BB27FBA8}"/>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67651FE8-B07F-4863-A4AB-02B302837F0B}"/>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6385EF2F-281F-4D36-BCA9-64009F4DE824}"/>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961FF931-A3D9-4EC1-977C-AFB5961F0198}"/>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3A4741F4-4DEA-45A1-99DC-28C9F6B12962}"/>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BEDBB74A-8FEA-43E7-9B72-CEC0B6F5DABD}"/>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BF50CAE6-B087-403D-B9A1-6520B63ECE95}"/>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292FA942-0260-4869-A3C4-5EA29E95C81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87FD7B07-241B-401B-B6EE-C1385FF23295}"/>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11121EE7-AAA5-4D4A-90E3-765C19730E3A}"/>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21CE57EA-08BB-415C-8BCB-082EAD7193D1}"/>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5287F8C8-469E-47AC-92F6-3C5557302214}"/>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0424A234-500C-4EFE-8D1D-BC642D81FFDF}"/>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36D6DBE6-764D-4E33-8508-077C41194EEB}"/>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1" name="テキスト ボックス 30">
          <a:extLst>
            <a:ext uri="{FF2B5EF4-FFF2-40B4-BE49-F238E27FC236}">
              <a16:creationId xmlns:a16="http://schemas.microsoft.com/office/drawing/2014/main" id="{DC01A50E-CD21-4DC6-9C4E-188F2C0F38D6}"/>
            </a:ext>
          </a:extLst>
        </xdr:cNvPr>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6046335" cy="259045"/>
    <xdr:sp macro="" textlink="">
      <xdr:nvSpPr>
        <xdr:cNvPr id="32" name="テキスト ボックス 31">
          <a:extLst>
            <a:ext uri="{FF2B5EF4-FFF2-40B4-BE49-F238E27FC236}">
              <a16:creationId xmlns:a16="http://schemas.microsoft.com/office/drawing/2014/main" id="{5F6B9968-A970-4229-A09F-69F2E9365169}"/>
            </a:ext>
          </a:extLst>
        </xdr:cNvPr>
        <xdr:cNvSpPr txBox="1"/>
      </xdr:nvSpPr>
      <xdr:spPr>
        <a:xfrm>
          <a:off x="419100" y="30734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117475</xdr:rowOff>
    </xdr:from>
    <xdr:ext cx="8295925" cy="259045"/>
    <xdr:sp macro="" textlink="">
      <xdr:nvSpPr>
        <xdr:cNvPr id="33" name="テキスト ボックス 32">
          <a:extLst>
            <a:ext uri="{FF2B5EF4-FFF2-40B4-BE49-F238E27FC236}">
              <a16:creationId xmlns:a16="http://schemas.microsoft.com/office/drawing/2014/main" id="{1786F764-10F5-4392-825D-C325DB43B0C9}"/>
            </a:ext>
          </a:extLst>
        </xdr:cNvPr>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0968003" cy="259045"/>
    <xdr:sp macro="" textlink="">
      <xdr:nvSpPr>
        <xdr:cNvPr id="34" name="テキスト ボックス 33">
          <a:extLst>
            <a:ext uri="{FF2B5EF4-FFF2-40B4-BE49-F238E27FC236}">
              <a16:creationId xmlns:a16="http://schemas.microsoft.com/office/drawing/2014/main" id="{85F40D83-D9ED-458E-9160-AA5AA254DC75}"/>
            </a:ext>
          </a:extLst>
        </xdr:cNvPr>
        <xdr:cNvSpPr txBox="1"/>
      </xdr:nvSpPr>
      <xdr:spPr>
        <a:xfrm>
          <a:off x="419100" y="3657600"/>
          <a:ext cx="109680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5" name="正方形/長方形 34">
          <a:extLst>
            <a:ext uri="{FF2B5EF4-FFF2-40B4-BE49-F238E27FC236}">
              <a16:creationId xmlns:a16="http://schemas.microsoft.com/office/drawing/2014/main" id="{5C657018-A810-4D72-A5CB-3325BC3DEAAE}"/>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6" name="正方形/長方形 35">
          <a:extLst>
            <a:ext uri="{FF2B5EF4-FFF2-40B4-BE49-F238E27FC236}">
              <a16:creationId xmlns:a16="http://schemas.microsoft.com/office/drawing/2014/main" id="{BEEC7524-6102-428D-9F60-C9491263B69D}"/>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7" name="正方形/長方形 36">
          <a:extLst>
            <a:ext uri="{FF2B5EF4-FFF2-40B4-BE49-F238E27FC236}">
              <a16:creationId xmlns:a16="http://schemas.microsoft.com/office/drawing/2014/main" id="{22282288-B317-4721-A6D1-E076A9C1CD9D}"/>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[ 52.4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8" name="正方形/長方形 37">
          <a:extLst>
            <a:ext uri="{FF2B5EF4-FFF2-40B4-BE49-F238E27FC236}">
              <a16:creationId xmlns:a16="http://schemas.microsoft.com/office/drawing/2014/main" id="{49116D97-597C-46F2-BB00-D66B5ED1E308}"/>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39" name="正方形/長方形 38">
          <a:extLst>
            <a:ext uri="{FF2B5EF4-FFF2-40B4-BE49-F238E27FC236}">
              <a16:creationId xmlns:a16="http://schemas.microsoft.com/office/drawing/2014/main" id="{2932FEC7-C6C8-43FC-99FD-62FF86998128}"/>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0" name="正方形/長方形 39">
          <a:extLst>
            <a:ext uri="{FF2B5EF4-FFF2-40B4-BE49-F238E27FC236}">
              <a16:creationId xmlns:a16="http://schemas.microsoft.com/office/drawing/2014/main" id="{F0049044-6B5E-495B-9358-FF4EEA8A7D08}"/>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1" name="正方形/長方形 40">
          <a:extLst>
            <a:ext uri="{FF2B5EF4-FFF2-40B4-BE49-F238E27FC236}">
              <a16:creationId xmlns:a16="http://schemas.microsoft.com/office/drawing/2014/main" id="{08206DAB-87D7-4A6A-8F57-8BB23BBAE511}"/>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2" name="正方形/長方形 41">
          <a:extLst>
            <a:ext uri="{FF2B5EF4-FFF2-40B4-BE49-F238E27FC236}">
              <a16:creationId xmlns:a16="http://schemas.microsoft.com/office/drawing/2014/main" id="{79C8CDDF-60A1-4090-96C5-BBB1FF8F0515}"/>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3" name="正方形/長方形 42">
          <a:extLst>
            <a:ext uri="{FF2B5EF4-FFF2-40B4-BE49-F238E27FC236}">
              <a16:creationId xmlns:a16="http://schemas.microsoft.com/office/drawing/2014/main" id="{1D34FEF1-6826-49D6-A9DC-552EF5195F23}"/>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a:extLst>
            <a:ext uri="{FF2B5EF4-FFF2-40B4-BE49-F238E27FC236}">
              <a16:creationId xmlns:a16="http://schemas.microsoft.com/office/drawing/2014/main" id="{5A6D88D8-D28A-491A-97C7-18EE2A634FC6}"/>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a:extLst>
            <a:ext uri="{FF2B5EF4-FFF2-40B4-BE49-F238E27FC236}">
              <a16:creationId xmlns:a16="http://schemas.microsoft.com/office/drawing/2014/main" id="{F76F870A-0829-457A-9A53-B3DBC4C752DB}"/>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a:extLst>
            <a:ext uri="{FF2B5EF4-FFF2-40B4-BE49-F238E27FC236}">
              <a16:creationId xmlns:a16="http://schemas.microsoft.com/office/drawing/2014/main" id="{D0DB8864-DFB8-414D-9EFC-B7B622CA0B3B}"/>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7" name="テキスト ボックス 46">
          <a:extLst>
            <a:ext uri="{FF2B5EF4-FFF2-40B4-BE49-F238E27FC236}">
              <a16:creationId xmlns:a16="http://schemas.microsoft.com/office/drawing/2014/main" id="{9E3FBA2E-E7E7-4F03-A79F-741E4FC994C7}"/>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類似団体の平均値を下回っているが、将来的な施設の更新について多大な費用が見込まれるため、平成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年度に策定した筑後市公共施設等総合管理計画では、今後</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年間で耐用年数が到来する施設全体の</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削減を目標としている。個別施設についても、公共施設等総合管理計画に基づき施設の統廃合や複合化等を検討していく。</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8" name="テキスト ボックス 47">
          <a:extLst>
            <a:ext uri="{FF2B5EF4-FFF2-40B4-BE49-F238E27FC236}">
              <a16:creationId xmlns:a16="http://schemas.microsoft.com/office/drawing/2014/main" id="{9D3A2C59-C1AD-4618-803B-65786E869D7C}"/>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9" name="直線コネクタ 48">
          <a:extLst>
            <a:ext uri="{FF2B5EF4-FFF2-40B4-BE49-F238E27FC236}">
              <a16:creationId xmlns:a16="http://schemas.microsoft.com/office/drawing/2014/main" id="{1F6273A9-6299-4AA0-8BDF-9C2A2F9D09F8}"/>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31628</xdr:colOff>
      <xdr:row>36</xdr:row>
      <xdr:rowOff>74474</xdr:rowOff>
    </xdr:from>
    <xdr:ext cx="308097" cy="225703"/>
    <xdr:sp macro="" textlink="">
      <xdr:nvSpPr>
        <xdr:cNvPr id="50" name="テキスト ボックス 49">
          <a:extLst>
            <a:ext uri="{FF2B5EF4-FFF2-40B4-BE49-F238E27FC236}">
              <a16:creationId xmlns:a16="http://schemas.microsoft.com/office/drawing/2014/main" id="{B553ED62-E967-4A82-9BE5-879804E6EA34}"/>
            </a:ext>
          </a:extLst>
        </xdr:cNvPr>
        <xdr:cNvSpPr txBox="1"/>
      </xdr:nvSpPr>
      <xdr:spPr>
        <a:xfrm>
          <a:off x="898403" y="7018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1" name="直線コネクタ 50">
          <a:extLst>
            <a:ext uri="{FF2B5EF4-FFF2-40B4-BE49-F238E27FC236}">
              <a16:creationId xmlns:a16="http://schemas.microsoft.com/office/drawing/2014/main" id="{46520CCE-AEAC-4A60-BDDF-E1A0030B2E26}"/>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2" name="テキスト ボックス 51">
          <a:extLst>
            <a:ext uri="{FF2B5EF4-FFF2-40B4-BE49-F238E27FC236}">
              <a16:creationId xmlns:a16="http://schemas.microsoft.com/office/drawing/2014/main" id="{E0E45248-BEBE-4CCF-A6CF-1AD1D5B5DFB5}"/>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3" name="直線コネクタ 52">
          <a:extLst>
            <a:ext uri="{FF2B5EF4-FFF2-40B4-BE49-F238E27FC236}">
              <a16:creationId xmlns:a16="http://schemas.microsoft.com/office/drawing/2014/main" id="{9299E183-ACA3-414C-AEF9-0CAF5BEACC85}"/>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4" name="テキスト ボックス 53">
          <a:extLst>
            <a:ext uri="{FF2B5EF4-FFF2-40B4-BE49-F238E27FC236}">
              <a16:creationId xmlns:a16="http://schemas.microsoft.com/office/drawing/2014/main" id="{7C50D238-1CBF-47AD-B6DD-BE7E3D7F4BA8}"/>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5" name="直線コネクタ 54">
          <a:extLst>
            <a:ext uri="{FF2B5EF4-FFF2-40B4-BE49-F238E27FC236}">
              <a16:creationId xmlns:a16="http://schemas.microsoft.com/office/drawing/2014/main" id="{C99DC71F-28C6-4C9A-98DA-17D68EC0098F}"/>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6" name="テキスト ボックス 55">
          <a:extLst>
            <a:ext uri="{FF2B5EF4-FFF2-40B4-BE49-F238E27FC236}">
              <a16:creationId xmlns:a16="http://schemas.microsoft.com/office/drawing/2014/main" id="{31920192-1DCE-40AA-B143-2C150D31A795}"/>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7" name="直線コネクタ 56">
          <a:extLst>
            <a:ext uri="{FF2B5EF4-FFF2-40B4-BE49-F238E27FC236}">
              <a16:creationId xmlns:a16="http://schemas.microsoft.com/office/drawing/2014/main" id="{44B5B6F0-11AC-40CC-B045-F7B6AB591FC1}"/>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8" name="テキスト ボックス 57">
          <a:extLst>
            <a:ext uri="{FF2B5EF4-FFF2-40B4-BE49-F238E27FC236}">
              <a16:creationId xmlns:a16="http://schemas.microsoft.com/office/drawing/2014/main" id="{322A9324-EF0E-48A2-9A3A-A9EF0CCE5E96}"/>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59" name="直線コネクタ 58">
          <a:extLst>
            <a:ext uri="{FF2B5EF4-FFF2-40B4-BE49-F238E27FC236}">
              <a16:creationId xmlns:a16="http://schemas.microsoft.com/office/drawing/2014/main" id="{62320E6A-2DCB-4DDA-A00A-59208ED92AB8}"/>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25</xdr:row>
      <xdr:rowOff>161257</xdr:rowOff>
    </xdr:from>
    <xdr:ext cx="410689" cy="225703"/>
    <xdr:sp macro="" textlink="">
      <xdr:nvSpPr>
        <xdr:cNvPr id="60" name="テキスト ボックス 59">
          <a:extLst>
            <a:ext uri="{FF2B5EF4-FFF2-40B4-BE49-F238E27FC236}">
              <a16:creationId xmlns:a16="http://schemas.microsoft.com/office/drawing/2014/main" id="{E64B5B97-A388-41F5-A55D-CDC9AF52750B}"/>
            </a:ext>
          </a:extLst>
        </xdr:cNvPr>
        <xdr:cNvSpPr txBox="1"/>
      </xdr:nvSpPr>
      <xdr:spPr>
        <a:xfrm>
          <a:off x="795811" y="52190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1" name="直線コネクタ 60">
          <a:extLst>
            <a:ext uri="{FF2B5EF4-FFF2-40B4-BE49-F238E27FC236}">
              <a16:creationId xmlns:a16="http://schemas.microsoft.com/office/drawing/2014/main" id="{04B798CA-1E64-4A5F-8017-7E082885513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23</xdr:row>
      <xdr:rowOff>144324</xdr:rowOff>
    </xdr:from>
    <xdr:ext cx="410689" cy="225703"/>
    <xdr:sp macro="" textlink="">
      <xdr:nvSpPr>
        <xdr:cNvPr id="62" name="テキスト ボックス 61">
          <a:extLst>
            <a:ext uri="{FF2B5EF4-FFF2-40B4-BE49-F238E27FC236}">
              <a16:creationId xmlns:a16="http://schemas.microsoft.com/office/drawing/2014/main" id="{CF5C9917-1065-44DB-84B4-39C7AFA11314}"/>
            </a:ext>
          </a:extLst>
        </xdr:cNvPr>
        <xdr:cNvSpPr txBox="1"/>
      </xdr:nvSpPr>
      <xdr:spPr>
        <a:xfrm>
          <a:off x="795811" y="4859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3" name="有形固定資産減価償却率グラフ枠">
          <a:extLst>
            <a:ext uri="{FF2B5EF4-FFF2-40B4-BE49-F238E27FC236}">
              <a16:creationId xmlns:a16="http://schemas.microsoft.com/office/drawing/2014/main" id="{D515F4C5-EBBF-43BC-A8EB-8461C814F919}"/>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162242</xdr:rowOff>
    </xdr:from>
    <xdr:to>
      <xdr:col>23</xdr:col>
      <xdr:colOff>85090</xdr:colOff>
      <xdr:row>33</xdr:row>
      <xdr:rowOff>121285</xdr:rowOff>
    </xdr:to>
    <xdr:cxnSp macro="">
      <xdr:nvCxnSpPr>
        <xdr:cNvPr id="64" name="直線コネクタ 63">
          <a:extLst>
            <a:ext uri="{FF2B5EF4-FFF2-40B4-BE49-F238E27FC236}">
              <a16:creationId xmlns:a16="http://schemas.microsoft.com/office/drawing/2014/main" id="{59308A19-2C20-4602-832C-2447B826C18C}"/>
            </a:ext>
          </a:extLst>
        </xdr:cNvPr>
        <xdr:cNvCxnSpPr/>
      </xdr:nvCxnSpPr>
      <xdr:spPr>
        <a:xfrm flipV="1">
          <a:off x="4760595" y="5562917"/>
          <a:ext cx="1270" cy="9877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125112</xdr:rowOff>
    </xdr:from>
    <xdr:ext cx="405111" cy="259045"/>
    <xdr:sp macro="" textlink="">
      <xdr:nvSpPr>
        <xdr:cNvPr id="65" name="有形固定資産減価償却率最小値テキスト">
          <a:extLst>
            <a:ext uri="{FF2B5EF4-FFF2-40B4-BE49-F238E27FC236}">
              <a16:creationId xmlns:a16="http://schemas.microsoft.com/office/drawing/2014/main" id="{05DC649E-5004-4FDC-83E5-46C1A73EBE6C}"/>
            </a:ext>
          </a:extLst>
        </xdr:cNvPr>
        <xdr:cNvSpPr txBox="1"/>
      </xdr:nvSpPr>
      <xdr:spPr>
        <a:xfrm>
          <a:off x="4813300" y="6554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121285</xdr:rowOff>
    </xdr:from>
    <xdr:to>
      <xdr:col>23</xdr:col>
      <xdr:colOff>174625</xdr:colOff>
      <xdr:row>33</xdr:row>
      <xdr:rowOff>121285</xdr:rowOff>
    </xdr:to>
    <xdr:cxnSp macro="">
      <xdr:nvCxnSpPr>
        <xdr:cNvPr id="66" name="直線コネクタ 65">
          <a:extLst>
            <a:ext uri="{FF2B5EF4-FFF2-40B4-BE49-F238E27FC236}">
              <a16:creationId xmlns:a16="http://schemas.microsoft.com/office/drawing/2014/main" id="{6E737A9D-9543-4505-974F-923598540268}"/>
            </a:ext>
          </a:extLst>
        </xdr:cNvPr>
        <xdr:cNvCxnSpPr/>
      </xdr:nvCxnSpPr>
      <xdr:spPr>
        <a:xfrm>
          <a:off x="4673600" y="6550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108919</xdr:rowOff>
    </xdr:from>
    <xdr:ext cx="405111" cy="259045"/>
    <xdr:sp macro="" textlink="">
      <xdr:nvSpPr>
        <xdr:cNvPr id="67" name="有形固定資産減価償却率最大値テキスト">
          <a:extLst>
            <a:ext uri="{FF2B5EF4-FFF2-40B4-BE49-F238E27FC236}">
              <a16:creationId xmlns:a16="http://schemas.microsoft.com/office/drawing/2014/main" id="{2FEFB67C-B0C4-42C0-9AEB-113C1253227A}"/>
            </a:ext>
          </a:extLst>
        </xdr:cNvPr>
        <xdr:cNvSpPr txBox="1"/>
      </xdr:nvSpPr>
      <xdr:spPr>
        <a:xfrm>
          <a:off x="4813300" y="53381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162242</xdr:rowOff>
    </xdr:from>
    <xdr:to>
      <xdr:col>23</xdr:col>
      <xdr:colOff>174625</xdr:colOff>
      <xdr:row>27</xdr:row>
      <xdr:rowOff>162242</xdr:rowOff>
    </xdr:to>
    <xdr:cxnSp macro="">
      <xdr:nvCxnSpPr>
        <xdr:cNvPr id="68" name="直線コネクタ 67">
          <a:extLst>
            <a:ext uri="{FF2B5EF4-FFF2-40B4-BE49-F238E27FC236}">
              <a16:creationId xmlns:a16="http://schemas.microsoft.com/office/drawing/2014/main" id="{CFC54389-5E44-4063-9776-2AB7CAD6558A}"/>
            </a:ext>
          </a:extLst>
        </xdr:cNvPr>
        <xdr:cNvCxnSpPr/>
      </xdr:nvCxnSpPr>
      <xdr:spPr>
        <a:xfrm>
          <a:off x="4673600" y="55629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80556</xdr:rowOff>
    </xdr:from>
    <xdr:ext cx="405111" cy="259045"/>
    <xdr:sp macro="" textlink="">
      <xdr:nvSpPr>
        <xdr:cNvPr id="69" name="有形固定資産減価償却率平均値テキスト">
          <a:extLst>
            <a:ext uri="{FF2B5EF4-FFF2-40B4-BE49-F238E27FC236}">
              <a16:creationId xmlns:a16="http://schemas.microsoft.com/office/drawing/2014/main" id="{8497644B-ED8F-4DCC-8080-382466133C2C}"/>
            </a:ext>
          </a:extLst>
        </xdr:cNvPr>
        <xdr:cNvSpPr txBox="1"/>
      </xdr:nvSpPr>
      <xdr:spPr>
        <a:xfrm>
          <a:off x="4813300" y="582413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57679</xdr:rowOff>
    </xdr:from>
    <xdr:to>
      <xdr:col>23</xdr:col>
      <xdr:colOff>136525</xdr:colOff>
      <xdr:row>30</xdr:row>
      <xdr:rowOff>159279</xdr:rowOff>
    </xdr:to>
    <xdr:sp macro="" textlink="">
      <xdr:nvSpPr>
        <xdr:cNvPr id="70" name="フローチャート: 判断 69">
          <a:extLst>
            <a:ext uri="{FF2B5EF4-FFF2-40B4-BE49-F238E27FC236}">
              <a16:creationId xmlns:a16="http://schemas.microsoft.com/office/drawing/2014/main" id="{31B85B9F-C396-4D18-92E6-6B17D8F3AA41}"/>
            </a:ext>
          </a:extLst>
        </xdr:cNvPr>
        <xdr:cNvSpPr/>
      </xdr:nvSpPr>
      <xdr:spPr>
        <a:xfrm>
          <a:off x="4711700" y="5972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73872</xdr:rowOff>
    </xdr:from>
    <xdr:to>
      <xdr:col>19</xdr:col>
      <xdr:colOff>187325</xdr:colOff>
      <xdr:row>31</xdr:row>
      <xdr:rowOff>4022</xdr:rowOff>
    </xdr:to>
    <xdr:sp macro="" textlink="">
      <xdr:nvSpPr>
        <xdr:cNvPr id="71" name="フローチャート: 判断 70">
          <a:extLst>
            <a:ext uri="{FF2B5EF4-FFF2-40B4-BE49-F238E27FC236}">
              <a16:creationId xmlns:a16="http://schemas.microsoft.com/office/drawing/2014/main" id="{4F24711C-4754-47E7-B62B-E4D1305FC426}"/>
            </a:ext>
          </a:extLst>
        </xdr:cNvPr>
        <xdr:cNvSpPr/>
      </xdr:nvSpPr>
      <xdr:spPr>
        <a:xfrm>
          <a:off x="4000500" y="5988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97261</xdr:rowOff>
    </xdr:from>
    <xdr:to>
      <xdr:col>15</xdr:col>
      <xdr:colOff>187325</xdr:colOff>
      <xdr:row>31</xdr:row>
      <xdr:rowOff>27411</xdr:rowOff>
    </xdr:to>
    <xdr:sp macro="" textlink="">
      <xdr:nvSpPr>
        <xdr:cNvPr id="72" name="フローチャート: 判断 71">
          <a:extLst>
            <a:ext uri="{FF2B5EF4-FFF2-40B4-BE49-F238E27FC236}">
              <a16:creationId xmlns:a16="http://schemas.microsoft.com/office/drawing/2014/main" id="{6A4AF46E-FA45-42E4-B035-B68A138A68D6}"/>
            </a:ext>
          </a:extLst>
        </xdr:cNvPr>
        <xdr:cNvSpPr/>
      </xdr:nvSpPr>
      <xdr:spPr>
        <a:xfrm>
          <a:off x="3238500" y="6012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22966</xdr:rowOff>
    </xdr:from>
    <xdr:to>
      <xdr:col>11</xdr:col>
      <xdr:colOff>187325</xdr:colOff>
      <xdr:row>31</xdr:row>
      <xdr:rowOff>124566</xdr:rowOff>
    </xdr:to>
    <xdr:sp macro="" textlink="">
      <xdr:nvSpPr>
        <xdr:cNvPr id="73" name="フローチャート: 判断 72">
          <a:extLst>
            <a:ext uri="{FF2B5EF4-FFF2-40B4-BE49-F238E27FC236}">
              <a16:creationId xmlns:a16="http://schemas.microsoft.com/office/drawing/2014/main" id="{9FEE5753-AE1F-4182-AB0E-84F396B372EF}"/>
            </a:ext>
          </a:extLst>
        </xdr:cNvPr>
        <xdr:cNvSpPr/>
      </xdr:nvSpPr>
      <xdr:spPr>
        <a:xfrm>
          <a:off x="2476500" y="6109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4" name="テキスト ボックス 73">
          <a:extLst>
            <a:ext uri="{FF2B5EF4-FFF2-40B4-BE49-F238E27FC236}">
              <a16:creationId xmlns:a16="http://schemas.microsoft.com/office/drawing/2014/main" id="{98000B47-EBE3-4189-95B4-1D1A18B3644C}"/>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5" name="テキスト ボックス 74">
          <a:extLst>
            <a:ext uri="{FF2B5EF4-FFF2-40B4-BE49-F238E27FC236}">
              <a16:creationId xmlns:a16="http://schemas.microsoft.com/office/drawing/2014/main" id="{D1ECD5E7-B753-48B6-AC85-A2AFF8A866F3}"/>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EF12325B-3746-4B13-AC34-DF0E90634B42}"/>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2D3B905B-0905-44E2-B7DC-188925E10F43}"/>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994A5FD6-453A-4361-9425-0B8462FDF87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31962</xdr:rowOff>
    </xdr:from>
    <xdr:to>
      <xdr:col>23</xdr:col>
      <xdr:colOff>136525</xdr:colOff>
      <xdr:row>31</xdr:row>
      <xdr:rowOff>133562</xdr:rowOff>
    </xdr:to>
    <xdr:sp macro="" textlink="">
      <xdr:nvSpPr>
        <xdr:cNvPr id="79" name="楕円 78">
          <a:extLst>
            <a:ext uri="{FF2B5EF4-FFF2-40B4-BE49-F238E27FC236}">
              <a16:creationId xmlns:a16="http://schemas.microsoft.com/office/drawing/2014/main" id="{1653A314-EA9E-4BC6-B056-E3DDB2A768C2}"/>
            </a:ext>
          </a:extLst>
        </xdr:cNvPr>
        <xdr:cNvSpPr/>
      </xdr:nvSpPr>
      <xdr:spPr>
        <a:xfrm>
          <a:off x="4711700" y="6118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10389</xdr:rowOff>
    </xdr:from>
    <xdr:ext cx="405111" cy="259045"/>
    <xdr:sp macro="" textlink="">
      <xdr:nvSpPr>
        <xdr:cNvPr id="80" name="有形固定資産減価償却率該当値テキスト">
          <a:extLst>
            <a:ext uri="{FF2B5EF4-FFF2-40B4-BE49-F238E27FC236}">
              <a16:creationId xmlns:a16="http://schemas.microsoft.com/office/drawing/2014/main" id="{E76D1BCC-A997-4D50-A107-104C59D7240A}"/>
            </a:ext>
          </a:extLst>
        </xdr:cNvPr>
        <xdr:cNvSpPr txBox="1"/>
      </xdr:nvSpPr>
      <xdr:spPr>
        <a:xfrm>
          <a:off x="4813300" y="60968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58949</xdr:rowOff>
    </xdr:from>
    <xdr:to>
      <xdr:col>19</xdr:col>
      <xdr:colOff>187325</xdr:colOff>
      <xdr:row>31</xdr:row>
      <xdr:rowOff>160549</xdr:rowOff>
    </xdr:to>
    <xdr:sp macro="" textlink="">
      <xdr:nvSpPr>
        <xdr:cNvPr id="81" name="楕円 80">
          <a:extLst>
            <a:ext uri="{FF2B5EF4-FFF2-40B4-BE49-F238E27FC236}">
              <a16:creationId xmlns:a16="http://schemas.microsoft.com/office/drawing/2014/main" id="{2C4CB458-FC74-4E7F-BBA5-D2FEDB93E5BA}"/>
            </a:ext>
          </a:extLst>
        </xdr:cNvPr>
        <xdr:cNvSpPr/>
      </xdr:nvSpPr>
      <xdr:spPr>
        <a:xfrm>
          <a:off x="4000500" y="6145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82762</xdr:rowOff>
    </xdr:from>
    <xdr:to>
      <xdr:col>23</xdr:col>
      <xdr:colOff>85725</xdr:colOff>
      <xdr:row>31</xdr:row>
      <xdr:rowOff>109749</xdr:rowOff>
    </xdr:to>
    <xdr:cxnSp macro="">
      <xdr:nvCxnSpPr>
        <xdr:cNvPr id="82" name="直線コネクタ 81">
          <a:extLst>
            <a:ext uri="{FF2B5EF4-FFF2-40B4-BE49-F238E27FC236}">
              <a16:creationId xmlns:a16="http://schemas.microsoft.com/office/drawing/2014/main" id="{CFB702A6-35D6-421A-BE7B-A162B5AA0758}"/>
            </a:ext>
          </a:extLst>
        </xdr:cNvPr>
        <xdr:cNvCxnSpPr/>
      </xdr:nvCxnSpPr>
      <xdr:spPr>
        <a:xfrm flipV="1">
          <a:off x="4051300" y="6169237"/>
          <a:ext cx="711200" cy="26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85937</xdr:rowOff>
    </xdr:from>
    <xdr:to>
      <xdr:col>15</xdr:col>
      <xdr:colOff>187325</xdr:colOff>
      <xdr:row>32</xdr:row>
      <xdr:rowOff>16087</xdr:rowOff>
    </xdr:to>
    <xdr:sp macro="" textlink="">
      <xdr:nvSpPr>
        <xdr:cNvPr id="83" name="楕円 82">
          <a:extLst>
            <a:ext uri="{FF2B5EF4-FFF2-40B4-BE49-F238E27FC236}">
              <a16:creationId xmlns:a16="http://schemas.microsoft.com/office/drawing/2014/main" id="{01D00CA1-CEFC-4993-A81D-2D8CF973A903}"/>
            </a:ext>
          </a:extLst>
        </xdr:cNvPr>
        <xdr:cNvSpPr/>
      </xdr:nvSpPr>
      <xdr:spPr>
        <a:xfrm>
          <a:off x="3238500" y="6172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109749</xdr:rowOff>
    </xdr:from>
    <xdr:to>
      <xdr:col>19</xdr:col>
      <xdr:colOff>136525</xdr:colOff>
      <xdr:row>31</xdr:row>
      <xdr:rowOff>136737</xdr:rowOff>
    </xdr:to>
    <xdr:cxnSp macro="">
      <xdr:nvCxnSpPr>
        <xdr:cNvPr id="84" name="直線コネクタ 83">
          <a:extLst>
            <a:ext uri="{FF2B5EF4-FFF2-40B4-BE49-F238E27FC236}">
              <a16:creationId xmlns:a16="http://schemas.microsoft.com/office/drawing/2014/main" id="{9E16C55A-25A9-4CC4-A7A4-5D317BBFC56F}"/>
            </a:ext>
          </a:extLst>
        </xdr:cNvPr>
        <xdr:cNvCxnSpPr/>
      </xdr:nvCxnSpPr>
      <xdr:spPr>
        <a:xfrm flipV="1">
          <a:off x="3289300" y="6196224"/>
          <a:ext cx="762000" cy="26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94933</xdr:rowOff>
    </xdr:from>
    <xdr:to>
      <xdr:col>11</xdr:col>
      <xdr:colOff>187325</xdr:colOff>
      <xdr:row>32</xdr:row>
      <xdr:rowOff>25083</xdr:rowOff>
    </xdr:to>
    <xdr:sp macro="" textlink="">
      <xdr:nvSpPr>
        <xdr:cNvPr id="85" name="楕円 84">
          <a:extLst>
            <a:ext uri="{FF2B5EF4-FFF2-40B4-BE49-F238E27FC236}">
              <a16:creationId xmlns:a16="http://schemas.microsoft.com/office/drawing/2014/main" id="{37B41551-15DF-403A-B633-93FDF76D9E2E}"/>
            </a:ext>
          </a:extLst>
        </xdr:cNvPr>
        <xdr:cNvSpPr/>
      </xdr:nvSpPr>
      <xdr:spPr>
        <a:xfrm>
          <a:off x="2476500" y="6181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136737</xdr:rowOff>
    </xdr:from>
    <xdr:to>
      <xdr:col>15</xdr:col>
      <xdr:colOff>136525</xdr:colOff>
      <xdr:row>31</xdr:row>
      <xdr:rowOff>145733</xdr:rowOff>
    </xdr:to>
    <xdr:cxnSp macro="">
      <xdr:nvCxnSpPr>
        <xdr:cNvPr id="86" name="直線コネクタ 85">
          <a:extLst>
            <a:ext uri="{FF2B5EF4-FFF2-40B4-BE49-F238E27FC236}">
              <a16:creationId xmlns:a16="http://schemas.microsoft.com/office/drawing/2014/main" id="{C418E580-EC55-42E5-82AE-282E745B883B}"/>
            </a:ext>
          </a:extLst>
        </xdr:cNvPr>
        <xdr:cNvCxnSpPr/>
      </xdr:nvCxnSpPr>
      <xdr:spPr>
        <a:xfrm flipV="1">
          <a:off x="2527300" y="6223212"/>
          <a:ext cx="762000" cy="8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20549</xdr:rowOff>
    </xdr:from>
    <xdr:ext cx="405111" cy="259045"/>
    <xdr:sp macro="" textlink="">
      <xdr:nvSpPr>
        <xdr:cNvPr id="87" name="n_1aveValue有形固定資産減価償却率">
          <a:extLst>
            <a:ext uri="{FF2B5EF4-FFF2-40B4-BE49-F238E27FC236}">
              <a16:creationId xmlns:a16="http://schemas.microsoft.com/office/drawing/2014/main" id="{023E6839-5A7F-4929-98A8-CEC95839E743}"/>
            </a:ext>
          </a:extLst>
        </xdr:cNvPr>
        <xdr:cNvSpPr txBox="1"/>
      </xdr:nvSpPr>
      <xdr:spPr>
        <a:xfrm>
          <a:off x="3836044" y="57641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43938</xdr:rowOff>
    </xdr:from>
    <xdr:ext cx="405111" cy="259045"/>
    <xdr:sp macro="" textlink="">
      <xdr:nvSpPr>
        <xdr:cNvPr id="88" name="n_2aveValue有形固定資産減価償却率">
          <a:extLst>
            <a:ext uri="{FF2B5EF4-FFF2-40B4-BE49-F238E27FC236}">
              <a16:creationId xmlns:a16="http://schemas.microsoft.com/office/drawing/2014/main" id="{E1AC0D51-910C-4397-B655-51F29C1EA50D}"/>
            </a:ext>
          </a:extLst>
        </xdr:cNvPr>
        <xdr:cNvSpPr txBox="1"/>
      </xdr:nvSpPr>
      <xdr:spPr>
        <a:xfrm>
          <a:off x="3086744" y="5787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141093</xdr:rowOff>
    </xdr:from>
    <xdr:ext cx="405111" cy="259045"/>
    <xdr:sp macro="" textlink="">
      <xdr:nvSpPr>
        <xdr:cNvPr id="89" name="n_3aveValue有形固定資産減価償却率">
          <a:extLst>
            <a:ext uri="{FF2B5EF4-FFF2-40B4-BE49-F238E27FC236}">
              <a16:creationId xmlns:a16="http://schemas.microsoft.com/office/drawing/2014/main" id="{467991A4-7D48-473E-9CF2-8985C496994C}"/>
            </a:ext>
          </a:extLst>
        </xdr:cNvPr>
        <xdr:cNvSpPr txBox="1"/>
      </xdr:nvSpPr>
      <xdr:spPr>
        <a:xfrm>
          <a:off x="2324744" y="58846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151676</xdr:rowOff>
    </xdr:from>
    <xdr:ext cx="405111" cy="259045"/>
    <xdr:sp macro="" textlink="">
      <xdr:nvSpPr>
        <xdr:cNvPr id="90" name="n_1mainValue有形固定資産減価償却率">
          <a:extLst>
            <a:ext uri="{FF2B5EF4-FFF2-40B4-BE49-F238E27FC236}">
              <a16:creationId xmlns:a16="http://schemas.microsoft.com/office/drawing/2014/main" id="{3BAD44CC-6011-4B01-BAE7-8C6FFFD95D6C}"/>
            </a:ext>
          </a:extLst>
        </xdr:cNvPr>
        <xdr:cNvSpPr txBox="1"/>
      </xdr:nvSpPr>
      <xdr:spPr>
        <a:xfrm>
          <a:off x="3836044" y="62381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7214</xdr:rowOff>
    </xdr:from>
    <xdr:ext cx="405111" cy="259045"/>
    <xdr:sp macro="" textlink="">
      <xdr:nvSpPr>
        <xdr:cNvPr id="91" name="n_2mainValue有形固定資産減価償却率">
          <a:extLst>
            <a:ext uri="{FF2B5EF4-FFF2-40B4-BE49-F238E27FC236}">
              <a16:creationId xmlns:a16="http://schemas.microsoft.com/office/drawing/2014/main" id="{66CCA7F2-7CF8-4BD8-ADE6-6C6D5A14E3FF}"/>
            </a:ext>
          </a:extLst>
        </xdr:cNvPr>
        <xdr:cNvSpPr txBox="1"/>
      </xdr:nvSpPr>
      <xdr:spPr>
        <a:xfrm>
          <a:off x="3086744" y="62651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16210</xdr:rowOff>
    </xdr:from>
    <xdr:ext cx="405111" cy="259045"/>
    <xdr:sp macro="" textlink="">
      <xdr:nvSpPr>
        <xdr:cNvPr id="92" name="n_3mainValue有形固定資産減価償却率">
          <a:extLst>
            <a:ext uri="{FF2B5EF4-FFF2-40B4-BE49-F238E27FC236}">
              <a16:creationId xmlns:a16="http://schemas.microsoft.com/office/drawing/2014/main" id="{5E6C720E-990D-4B06-ACBA-2AFBA9D606C8}"/>
            </a:ext>
          </a:extLst>
        </xdr:cNvPr>
        <xdr:cNvSpPr txBox="1"/>
      </xdr:nvSpPr>
      <xdr:spPr>
        <a:xfrm>
          <a:off x="2324744" y="6274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3" name="正方形/長方形 92">
          <a:extLst>
            <a:ext uri="{FF2B5EF4-FFF2-40B4-BE49-F238E27FC236}">
              <a16:creationId xmlns:a16="http://schemas.microsoft.com/office/drawing/2014/main" id="{F21C7AE8-0094-4334-85EB-8F30A69297CC}"/>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4" name="正方形/長方形 93">
          <a:extLst>
            <a:ext uri="{FF2B5EF4-FFF2-40B4-BE49-F238E27FC236}">
              <a16:creationId xmlns:a16="http://schemas.microsoft.com/office/drawing/2014/main" id="{697BE17D-63E3-434C-89EC-CDDBD55C6A64}"/>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5" name="正方形/長方形 94">
          <a:extLst>
            <a:ext uri="{FF2B5EF4-FFF2-40B4-BE49-F238E27FC236}">
              <a16:creationId xmlns:a16="http://schemas.microsoft.com/office/drawing/2014/main" id="{CBAF1866-7FD3-4F43-9BF3-84C7F30C3237}"/>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[ 720.4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6" name="正方形/長方形 95">
          <a:extLst>
            <a:ext uri="{FF2B5EF4-FFF2-40B4-BE49-F238E27FC236}">
              <a16:creationId xmlns:a16="http://schemas.microsoft.com/office/drawing/2014/main" id="{494DAC5A-7359-4997-8BA6-65888E4E95CA}"/>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7" name="正方形/長方形 96">
          <a:extLst>
            <a:ext uri="{FF2B5EF4-FFF2-40B4-BE49-F238E27FC236}">
              <a16:creationId xmlns:a16="http://schemas.microsoft.com/office/drawing/2014/main" id="{5567A130-F31C-4C35-AF97-90645625AFBD}"/>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8" name="正方形/長方形 97">
          <a:extLst>
            <a:ext uri="{FF2B5EF4-FFF2-40B4-BE49-F238E27FC236}">
              <a16:creationId xmlns:a16="http://schemas.microsoft.com/office/drawing/2014/main" id="{E8ED7E7A-BA65-4824-9247-54441A198C9F}"/>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9" name="正方形/長方形 98">
          <a:extLst>
            <a:ext uri="{FF2B5EF4-FFF2-40B4-BE49-F238E27FC236}">
              <a16:creationId xmlns:a16="http://schemas.microsoft.com/office/drawing/2014/main" id="{4B3119EA-7A1F-49B0-97B9-E4A8452EC32B}"/>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0" name="正方形/長方形 99">
          <a:extLst>
            <a:ext uri="{FF2B5EF4-FFF2-40B4-BE49-F238E27FC236}">
              <a16:creationId xmlns:a16="http://schemas.microsoft.com/office/drawing/2014/main" id="{D0A0AFEA-10AF-46B8-ACDC-2E28622EACB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1" name="正方形/長方形 100">
          <a:extLst>
            <a:ext uri="{FF2B5EF4-FFF2-40B4-BE49-F238E27FC236}">
              <a16:creationId xmlns:a16="http://schemas.microsoft.com/office/drawing/2014/main" id="{F9FC038C-7B34-419E-B1CA-3481B7FE20F4}"/>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2" name="正方形/長方形 101">
          <a:extLst>
            <a:ext uri="{FF2B5EF4-FFF2-40B4-BE49-F238E27FC236}">
              <a16:creationId xmlns:a16="http://schemas.microsoft.com/office/drawing/2014/main" id="{B7D74078-E3FD-44F9-A3B8-FDBD06216528}"/>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3" name="正方形/長方形 102">
          <a:extLst>
            <a:ext uri="{FF2B5EF4-FFF2-40B4-BE49-F238E27FC236}">
              <a16:creationId xmlns:a16="http://schemas.microsoft.com/office/drawing/2014/main" id="{65B4096D-D772-435C-9D89-C1934166A219}"/>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4" name="正方形/長方形 103">
          <a:extLst>
            <a:ext uri="{FF2B5EF4-FFF2-40B4-BE49-F238E27FC236}">
              <a16:creationId xmlns:a16="http://schemas.microsoft.com/office/drawing/2014/main" id="{43CB0A13-B57F-488D-8977-10CC8A36259F}"/>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5" name="テキスト ボックス 104">
          <a:extLst>
            <a:ext uri="{FF2B5EF4-FFF2-40B4-BE49-F238E27FC236}">
              <a16:creationId xmlns:a16="http://schemas.microsoft.com/office/drawing/2014/main" id="{C392686D-4488-446C-B5EA-D0ECEFC14462}"/>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将来負担額については若干ずつではあるが減少傾向となっている。</a:t>
          </a:r>
          <a:r>
            <a:rPr kumimoji="1" lang="ja-JP" altLang="en-US" sz="1100">
              <a:solidFill>
                <a:schemeClr val="dk1"/>
              </a:solidFill>
              <a:effectLst/>
              <a:latin typeface="+mn-lt"/>
              <a:ea typeface="+mn-ea"/>
              <a:cs typeface="+mn-cs"/>
            </a:rPr>
            <a:t>経常一般財源等</a:t>
          </a:r>
          <a:r>
            <a:rPr kumimoji="1" lang="ja-JP" altLang="ja-JP" sz="1100">
              <a:solidFill>
                <a:schemeClr val="dk1"/>
              </a:solidFill>
              <a:effectLst/>
              <a:latin typeface="+mn-lt"/>
              <a:ea typeface="+mn-ea"/>
              <a:cs typeface="+mn-cs"/>
            </a:rPr>
            <a:t>についても</a:t>
          </a:r>
          <a:r>
            <a:rPr kumimoji="1" lang="ja-JP" altLang="en-US" sz="1100">
              <a:solidFill>
                <a:schemeClr val="dk1"/>
              </a:solidFill>
              <a:effectLst/>
              <a:latin typeface="+mn-lt"/>
              <a:ea typeface="+mn-ea"/>
              <a:cs typeface="+mn-cs"/>
            </a:rPr>
            <a:t>市税の伸び等により平成</a:t>
          </a:r>
          <a:r>
            <a:rPr kumimoji="1" lang="en-US" altLang="ja-JP" sz="1100">
              <a:solidFill>
                <a:schemeClr val="dk1"/>
              </a:solidFill>
              <a:effectLst/>
              <a:latin typeface="+mn-lt"/>
              <a:ea typeface="+mn-ea"/>
              <a:cs typeface="+mn-cs"/>
            </a:rPr>
            <a:t>30</a:t>
          </a:r>
          <a:r>
            <a:rPr kumimoji="1" lang="ja-JP" altLang="en-US" sz="1100">
              <a:solidFill>
                <a:schemeClr val="dk1"/>
              </a:solidFill>
              <a:effectLst/>
              <a:latin typeface="+mn-lt"/>
              <a:ea typeface="+mn-ea"/>
              <a:cs typeface="+mn-cs"/>
            </a:rPr>
            <a:t>年度までは増加</a:t>
          </a:r>
          <a:r>
            <a:rPr kumimoji="1" lang="ja-JP" altLang="ja-JP" sz="1100">
              <a:solidFill>
                <a:schemeClr val="dk1"/>
              </a:solidFill>
              <a:effectLst/>
              <a:latin typeface="+mn-lt"/>
              <a:ea typeface="+mn-ea"/>
              <a:cs typeface="+mn-cs"/>
            </a:rPr>
            <a:t>する</a:t>
          </a:r>
          <a:r>
            <a:rPr kumimoji="1" lang="ja-JP" altLang="en-US" sz="1100">
              <a:solidFill>
                <a:schemeClr val="dk1"/>
              </a:solidFill>
              <a:effectLst/>
              <a:latin typeface="+mn-lt"/>
              <a:ea typeface="+mn-ea"/>
              <a:cs typeface="+mn-cs"/>
            </a:rPr>
            <a:t>傾向</a:t>
          </a:r>
          <a:r>
            <a:rPr kumimoji="1" lang="ja-JP" altLang="ja-JP" sz="1100">
              <a:solidFill>
                <a:schemeClr val="dk1"/>
              </a:solidFill>
              <a:effectLst/>
              <a:latin typeface="+mn-lt"/>
              <a:ea typeface="+mn-ea"/>
              <a:cs typeface="+mn-cs"/>
            </a:rPr>
            <a:t>にある</a:t>
          </a:r>
          <a:r>
            <a:rPr kumimoji="1" lang="ja-JP" altLang="en-US" sz="1100">
              <a:solidFill>
                <a:schemeClr val="dk1"/>
              </a:solidFill>
              <a:effectLst/>
              <a:latin typeface="+mn-lt"/>
              <a:ea typeface="+mn-ea"/>
              <a:cs typeface="+mn-cs"/>
            </a:rPr>
            <a:t>。一方で</a:t>
          </a:r>
          <a:r>
            <a:rPr kumimoji="1" lang="ja-JP" altLang="ja-JP" sz="1100">
              <a:solidFill>
                <a:schemeClr val="dk1"/>
              </a:solidFill>
              <a:effectLst/>
              <a:latin typeface="+mn-lt"/>
              <a:ea typeface="+mn-ea"/>
              <a:cs typeface="+mn-cs"/>
            </a:rPr>
            <a:t>充当可能</a:t>
          </a:r>
          <a:r>
            <a:rPr kumimoji="1" lang="ja-JP" altLang="en-US" sz="1100">
              <a:solidFill>
                <a:schemeClr val="dk1"/>
              </a:solidFill>
              <a:effectLst/>
              <a:latin typeface="+mn-lt"/>
              <a:ea typeface="+mn-ea"/>
              <a:cs typeface="+mn-cs"/>
            </a:rPr>
            <a:t>財源のうち、</a:t>
          </a:r>
          <a:r>
            <a:rPr kumimoji="1" lang="ja-JP" altLang="ja-JP" sz="1100">
              <a:solidFill>
                <a:schemeClr val="dk1"/>
              </a:solidFill>
              <a:effectLst/>
              <a:latin typeface="+mn-lt"/>
              <a:ea typeface="+mn-ea"/>
              <a:cs typeface="+mn-cs"/>
            </a:rPr>
            <a:t>基金残高については他団体に比べれば多くない状況にあるため、</a:t>
          </a:r>
          <a:r>
            <a:rPr kumimoji="1" lang="ja-JP" altLang="en-US" sz="1100">
              <a:solidFill>
                <a:schemeClr val="dk1"/>
              </a:solidFill>
              <a:effectLst/>
              <a:latin typeface="+mn-lt"/>
              <a:ea typeface="+mn-ea"/>
              <a:cs typeface="+mn-cs"/>
            </a:rPr>
            <a:t>債務償還比率は減少したものの</a:t>
          </a:r>
          <a:r>
            <a:rPr kumimoji="1" lang="ja-JP" altLang="ja-JP" sz="1100">
              <a:solidFill>
                <a:schemeClr val="dk1"/>
              </a:solidFill>
              <a:effectLst/>
              <a:latin typeface="+mn-lt"/>
              <a:ea typeface="+mn-ea"/>
              <a:cs typeface="+mn-cs"/>
            </a:rPr>
            <a:t>類似団体を上回る状況となっている。</a:t>
          </a:r>
          <a:r>
            <a:rPr kumimoji="1" lang="ja-JP" altLang="en-US" sz="1100">
              <a:solidFill>
                <a:schemeClr val="dk1"/>
              </a:solidFill>
              <a:effectLst/>
              <a:latin typeface="+mn-lt"/>
              <a:ea typeface="+mn-ea"/>
              <a:cs typeface="+mn-cs"/>
            </a:rPr>
            <a:t>経常経費の削減努力の他、</a:t>
          </a:r>
          <a:r>
            <a:rPr kumimoji="1" lang="ja-JP" altLang="ja-JP" sz="1100">
              <a:solidFill>
                <a:schemeClr val="dk1"/>
              </a:solidFill>
              <a:effectLst/>
              <a:latin typeface="+mn-lt"/>
              <a:ea typeface="+mn-ea"/>
              <a:cs typeface="+mn-cs"/>
            </a:rPr>
            <a:t>将来負担の動向に</a:t>
          </a:r>
          <a:r>
            <a:rPr kumimoji="1" lang="ja-JP" altLang="en-US" sz="1100">
              <a:solidFill>
                <a:schemeClr val="dk1"/>
              </a:solidFill>
              <a:effectLst/>
              <a:latin typeface="+mn-lt"/>
              <a:ea typeface="+mn-ea"/>
              <a:cs typeface="+mn-cs"/>
            </a:rPr>
            <a:t>も</a:t>
          </a:r>
          <a:r>
            <a:rPr kumimoji="1" lang="ja-JP" altLang="ja-JP" sz="1100">
              <a:solidFill>
                <a:schemeClr val="dk1"/>
              </a:solidFill>
              <a:effectLst/>
              <a:latin typeface="+mn-lt"/>
              <a:ea typeface="+mn-ea"/>
              <a:cs typeface="+mn-cs"/>
            </a:rPr>
            <a:t>注視し、均衡がとれた財政運営を行っていく。</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106" name="テキスト ボックス 105">
          <a:extLst>
            <a:ext uri="{FF2B5EF4-FFF2-40B4-BE49-F238E27FC236}">
              <a16:creationId xmlns:a16="http://schemas.microsoft.com/office/drawing/2014/main" id="{ED84CA5C-9031-4C38-95A2-C2BF06C4A1FD}"/>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7" name="直線コネクタ 106">
          <a:extLst>
            <a:ext uri="{FF2B5EF4-FFF2-40B4-BE49-F238E27FC236}">
              <a16:creationId xmlns:a16="http://schemas.microsoft.com/office/drawing/2014/main" id="{DC8CEC62-E153-4C73-A9DC-2A65F7BF8B95}"/>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35</xdr:row>
      <xdr:rowOff>31297</xdr:rowOff>
    </xdr:from>
    <xdr:to>
      <xdr:col>80</xdr:col>
      <xdr:colOff>9525</xdr:colOff>
      <xdr:row>35</xdr:row>
      <xdr:rowOff>31297</xdr:rowOff>
    </xdr:to>
    <xdr:cxnSp macro="">
      <xdr:nvCxnSpPr>
        <xdr:cNvPr id="108" name="直線コネクタ 107">
          <a:extLst>
            <a:ext uri="{FF2B5EF4-FFF2-40B4-BE49-F238E27FC236}">
              <a16:creationId xmlns:a16="http://schemas.microsoft.com/office/drawing/2014/main" id="{977EEE37-C5F1-46E0-91C6-18A5E81081FB}"/>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108946</xdr:rowOff>
    </xdr:from>
    <xdr:ext cx="308097" cy="225703"/>
    <xdr:sp macro="" textlink="">
      <xdr:nvSpPr>
        <xdr:cNvPr id="109" name="テキスト ボックス 108">
          <a:extLst>
            <a:ext uri="{FF2B5EF4-FFF2-40B4-BE49-F238E27FC236}">
              <a16:creationId xmlns:a16="http://schemas.microsoft.com/office/drawing/2014/main" id="{BD2B3DFA-241A-4942-99CD-B59CCCE9710C}"/>
            </a:ext>
          </a:extLst>
        </xdr:cNvPr>
        <xdr:cNvSpPr txBox="1"/>
      </xdr:nvSpPr>
      <xdr:spPr>
        <a:xfrm>
          <a:off x="10931403" y="6709771"/>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0" name="直線コネクタ 109">
          <a:extLst>
            <a:ext uri="{FF2B5EF4-FFF2-40B4-BE49-F238E27FC236}">
              <a16:creationId xmlns:a16="http://schemas.microsoft.com/office/drawing/2014/main" id="{ABEFA491-EDE1-4A4E-AA4E-8743B84BE36A}"/>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11" name="テキスト ボックス 110">
          <a:extLst>
            <a:ext uri="{FF2B5EF4-FFF2-40B4-BE49-F238E27FC236}">
              <a16:creationId xmlns:a16="http://schemas.microsoft.com/office/drawing/2014/main" id="{C40E00B9-289E-40AF-80C3-17799A836091}"/>
            </a:ext>
          </a:extLst>
        </xdr:cNvPr>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12" name="直線コネクタ 111">
          <a:extLst>
            <a:ext uri="{FF2B5EF4-FFF2-40B4-BE49-F238E27FC236}">
              <a16:creationId xmlns:a16="http://schemas.microsoft.com/office/drawing/2014/main" id="{CE16DF2C-B8A8-4AB9-9E6B-1D41534493C8}"/>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13" name="テキスト ボックス 112">
          <a:extLst>
            <a:ext uri="{FF2B5EF4-FFF2-40B4-BE49-F238E27FC236}">
              <a16:creationId xmlns:a16="http://schemas.microsoft.com/office/drawing/2014/main" id="{061238E4-3582-4920-8A36-43132671179E}"/>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14" name="直線コネクタ 113">
          <a:extLst>
            <a:ext uri="{FF2B5EF4-FFF2-40B4-BE49-F238E27FC236}">
              <a16:creationId xmlns:a16="http://schemas.microsoft.com/office/drawing/2014/main" id="{12E6B18D-8478-414F-B3BA-2DFEDB86B27F}"/>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15" name="テキスト ボックス 114">
          <a:extLst>
            <a:ext uri="{FF2B5EF4-FFF2-40B4-BE49-F238E27FC236}">
              <a16:creationId xmlns:a16="http://schemas.microsoft.com/office/drawing/2014/main" id="{121CC993-80E1-4651-BE06-1CEFE9FB9961}"/>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16" name="直線コネクタ 115">
          <a:extLst>
            <a:ext uri="{FF2B5EF4-FFF2-40B4-BE49-F238E27FC236}">
              <a16:creationId xmlns:a16="http://schemas.microsoft.com/office/drawing/2014/main" id="{7384F883-EEF1-4263-B906-78ACCFADF5A2}"/>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27</xdr:row>
      <xdr:rowOff>75381</xdr:rowOff>
    </xdr:from>
    <xdr:ext cx="482824" cy="225703"/>
    <xdr:sp macro="" textlink="">
      <xdr:nvSpPr>
        <xdr:cNvPr id="117" name="テキスト ボックス 116">
          <a:extLst>
            <a:ext uri="{FF2B5EF4-FFF2-40B4-BE49-F238E27FC236}">
              <a16:creationId xmlns:a16="http://schemas.microsoft.com/office/drawing/2014/main" id="{483A71B3-C05F-4213-9BB0-1A43093512A2}"/>
            </a:ext>
          </a:extLst>
        </xdr:cNvPr>
        <xdr:cNvSpPr txBox="1"/>
      </xdr:nvSpPr>
      <xdr:spPr>
        <a:xfrm>
          <a:off x="10756676" y="547605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18" name="直線コネクタ 117">
          <a:extLst>
            <a:ext uri="{FF2B5EF4-FFF2-40B4-BE49-F238E27FC236}">
              <a16:creationId xmlns:a16="http://schemas.microsoft.com/office/drawing/2014/main" id="{6FC3975B-DECB-46D4-8B99-92D888FAAA91}"/>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25</xdr:row>
      <xdr:rowOff>109852</xdr:rowOff>
    </xdr:from>
    <xdr:ext cx="482824" cy="225703"/>
    <xdr:sp macro="" textlink="">
      <xdr:nvSpPr>
        <xdr:cNvPr id="119" name="テキスト ボックス 118">
          <a:extLst>
            <a:ext uri="{FF2B5EF4-FFF2-40B4-BE49-F238E27FC236}">
              <a16:creationId xmlns:a16="http://schemas.microsoft.com/office/drawing/2014/main" id="{B8D1BB69-EB92-4862-A69A-5FB421910CC9}"/>
            </a:ext>
          </a:extLst>
        </xdr:cNvPr>
        <xdr:cNvSpPr txBox="1"/>
      </xdr:nvSpPr>
      <xdr:spPr>
        <a:xfrm>
          <a:off x="10756676" y="5167627"/>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0" name="直線コネクタ 119">
          <a:extLst>
            <a:ext uri="{FF2B5EF4-FFF2-40B4-BE49-F238E27FC236}">
              <a16:creationId xmlns:a16="http://schemas.microsoft.com/office/drawing/2014/main" id="{20A64FDC-6C6E-413B-932A-A4861983FEED}"/>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23</xdr:row>
      <xdr:rowOff>144324</xdr:rowOff>
    </xdr:from>
    <xdr:ext cx="482824" cy="225703"/>
    <xdr:sp macro="" textlink="">
      <xdr:nvSpPr>
        <xdr:cNvPr id="121" name="テキスト ボックス 120">
          <a:extLst>
            <a:ext uri="{FF2B5EF4-FFF2-40B4-BE49-F238E27FC236}">
              <a16:creationId xmlns:a16="http://schemas.microsoft.com/office/drawing/2014/main" id="{23BEBAFF-DE54-4521-8720-2276D356677D}"/>
            </a:ext>
          </a:extLst>
        </xdr:cNvPr>
        <xdr:cNvSpPr txBox="1"/>
      </xdr:nvSpPr>
      <xdr:spPr>
        <a:xfrm>
          <a:off x="10756676" y="4859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22" name="債務償還比率グラフ枠">
          <a:extLst>
            <a:ext uri="{FF2B5EF4-FFF2-40B4-BE49-F238E27FC236}">
              <a16:creationId xmlns:a16="http://schemas.microsoft.com/office/drawing/2014/main" id="{C3971D9C-7B6D-4320-9149-99D1F84B02E6}"/>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52971</xdr:rowOff>
    </xdr:from>
    <xdr:to>
      <xdr:col>76</xdr:col>
      <xdr:colOff>21589</xdr:colOff>
      <xdr:row>34</xdr:row>
      <xdr:rowOff>31774</xdr:rowOff>
    </xdr:to>
    <xdr:cxnSp macro="">
      <xdr:nvCxnSpPr>
        <xdr:cNvPr id="123" name="直線コネクタ 122">
          <a:extLst>
            <a:ext uri="{FF2B5EF4-FFF2-40B4-BE49-F238E27FC236}">
              <a16:creationId xmlns:a16="http://schemas.microsoft.com/office/drawing/2014/main" id="{3C794201-A3E8-4C06-A274-1979DCC97FCF}"/>
            </a:ext>
          </a:extLst>
        </xdr:cNvPr>
        <xdr:cNvCxnSpPr/>
      </xdr:nvCxnSpPr>
      <xdr:spPr>
        <a:xfrm flipV="1">
          <a:off x="14793595" y="5282196"/>
          <a:ext cx="1269" cy="13504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35601</xdr:rowOff>
    </xdr:from>
    <xdr:ext cx="469744" cy="259045"/>
    <xdr:sp macro="" textlink="">
      <xdr:nvSpPr>
        <xdr:cNvPr id="124" name="債務償還比率最小値テキスト">
          <a:extLst>
            <a:ext uri="{FF2B5EF4-FFF2-40B4-BE49-F238E27FC236}">
              <a16:creationId xmlns:a16="http://schemas.microsoft.com/office/drawing/2014/main" id="{B66CB21F-49E8-41E7-A46F-3FB3104BCBBD}"/>
            </a:ext>
          </a:extLst>
        </xdr:cNvPr>
        <xdr:cNvSpPr txBox="1"/>
      </xdr:nvSpPr>
      <xdr:spPr>
        <a:xfrm>
          <a:off x="14846300" y="6636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31774</xdr:rowOff>
    </xdr:from>
    <xdr:to>
      <xdr:col>76</xdr:col>
      <xdr:colOff>111125</xdr:colOff>
      <xdr:row>34</xdr:row>
      <xdr:rowOff>31774</xdr:rowOff>
    </xdr:to>
    <xdr:cxnSp macro="">
      <xdr:nvCxnSpPr>
        <xdr:cNvPr id="125" name="直線コネクタ 124">
          <a:extLst>
            <a:ext uri="{FF2B5EF4-FFF2-40B4-BE49-F238E27FC236}">
              <a16:creationId xmlns:a16="http://schemas.microsoft.com/office/drawing/2014/main" id="{D216BABD-5966-4C36-BD09-1B2E36B5BA36}"/>
            </a:ext>
          </a:extLst>
        </xdr:cNvPr>
        <xdr:cNvCxnSpPr/>
      </xdr:nvCxnSpPr>
      <xdr:spPr>
        <a:xfrm>
          <a:off x="14706600" y="6632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171098</xdr:rowOff>
    </xdr:from>
    <xdr:ext cx="560923" cy="259045"/>
    <xdr:sp macro="" textlink="">
      <xdr:nvSpPr>
        <xdr:cNvPr id="126" name="債務償還比率最大値テキスト">
          <a:extLst>
            <a:ext uri="{FF2B5EF4-FFF2-40B4-BE49-F238E27FC236}">
              <a16:creationId xmlns:a16="http://schemas.microsoft.com/office/drawing/2014/main" id="{32CC1DC0-63E6-4120-A169-7DEE4E5D66C0}"/>
            </a:ext>
          </a:extLst>
        </xdr:cNvPr>
        <xdr:cNvSpPr txBox="1"/>
      </xdr:nvSpPr>
      <xdr:spPr>
        <a:xfrm>
          <a:off x="14846300" y="5057423"/>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52971</xdr:rowOff>
    </xdr:from>
    <xdr:to>
      <xdr:col>76</xdr:col>
      <xdr:colOff>111125</xdr:colOff>
      <xdr:row>26</xdr:row>
      <xdr:rowOff>52971</xdr:rowOff>
    </xdr:to>
    <xdr:cxnSp macro="">
      <xdr:nvCxnSpPr>
        <xdr:cNvPr id="127" name="直線コネクタ 126">
          <a:extLst>
            <a:ext uri="{FF2B5EF4-FFF2-40B4-BE49-F238E27FC236}">
              <a16:creationId xmlns:a16="http://schemas.microsoft.com/office/drawing/2014/main" id="{42B8087E-7668-4A75-B932-B1400C6F342A}"/>
            </a:ext>
          </a:extLst>
        </xdr:cNvPr>
        <xdr:cNvCxnSpPr/>
      </xdr:nvCxnSpPr>
      <xdr:spPr>
        <a:xfrm>
          <a:off x="14706600" y="5282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103498</xdr:rowOff>
    </xdr:from>
    <xdr:ext cx="469744" cy="259045"/>
    <xdr:sp macro="" textlink="">
      <xdr:nvSpPr>
        <xdr:cNvPr id="128" name="債務償還比率平均値テキスト">
          <a:extLst>
            <a:ext uri="{FF2B5EF4-FFF2-40B4-BE49-F238E27FC236}">
              <a16:creationId xmlns:a16="http://schemas.microsoft.com/office/drawing/2014/main" id="{7B0C756D-AF7A-4A5E-893D-F8854C70C484}"/>
            </a:ext>
          </a:extLst>
        </xdr:cNvPr>
        <xdr:cNvSpPr txBox="1"/>
      </xdr:nvSpPr>
      <xdr:spPr>
        <a:xfrm>
          <a:off x="14846300" y="60185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125071</xdr:rowOff>
    </xdr:from>
    <xdr:to>
      <xdr:col>76</xdr:col>
      <xdr:colOff>73025</xdr:colOff>
      <xdr:row>31</xdr:row>
      <xdr:rowOff>55221</xdr:rowOff>
    </xdr:to>
    <xdr:sp macro="" textlink="">
      <xdr:nvSpPr>
        <xdr:cNvPr id="129" name="フローチャート: 判断 128">
          <a:extLst>
            <a:ext uri="{FF2B5EF4-FFF2-40B4-BE49-F238E27FC236}">
              <a16:creationId xmlns:a16="http://schemas.microsoft.com/office/drawing/2014/main" id="{C9C9ECE8-8754-45D0-A38B-16BBC2A66C1B}"/>
            </a:ext>
          </a:extLst>
        </xdr:cNvPr>
        <xdr:cNvSpPr/>
      </xdr:nvSpPr>
      <xdr:spPr>
        <a:xfrm>
          <a:off x="14744700" y="6040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136277</xdr:rowOff>
    </xdr:from>
    <xdr:to>
      <xdr:col>72</xdr:col>
      <xdr:colOff>123825</xdr:colOff>
      <xdr:row>31</xdr:row>
      <xdr:rowOff>66427</xdr:rowOff>
    </xdr:to>
    <xdr:sp macro="" textlink="">
      <xdr:nvSpPr>
        <xdr:cNvPr id="130" name="フローチャート: 判断 129">
          <a:extLst>
            <a:ext uri="{FF2B5EF4-FFF2-40B4-BE49-F238E27FC236}">
              <a16:creationId xmlns:a16="http://schemas.microsoft.com/office/drawing/2014/main" id="{0C64A6A8-0B66-462F-AF90-15CC1955734A}"/>
            </a:ext>
          </a:extLst>
        </xdr:cNvPr>
        <xdr:cNvSpPr/>
      </xdr:nvSpPr>
      <xdr:spPr>
        <a:xfrm>
          <a:off x="14033500" y="6051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1" name="テキスト ボックス 130">
          <a:extLst>
            <a:ext uri="{FF2B5EF4-FFF2-40B4-BE49-F238E27FC236}">
              <a16:creationId xmlns:a16="http://schemas.microsoft.com/office/drawing/2014/main" id="{4E7586EE-BD64-4865-9D29-3EF9B84EAFA5}"/>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2" name="テキスト ボックス 131">
          <a:extLst>
            <a:ext uri="{FF2B5EF4-FFF2-40B4-BE49-F238E27FC236}">
              <a16:creationId xmlns:a16="http://schemas.microsoft.com/office/drawing/2014/main" id="{54204307-7BE7-4EB2-B310-5360482C7708}"/>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3" name="テキスト ボックス 132">
          <a:extLst>
            <a:ext uri="{FF2B5EF4-FFF2-40B4-BE49-F238E27FC236}">
              <a16:creationId xmlns:a16="http://schemas.microsoft.com/office/drawing/2014/main" id="{E8041548-E84D-483E-8AB2-235C68FDBD52}"/>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4" name="テキスト ボックス 133">
          <a:extLst>
            <a:ext uri="{FF2B5EF4-FFF2-40B4-BE49-F238E27FC236}">
              <a16:creationId xmlns:a16="http://schemas.microsoft.com/office/drawing/2014/main" id="{5D1B5263-C996-406D-8023-57CE9AC8CBCC}"/>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5" name="テキスト ボックス 134">
          <a:extLst>
            <a:ext uri="{FF2B5EF4-FFF2-40B4-BE49-F238E27FC236}">
              <a16:creationId xmlns:a16="http://schemas.microsoft.com/office/drawing/2014/main" id="{A20BFA7A-66BE-47F8-8148-AEB8AFBFDC6D}"/>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97106</xdr:rowOff>
    </xdr:from>
    <xdr:to>
      <xdr:col>76</xdr:col>
      <xdr:colOff>73025</xdr:colOff>
      <xdr:row>31</xdr:row>
      <xdr:rowOff>27256</xdr:rowOff>
    </xdr:to>
    <xdr:sp macro="" textlink="">
      <xdr:nvSpPr>
        <xdr:cNvPr id="136" name="楕円 135">
          <a:extLst>
            <a:ext uri="{FF2B5EF4-FFF2-40B4-BE49-F238E27FC236}">
              <a16:creationId xmlns:a16="http://schemas.microsoft.com/office/drawing/2014/main" id="{63DDA167-1D0A-467A-A7EA-1D445223E47C}"/>
            </a:ext>
          </a:extLst>
        </xdr:cNvPr>
        <xdr:cNvSpPr/>
      </xdr:nvSpPr>
      <xdr:spPr>
        <a:xfrm>
          <a:off x="14744700" y="6012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119983</xdr:rowOff>
    </xdr:from>
    <xdr:ext cx="469744" cy="259045"/>
    <xdr:sp macro="" textlink="">
      <xdr:nvSpPr>
        <xdr:cNvPr id="137" name="債務償還比率該当値テキスト">
          <a:extLst>
            <a:ext uri="{FF2B5EF4-FFF2-40B4-BE49-F238E27FC236}">
              <a16:creationId xmlns:a16="http://schemas.microsoft.com/office/drawing/2014/main" id="{CB416A96-AE89-49D7-84F5-9E8DEB51EF5B}"/>
            </a:ext>
          </a:extLst>
        </xdr:cNvPr>
        <xdr:cNvSpPr txBox="1"/>
      </xdr:nvSpPr>
      <xdr:spPr>
        <a:xfrm>
          <a:off x="14846300" y="5863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58656</xdr:rowOff>
    </xdr:from>
    <xdr:to>
      <xdr:col>72</xdr:col>
      <xdr:colOff>123825</xdr:colOff>
      <xdr:row>30</xdr:row>
      <xdr:rowOff>160256</xdr:rowOff>
    </xdr:to>
    <xdr:sp macro="" textlink="">
      <xdr:nvSpPr>
        <xdr:cNvPr id="138" name="楕円 137">
          <a:extLst>
            <a:ext uri="{FF2B5EF4-FFF2-40B4-BE49-F238E27FC236}">
              <a16:creationId xmlns:a16="http://schemas.microsoft.com/office/drawing/2014/main" id="{6C5EC515-397F-49F4-B179-2343E5B20A33}"/>
            </a:ext>
          </a:extLst>
        </xdr:cNvPr>
        <xdr:cNvSpPr/>
      </xdr:nvSpPr>
      <xdr:spPr>
        <a:xfrm>
          <a:off x="14033500" y="5973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109456</xdr:rowOff>
    </xdr:from>
    <xdr:to>
      <xdr:col>76</xdr:col>
      <xdr:colOff>22225</xdr:colOff>
      <xdr:row>30</xdr:row>
      <xdr:rowOff>147906</xdr:rowOff>
    </xdr:to>
    <xdr:cxnSp macro="">
      <xdr:nvCxnSpPr>
        <xdr:cNvPr id="139" name="直線コネクタ 138">
          <a:extLst>
            <a:ext uri="{FF2B5EF4-FFF2-40B4-BE49-F238E27FC236}">
              <a16:creationId xmlns:a16="http://schemas.microsoft.com/office/drawing/2014/main" id="{91A36F39-21A3-4851-936C-943BFAD37767}"/>
            </a:ext>
          </a:extLst>
        </xdr:cNvPr>
        <xdr:cNvCxnSpPr/>
      </xdr:nvCxnSpPr>
      <xdr:spPr>
        <a:xfrm>
          <a:off x="14084300" y="6024481"/>
          <a:ext cx="711200" cy="38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31</xdr:row>
      <xdr:rowOff>57554</xdr:rowOff>
    </xdr:from>
    <xdr:ext cx="469744" cy="259045"/>
    <xdr:sp macro="" textlink="">
      <xdr:nvSpPr>
        <xdr:cNvPr id="140" name="n_1aveValue債務償還比率">
          <a:extLst>
            <a:ext uri="{FF2B5EF4-FFF2-40B4-BE49-F238E27FC236}">
              <a16:creationId xmlns:a16="http://schemas.microsoft.com/office/drawing/2014/main" id="{33E349BE-0345-436E-8E74-CFFA9F6E7EF6}"/>
            </a:ext>
          </a:extLst>
        </xdr:cNvPr>
        <xdr:cNvSpPr txBox="1"/>
      </xdr:nvSpPr>
      <xdr:spPr>
        <a:xfrm>
          <a:off x="13836727" y="6144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29</xdr:row>
      <xdr:rowOff>5333</xdr:rowOff>
    </xdr:from>
    <xdr:ext cx="469744" cy="259045"/>
    <xdr:sp macro="" textlink="">
      <xdr:nvSpPr>
        <xdr:cNvPr id="141" name="n_1mainValue債務償還比率">
          <a:extLst>
            <a:ext uri="{FF2B5EF4-FFF2-40B4-BE49-F238E27FC236}">
              <a16:creationId xmlns:a16="http://schemas.microsoft.com/office/drawing/2014/main" id="{D993957A-09C0-46F0-A943-F5A8DB55CC35}"/>
            </a:ext>
          </a:extLst>
        </xdr:cNvPr>
        <xdr:cNvSpPr txBox="1"/>
      </xdr:nvSpPr>
      <xdr:spPr>
        <a:xfrm>
          <a:off x="13836727" y="5748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42" name="正方形/長方形 141">
          <a:extLst>
            <a:ext uri="{FF2B5EF4-FFF2-40B4-BE49-F238E27FC236}">
              <a16:creationId xmlns:a16="http://schemas.microsoft.com/office/drawing/2014/main" id="{6B850E31-9D98-4C97-B698-B4275866DE5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43" name="正方形/長方形 142">
          <a:extLst>
            <a:ext uri="{FF2B5EF4-FFF2-40B4-BE49-F238E27FC236}">
              <a16:creationId xmlns:a16="http://schemas.microsoft.com/office/drawing/2014/main" id="{02155A4C-F20B-40F3-9A6F-2C224458E479}"/>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44" name="テキスト ボックス 143">
          <a:extLst>
            <a:ext uri="{FF2B5EF4-FFF2-40B4-BE49-F238E27FC236}">
              <a16:creationId xmlns:a16="http://schemas.microsoft.com/office/drawing/2014/main" id="{EB60E2C3-D132-4E09-8C4D-B247F6D444FA}"/>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45" name="テキスト ボックス 144">
          <a:extLst>
            <a:ext uri="{FF2B5EF4-FFF2-40B4-BE49-F238E27FC236}">
              <a16:creationId xmlns:a16="http://schemas.microsoft.com/office/drawing/2014/main" id="{81B4EC32-87CE-490E-BB90-D14C10751B0D}"/>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46" name="テキスト ボックス 145">
          <a:extLst>
            <a:ext uri="{FF2B5EF4-FFF2-40B4-BE49-F238E27FC236}">
              <a16:creationId xmlns:a16="http://schemas.microsoft.com/office/drawing/2014/main" id="{3E485AAE-98D0-41F1-95BB-FE14EAEB5DDD}"/>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47" name="テキスト ボックス 146">
          <a:extLst>
            <a:ext uri="{FF2B5EF4-FFF2-40B4-BE49-F238E27FC236}">
              <a16:creationId xmlns:a16="http://schemas.microsoft.com/office/drawing/2014/main" id="{9BF411C3-5FD4-4B21-8EB9-2FC52CD701E9}"/>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C17D3BD0-DA66-4436-B289-4D77AE3DB9F3}"/>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305AD19E-15E2-4A57-B68F-DF71DC99AB24}"/>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6AAFB9C2-E69B-442A-A882-87EC8EE8BF0B}"/>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ADF634FF-408F-4BDB-BD32-C0B66F5691BF}"/>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福岡県筑後市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97E9E69C-8695-45A5-8222-D9C2DD6F7ECD}"/>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99911368-1A61-4B0C-AFDD-42646D31D888}"/>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86985B9C-4389-4807-A5F4-D89C4A54F661}"/>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BE2B47E3-630C-40C4-A7F0-15CC85A1BAAE}"/>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6DA3D0C9-3A3A-4279-81A3-22BC6B435CD6}"/>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666C3472-E7BD-48B3-81F5-EB5A7FF044FE}"/>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49,317
48,861
41.78
19,786,189
19,108,537
584,447
10,439,383
15,263,680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3445E838-8380-4FBE-ACA2-4735F6D82EC4}"/>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D659C380-A63E-4F44-BB4B-52B6736B434C}"/>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7298EE6A-2DE9-467C-A6D2-522C6A25B4A6}"/>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7.0
40.1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25DDBD2F-CAC3-48CD-843F-A86FE2D4BEA8}"/>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A29ABB12-5FF5-4A2D-92C7-8A562DFEDCD7}"/>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2712966B-EA13-4AE7-93FA-1B20A70BCF95}"/>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A5F8404A-CB4F-4FB6-8AB8-1C8270391F1A}"/>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93AA00EF-EFA1-448F-9275-A70A9C9A4193}"/>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492AD025-8DB2-436C-9285-C5FFE0051902}"/>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9EF22C1C-D952-4E95-A47A-E2D7EBD306E9}"/>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6D0B3B8D-0C67-4DC7-9F86-D5A6029ACC5D}"/>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85D15FD8-D156-49FB-A8D5-770E91D6D495}"/>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F7226B4B-ABB8-4CFA-9F2B-CAC2634845DA}"/>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FBC62F48-2C30-461A-90C4-B53364002112}"/>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4ED67BF9-5814-4F8B-AD07-7F430B902DF1}"/>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A7C84FB0-1061-401B-AF19-69DDBC238E37}"/>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206CDDEB-028D-4BC2-98CB-92F0E21180C3}"/>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BA637D3D-7B0F-4978-881D-50AE48D19283}"/>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5C1D2176-5840-4BB4-813D-62CFA3F12A85}"/>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a:extLst>
            <a:ext uri="{FF2B5EF4-FFF2-40B4-BE49-F238E27FC236}">
              <a16:creationId xmlns:a16="http://schemas.microsoft.com/office/drawing/2014/main" id="{7A544A79-9EEF-4950-8009-4D21A7A8D510}"/>
            </a:ext>
          </a:extLst>
        </xdr:cNvPr>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a:extLst>
            <a:ext uri="{FF2B5EF4-FFF2-40B4-BE49-F238E27FC236}">
              <a16:creationId xmlns:a16="http://schemas.microsoft.com/office/drawing/2014/main" id="{F28A37F0-B1D7-4A87-972F-4C8A90BD3974}"/>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a:extLst>
            <a:ext uri="{FF2B5EF4-FFF2-40B4-BE49-F238E27FC236}">
              <a16:creationId xmlns:a16="http://schemas.microsoft.com/office/drawing/2014/main" id="{1FE53DD0-78DA-4C47-B101-B686E4E0247C}"/>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a:extLst>
            <a:ext uri="{FF2B5EF4-FFF2-40B4-BE49-F238E27FC236}">
              <a16:creationId xmlns:a16="http://schemas.microsoft.com/office/drawing/2014/main" id="{1B523A4B-7DFF-4C29-90F0-0D38753C6E11}"/>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a:extLst>
            <a:ext uri="{FF2B5EF4-FFF2-40B4-BE49-F238E27FC236}">
              <a16:creationId xmlns:a16="http://schemas.microsoft.com/office/drawing/2014/main" id="{DBECEE75-218C-4A9D-AA72-AB41CACADEFC}"/>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a:extLst>
            <a:ext uri="{FF2B5EF4-FFF2-40B4-BE49-F238E27FC236}">
              <a16:creationId xmlns:a16="http://schemas.microsoft.com/office/drawing/2014/main" id="{81EADB66-EE3E-452E-9F8C-8FA96667B845}"/>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a:extLst>
            <a:ext uri="{FF2B5EF4-FFF2-40B4-BE49-F238E27FC236}">
              <a16:creationId xmlns:a16="http://schemas.microsoft.com/office/drawing/2014/main" id="{7CB89F22-E4E2-417F-BA72-3AE258060F32}"/>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a:extLst>
            <a:ext uri="{FF2B5EF4-FFF2-40B4-BE49-F238E27FC236}">
              <a16:creationId xmlns:a16="http://schemas.microsoft.com/office/drawing/2014/main" id="{B1ADA4BA-9256-4C50-8CC8-B654679F439B}"/>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a:extLst>
            <a:ext uri="{FF2B5EF4-FFF2-40B4-BE49-F238E27FC236}">
              <a16:creationId xmlns:a16="http://schemas.microsoft.com/office/drawing/2014/main" id="{0101BC2A-73BE-43C8-B244-60BB94E2F034}"/>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a:extLst>
            <a:ext uri="{FF2B5EF4-FFF2-40B4-BE49-F238E27FC236}">
              <a16:creationId xmlns:a16="http://schemas.microsoft.com/office/drawing/2014/main" id="{2341F581-DFF4-40A1-B50D-D777A6A5F8DB}"/>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a:extLst>
            <a:ext uri="{FF2B5EF4-FFF2-40B4-BE49-F238E27FC236}">
              <a16:creationId xmlns:a16="http://schemas.microsoft.com/office/drawing/2014/main" id="{824189B4-1DF1-4468-8024-9DFCBD0CC587}"/>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a:extLst>
            <a:ext uri="{FF2B5EF4-FFF2-40B4-BE49-F238E27FC236}">
              <a16:creationId xmlns:a16="http://schemas.microsoft.com/office/drawing/2014/main" id="{6578C9F7-681D-453C-9820-E239E9DE4CA6}"/>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a:extLst>
            <a:ext uri="{FF2B5EF4-FFF2-40B4-BE49-F238E27FC236}">
              <a16:creationId xmlns:a16="http://schemas.microsoft.com/office/drawing/2014/main" id="{B1B254ED-BF22-47A7-A2BD-51A40F0B3DD7}"/>
            </a:ext>
          </a:extLst>
        </xdr:cNvPr>
        <xdr:cNvSpPr txBox="1"/>
      </xdr:nvSpPr>
      <xdr:spPr>
        <a:xfrm>
          <a:off x="423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a:extLst>
            <a:ext uri="{FF2B5EF4-FFF2-40B4-BE49-F238E27FC236}">
              <a16:creationId xmlns:a16="http://schemas.microsoft.com/office/drawing/2014/main" id="{3F972B64-924F-4AD7-A563-E9AB4C9B2A14}"/>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a:extLst>
            <a:ext uri="{FF2B5EF4-FFF2-40B4-BE49-F238E27FC236}">
              <a16:creationId xmlns:a16="http://schemas.microsoft.com/office/drawing/2014/main" id="{A79658DC-0733-462F-BDE2-04B82E1489BF}"/>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a:extLst>
            <a:ext uri="{FF2B5EF4-FFF2-40B4-BE49-F238E27FC236}">
              <a16:creationId xmlns:a16="http://schemas.microsoft.com/office/drawing/2014/main" id="{69F4BE0B-94EA-4BB3-BCA4-712AB7453C56}"/>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a:extLst>
            <a:ext uri="{FF2B5EF4-FFF2-40B4-BE49-F238E27FC236}">
              <a16:creationId xmlns:a16="http://schemas.microsoft.com/office/drawing/2014/main" id="{0C8B8296-73B6-4F16-97CA-9A140C7B893F}"/>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a:extLst>
            <a:ext uri="{FF2B5EF4-FFF2-40B4-BE49-F238E27FC236}">
              <a16:creationId xmlns:a16="http://schemas.microsoft.com/office/drawing/2014/main" id="{32F20670-01EF-4AB9-8D6C-59A1FD97548D}"/>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a:extLst>
            <a:ext uri="{FF2B5EF4-FFF2-40B4-BE49-F238E27FC236}">
              <a16:creationId xmlns:a16="http://schemas.microsoft.com/office/drawing/2014/main" id="{5DB11810-5C57-4003-ACEA-D00A5EF39F99}"/>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a:extLst>
            <a:ext uri="{FF2B5EF4-FFF2-40B4-BE49-F238E27FC236}">
              <a16:creationId xmlns:a16="http://schemas.microsoft.com/office/drawing/2014/main" id="{1E392549-A7E3-4E62-B755-D7FC739F601F}"/>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a:extLst>
            <a:ext uri="{FF2B5EF4-FFF2-40B4-BE49-F238E27FC236}">
              <a16:creationId xmlns:a16="http://schemas.microsoft.com/office/drawing/2014/main" id="{C948EFE7-FD05-4572-B221-A5203F5D88D7}"/>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a:extLst>
            <a:ext uri="{FF2B5EF4-FFF2-40B4-BE49-F238E27FC236}">
              <a16:creationId xmlns:a16="http://schemas.microsoft.com/office/drawing/2014/main" id="{D95E25E8-A3AF-4D03-85A1-ABB4B0A580D5}"/>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a:extLst>
            <a:ext uri="{FF2B5EF4-FFF2-40B4-BE49-F238E27FC236}">
              <a16:creationId xmlns:a16="http://schemas.microsoft.com/office/drawing/2014/main" id="{4B9CD56E-0DBA-4AA0-B6FF-1575D62AA442}"/>
            </a:ext>
          </a:extLst>
        </xdr:cNvPr>
        <xdr:cNvSpPr txBox="1"/>
      </xdr:nvSpPr>
      <xdr:spPr>
        <a:xfrm>
          <a:off x="294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727C0DEB-7530-474D-A3B6-D95FEA5C78D9}"/>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a:extLst>
            <a:ext uri="{FF2B5EF4-FFF2-40B4-BE49-F238E27FC236}">
              <a16:creationId xmlns:a16="http://schemas.microsoft.com/office/drawing/2014/main" id="{6783B69F-D966-4496-85F0-36EF1370DFF1}"/>
            </a:ext>
          </a:extLst>
        </xdr:cNvPr>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4AD7F0ED-B10E-4887-8CBE-C906886A2244}"/>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46808</xdr:rowOff>
    </xdr:from>
    <xdr:to>
      <xdr:col>24</xdr:col>
      <xdr:colOff>62865</xdr:colOff>
      <xdr:row>41</xdr:row>
      <xdr:rowOff>169273</xdr:rowOff>
    </xdr:to>
    <xdr:cxnSp macro="">
      <xdr:nvCxnSpPr>
        <xdr:cNvPr id="57" name="直線コネクタ 56">
          <a:extLst>
            <a:ext uri="{FF2B5EF4-FFF2-40B4-BE49-F238E27FC236}">
              <a16:creationId xmlns:a16="http://schemas.microsoft.com/office/drawing/2014/main" id="{43F5CF3C-5252-4078-9E9F-139FBD1A29DB}"/>
            </a:ext>
          </a:extLst>
        </xdr:cNvPr>
        <xdr:cNvCxnSpPr/>
      </xdr:nvCxnSpPr>
      <xdr:spPr>
        <a:xfrm flipV="1">
          <a:off x="4634865" y="5704658"/>
          <a:ext cx="0" cy="14940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1650</xdr:rowOff>
    </xdr:from>
    <xdr:ext cx="340478" cy="259045"/>
    <xdr:sp macro="" textlink="">
      <xdr:nvSpPr>
        <xdr:cNvPr id="58" name="【道路】&#10;有形固定資産減価償却率最小値テキスト">
          <a:extLst>
            <a:ext uri="{FF2B5EF4-FFF2-40B4-BE49-F238E27FC236}">
              <a16:creationId xmlns:a16="http://schemas.microsoft.com/office/drawing/2014/main" id="{03A529AE-4B4D-4D24-8092-DE0335970949}"/>
            </a:ext>
          </a:extLst>
        </xdr:cNvPr>
        <xdr:cNvSpPr txBox="1"/>
      </xdr:nvSpPr>
      <xdr:spPr>
        <a:xfrm>
          <a:off x="4673600" y="720255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169273</xdr:rowOff>
    </xdr:from>
    <xdr:to>
      <xdr:col>24</xdr:col>
      <xdr:colOff>152400</xdr:colOff>
      <xdr:row>41</xdr:row>
      <xdr:rowOff>169273</xdr:rowOff>
    </xdr:to>
    <xdr:cxnSp macro="">
      <xdr:nvCxnSpPr>
        <xdr:cNvPr id="59" name="直線コネクタ 58">
          <a:extLst>
            <a:ext uri="{FF2B5EF4-FFF2-40B4-BE49-F238E27FC236}">
              <a16:creationId xmlns:a16="http://schemas.microsoft.com/office/drawing/2014/main" id="{F3CBF1E6-4C0B-4E12-8554-CE9C1A1B5ED0}"/>
            </a:ext>
          </a:extLst>
        </xdr:cNvPr>
        <xdr:cNvCxnSpPr/>
      </xdr:nvCxnSpPr>
      <xdr:spPr>
        <a:xfrm>
          <a:off x="4546600" y="7198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164935</xdr:rowOff>
    </xdr:from>
    <xdr:ext cx="405111" cy="259045"/>
    <xdr:sp macro="" textlink="">
      <xdr:nvSpPr>
        <xdr:cNvPr id="60" name="【道路】&#10;有形固定資産減価償却率最大値テキスト">
          <a:extLst>
            <a:ext uri="{FF2B5EF4-FFF2-40B4-BE49-F238E27FC236}">
              <a16:creationId xmlns:a16="http://schemas.microsoft.com/office/drawing/2014/main" id="{A97C523D-812E-42EF-BB76-196325CFAD6E}"/>
            </a:ext>
          </a:extLst>
        </xdr:cNvPr>
        <xdr:cNvSpPr txBox="1"/>
      </xdr:nvSpPr>
      <xdr:spPr>
        <a:xfrm>
          <a:off x="4673600" y="54798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46808</xdr:rowOff>
    </xdr:from>
    <xdr:to>
      <xdr:col>24</xdr:col>
      <xdr:colOff>152400</xdr:colOff>
      <xdr:row>33</xdr:row>
      <xdr:rowOff>46808</xdr:rowOff>
    </xdr:to>
    <xdr:cxnSp macro="">
      <xdr:nvCxnSpPr>
        <xdr:cNvPr id="61" name="直線コネクタ 60">
          <a:extLst>
            <a:ext uri="{FF2B5EF4-FFF2-40B4-BE49-F238E27FC236}">
              <a16:creationId xmlns:a16="http://schemas.microsoft.com/office/drawing/2014/main" id="{BEA6CA18-914B-426E-9F0B-E22C14CF19F7}"/>
            </a:ext>
          </a:extLst>
        </xdr:cNvPr>
        <xdr:cNvCxnSpPr/>
      </xdr:nvCxnSpPr>
      <xdr:spPr>
        <a:xfrm>
          <a:off x="4546600" y="5704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95630</xdr:rowOff>
    </xdr:from>
    <xdr:ext cx="405111" cy="259045"/>
    <xdr:sp macro="" textlink="">
      <xdr:nvSpPr>
        <xdr:cNvPr id="62" name="【道路】&#10;有形固定資産減価償却率平均値テキスト">
          <a:extLst>
            <a:ext uri="{FF2B5EF4-FFF2-40B4-BE49-F238E27FC236}">
              <a16:creationId xmlns:a16="http://schemas.microsoft.com/office/drawing/2014/main" id="{AF0DDE11-2D49-4C3B-98FF-4AC00979A5EA}"/>
            </a:ext>
          </a:extLst>
        </xdr:cNvPr>
        <xdr:cNvSpPr txBox="1"/>
      </xdr:nvSpPr>
      <xdr:spPr>
        <a:xfrm>
          <a:off x="4673600" y="609638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72753</xdr:rowOff>
    </xdr:from>
    <xdr:to>
      <xdr:col>24</xdr:col>
      <xdr:colOff>114300</xdr:colOff>
      <xdr:row>37</xdr:row>
      <xdr:rowOff>2903</xdr:rowOff>
    </xdr:to>
    <xdr:sp macro="" textlink="">
      <xdr:nvSpPr>
        <xdr:cNvPr id="63" name="フローチャート: 判断 62">
          <a:extLst>
            <a:ext uri="{FF2B5EF4-FFF2-40B4-BE49-F238E27FC236}">
              <a16:creationId xmlns:a16="http://schemas.microsoft.com/office/drawing/2014/main" id="{27E2C0F3-D942-4F31-8179-08AD0B5909B4}"/>
            </a:ext>
          </a:extLst>
        </xdr:cNvPr>
        <xdr:cNvSpPr/>
      </xdr:nvSpPr>
      <xdr:spPr>
        <a:xfrm>
          <a:off x="4584700" y="6244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93980</xdr:rowOff>
    </xdr:from>
    <xdr:to>
      <xdr:col>20</xdr:col>
      <xdr:colOff>38100</xdr:colOff>
      <xdr:row>37</xdr:row>
      <xdr:rowOff>24130</xdr:rowOff>
    </xdr:to>
    <xdr:sp macro="" textlink="">
      <xdr:nvSpPr>
        <xdr:cNvPr id="64" name="フローチャート: 判断 63">
          <a:extLst>
            <a:ext uri="{FF2B5EF4-FFF2-40B4-BE49-F238E27FC236}">
              <a16:creationId xmlns:a16="http://schemas.microsoft.com/office/drawing/2014/main" id="{BEDA662D-C56D-4F12-8848-3EB87A615FCA}"/>
            </a:ext>
          </a:extLst>
        </xdr:cNvPr>
        <xdr:cNvSpPr/>
      </xdr:nvSpPr>
      <xdr:spPr>
        <a:xfrm>
          <a:off x="3746500" y="626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105410</xdr:rowOff>
    </xdr:from>
    <xdr:to>
      <xdr:col>15</xdr:col>
      <xdr:colOff>101600</xdr:colOff>
      <xdr:row>37</xdr:row>
      <xdr:rowOff>35560</xdr:rowOff>
    </xdr:to>
    <xdr:sp macro="" textlink="">
      <xdr:nvSpPr>
        <xdr:cNvPr id="65" name="フローチャート: 判断 64">
          <a:extLst>
            <a:ext uri="{FF2B5EF4-FFF2-40B4-BE49-F238E27FC236}">
              <a16:creationId xmlns:a16="http://schemas.microsoft.com/office/drawing/2014/main" id="{9864DA72-A61A-480A-A007-3D2B23441408}"/>
            </a:ext>
          </a:extLst>
        </xdr:cNvPr>
        <xdr:cNvSpPr/>
      </xdr:nvSpPr>
      <xdr:spPr>
        <a:xfrm>
          <a:off x="2857500" y="6277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87449</xdr:rowOff>
    </xdr:from>
    <xdr:to>
      <xdr:col>10</xdr:col>
      <xdr:colOff>165100</xdr:colOff>
      <xdr:row>38</xdr:row>
      <xdr:rowOff>17599</xdr:rowOff>
    </xdr:to>
    <xdr:sp macro="" textlink="">
      <xdr:nvSpPr>
        <xdr:cNvPr id="66" name="フローチャート: 判断 65">
          <a:extLst>
            <a:ext uri="{FF2B5EF4-FFF2-40B4-BE49-F238E27FC236}">
              <a16:creationId xmlns:a16="http://schemas.microsoft.com/office/drawing/2014/main" id="{2B80B4F0-F6F9-46FC-AF1A-2C3C3354EF6C}"/>
            </a:ext>
          </a:extLst>
        </xdr:cNvPr>
        <xdr:cNvSpPr/>
      </xdr:nvSpPr>
      <xdr:spPr>
        <a:xfrm>
          <a:off x="1968500" y="6431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F4AF1F32-30EF-4529-AD37-0952386801D1}"/>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6A20FBD3-6DB9-4A08-B8DC-CDD60880C49A}"/>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DFC1F769-5111-4982-A3FA-961F5E7DE0F4}"/>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6821D3C9-A3DF-4E55-BFD1-9C542546A5B2}"/>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77093BB7-90D4-4E68-A794-400A8215F44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167459</xdr:rowOff>
    </xdr:from>
    <xdr:to>
      <xdr:col>24</xdr:col>
      <xdr:colOff>114300</xdr:colOff>
      <xdr:row>38</xdr:row>
      <xdr:rowOff>97609</xdr:rowOff>
    </xdr:to>
    <xdr:sp macro="" textlink="">
      <xdr:nvSpPr>
        <xdr:cNvPr id="72" name="楕円 71">
          <a:extLst>
            <a:ext uri="{FF2B5EF4-FFF2-40B4-BE49-F238E27FC236}">
              <a16:creationId xmlns:a16="http://schemas.microsoft.com/office/drawing/2014/main" id="{14A0574C-F809-4776-9259-367F0606342A}"/>
            </a:ext>
          </a:extLst>
        </xdr:cNvPr>
        <xdr:cNvSpPr/>
      </xdr:nvSpPr>
      <xdr:spPr>
        <a:xfrm>
          <a:off x="4584700" y="6511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145886</xdr:rowOff>
    </xdr:from>
    <xdr:ext cx="405111" cy="259045"/>
    <xdr:sp macro="" textlink="">
      <xdr:nvSpPr>
        <xdr:cNvPr id="73" name="【道路】&#10;有形固定資産減価償却率該当値テキスト">
          <a:extLst>
            <a:ext uri="{FF2B5EF4-FFF2-40B4-BE49-F238E27FC236}">
              <a16:creationId xmlns:a16="http://schemas.microsoft.com/office/drawing/2014/main" id="{30718371-A199-46C7-8FD7-E3D5F3640299}"/>
            </a:ext>
          </a:extLst>
        </xdr:cNvPr>
        <xdr:cNvSpPr txBox="1"/>
      </xdr:nvSpPr>
      <xdr:spPr>
        <a:xfrm>
          <a:off x="4673600" y="64895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23767</xdr:rowOff>
    </xdr:from>
    <xdr:to>
      <xdr:col>20</xdr:col>
      <xdr:colOff>38100</xdr:colOff>
      <xdr:row>38</xdr:row>
      <xdr:rowOff>125367</xdr:rowOff>
    </xdr:to>
    <xdr:sp macro="" textlink="">
      <xdr:nvSpPr>
        <xdr:cNvPr id="74" name="楕円 73">
          <a:extLst>
            <a:ext uri="{FF2B5EF4-FFF2-40B4-BE49-F238E27FC236}">
              <a16:creationId xmlns:a16="http://schemas.microsoft.com/office/drawing/2014/main" id="{56CAAD8F-E53B-4214-940C-0393D686CD3B}"/>
            </a:ext>
          </a:extLst>
        </xdr:cNvPr>
        <xdr:cNvSpPr/>
      </xdr:nvSpPr>
      <xdr:spPr>
        <a:xfrm>
          <a:off x="3746500" y="6538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46809</xdr:rowOff>
    </xdr:from>
    <xdr:to>
      <xdr:col>24</xdr:col>
      <xdr:colOff>63500</xdr:colOff>
      <xdr:row>38</xdr:row>
      <xdr:rowOff>74567</xdr:rowOff>
    </xdr:to>
    <xdr:cxnSp macro="">
      <xdr:nvCxnSpPr>
        <xdr:cNvPr id="75" name="直線コネクタ 74">
          <a:extLst>
            <a:ext uri="{FF2B5EF4-FFF2-40B4-BE49-F238E27FC236}">
              <a16:creationId xmlns:a16="http://schemas.microsoft.com/office/drawing/2014/main" id="{133DF4AA-0CF8-40A3-A482-E2751BC20FFB}"/>
            </a:ext>
          </a:extLst>
        </xdr:cNvPr>
        <xdr:cNvCxnSpPr/>
      </xdr:nvCxnSpPr>
      <xdr:spPr>
        <a:xfrm flipV="1">
          <a:off x="3797300" y="6561909"/>
          <a:ext cx="8382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46627</xdr:rowOff>
    </xdr:from>
    <xdr:to>
      <xdr:col>15</xdr:col>
      <xdr:colOff>101600</xdr:colOff>
      <xdr:row>38</xdr:row>
      <xdr:rowOff>148227</xdr:rowOff>
    </xdr:to>
    <xdr:sp macro="" textlink="">
      <xdr:nvSpPr>
        <xdr:cNvPr id="76" name="楕円 75">
          <a:extLst>
            <a:ext uri="{FF2B5EF4-FFF2-40B4-BE49-F238E27FC236}">
              <a16:creationId xmlns:a16="http://schemas.microsoft.com/office/drawing/2014/main" id="{AECF79CC-975B-4A36-BC75-DDD0294017F6}"/>
            </a:ext>
          </a:extLst>
        </xdr:cNvPr>
        <xdr:cNvSpPr/>
      </xdr:nvSpPr>
      <xdr:spPr>
        <a:xfrm>
          <a:off x="2857500" y="6561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74567</xdr:rowOff>
    </xdr:from>
    <xdr:to>
      <xdr:col>19</xdr:col>
      <xdr:colOff>177800</xdr:colOff>
      <xdr:row>38</xdr:row>
      <xdr:rowOff>97427</xdr:rowOff>
    </xdr:to>
    <xdr:cxnSp macro="">
      <xdr:nvCxnSpPr>
        <xdr:cNvPr id="77" name="直線コネクタ 76">
          <a:extLst>
            <a:ext uri="{FF2B5EF4-FFF2-40B4-BE49-F238E27FC236}">
              <a16:creationId xmlns:a16="http://schemas.microsoft.com/office/drawing/2014/main" id="{13DF7562-B9D2-473D-921F-CF9AF8B2B651}"/>
            </a:ext>
          </a:extLst>
        </xdr:cNvPr>
        <xdr:cNvCxnSpPr/>
      </xdr:nvCxnSpPr>
      <xdr:spPr>
        <a:xfrm flipV="1">
          <a:off x="2908300" y="6589667"/>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59690</xdr:rowOff>
    </xdr:from>
    <xdr:to>
      <xdr:col>10</xdr:col>
      <xdr:colOff>165100</xdr:colOff>
      <xdr:row>38</xdr:row>
      <xdr:rowOff>161290</xdr:rowOff>
    </xdr:to>
    <xdr:sp macro="" textlink="">
      <xdr:nvSpPr>
        <xdr:cNvPr id="78" name="楕円 77">
          <a:extLst>
            <a:ext uri="{FF2B5EF4-FFF2-40B4-BE49-F238E27FC236}">
              <a16:creationId xmlns:a16="http://schemas.microsoft.com/office/drawing/2014/main" id="{D5809358-A654-430D-97FE-325D20408201}"/>
            </a:ext>
          </a:extLst>
        </xdr:cNvPr>
        <xdr:cNvSpPr/>
      </xdr:nvSpPr>
      <xdr:spPr>
        <a:xfrm>
          <a:off x="1968500" y="6574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97427</xdr:rowOff>
    </xdr:from>
    <xdr:to>
      <xdr:col>15</xdr:col>
      <xdr:colOff>50800</xdr:colOff>
      <xdr:row>38</xdr:row>
      <xdr:rowOff>110490</xdr:rowOff>
    </xdr:to>
    <xdr:cxnSp macro="">
      <xdr:nvCxnSpPr>
        <xdr:cNvPr id="79" name="直線コネクタ 78">
          <a:extLst>
            <a:ext uri="{FF2B5EF4-FFF2-40B4-BE49-F238E27FC236}">
              <a16:creationId xmlns:a16="http://schemas.microsoft.com/office/drawing/2014/main" id="{45084D3A-0404-4281-B6F2-D5C127A6AAF3}"/>
            </a:ext>
          </a:extLst>
        </xdr:cNvPr>
        <xdr:cNvCxnSpPr/>
      </xdr:nvCxnSpPr>
      <xdr:spPr>
        <a:xfrm flipV="1">
          <a:off x="2019300" y="6612527"/>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40657</xdr:rowOff>
    </xdr:from>
    <xdr:ext cx="405111" cy="259045"/>
    <xdr:sp macro="" textlink="">
      <xdr:nvSpPr>
        <xdr:cNvPr id="80" name="n_1aveValue【道路】&#10;有形固定資産減価償却率">
          <a:extLst>
            <a:ext uri="{FF2B5EF4-FFF2-40B4-BE49-F238E27FC236}">
              <a16:creationId xmlns:a16="http://schemas.microsoft.com/office/drawing/2014/main" id="{FC1B11A9-58E0-4D67-9262-827823FA8C63}"/>
            </a:ext>
          </a:extLst>
        </xdr:cNvPr>
        <xdr:cNvSpPr txBox="1"/>
      </xdr:nvSpPr>
      <xdr:spPr>
        <a:xfrm>
          <a:off x="3582044" y="604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52087</xdr:rowOff>
    </xdr:from>
    <xdr:ext cx="405111" cy="259045"/>
    <xdr:sp macro="" textlink="">
      <xdr:nvSpPr>
        <xdr:cNvPr id="81" name="n_2aveValue【道路】&#10;有形固定資産減価償却率">
          <a:extLst>
            <a:ext uri="{FF2B5EF4-FFF2-40B4-BE49-F238E27FC236}">
              <a16:creationId xmlns:a16="http://schemas.microsoft.com/office/drawing/2014/main" id="{C3DFC744-DC95-44D8-9103-4701B9C0F4A8}"/>
            </a:ext>
          </a:extLst>
        </xdr:cNvPr>
        <xdr:cNvSpPr txBox="1"/>
      </xdr:nvSpPr>
      <xdr:spPr>
        <a:xfrm>
          <a:off x="2705744" y="6052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34126</xdr:rowOff>
    </xdr:from>
    <xdr:ext cx="405111" cy="259045"/>
    <xdr:sp macro="" textlink="">
      <xdr:nvSpPr>
        <xdr:cNvPr id="82" name="n_3aveValue【道路】&#10;有形固定資産減価償却率">
          <a:extLst>
            <a:ext uri="{FF2B5EF4-FFF2-40B4-BE49-F238E27FC236}">
              <a16:creationId xmlns:a16="http://schemas.microsoft.com/office/drawing/2014/main" id="{DF173566-77C0-46CF-BE83-CC019A1E5911}"/>
            </a:ext>
          </a:extLst>
        </xdr:cNvPr>
        <xdr:cNvSpPr txBox="1"/>
      </xdr:nvSpPr>
      <xdr:spPr>
        <a:xfrm>
          <a:off x="1816744" y="62063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116494</xdr:rowOff>
    </xdr:from>
    <xdr:ext cx="405111" cy="259045"/>
    <xdr:sp macro="" textlink="">
      <xdr:nvSpPr>
        <xdr:cNvPr id="83" name="n_1mainValue【道路】&#10;有形固定資産減価償却率">
          <a:extLst>
            <a:ext uri="{FF2B5EF4-FFF2-40B4-BE49-F238E27FC236}">
              <a16:creationId xmlns:a16="http://schemas.microsoft.com/office/drawing/2014/main" id="{C73D6E9F-B07F-497A-A6A8-77332D0D9F08}"/>
            </a:ext>
          </a:extLst>
        </xdr:cNvPr>
        <xdr:cNvSpPr txBox="1"/>
      </xdr:nvSpPr>
      <xdr:spPr>
        <a:xfrm>
          <a:off x="3582044" y="6631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139354</xdr:rowOff>
    </xdr:from>
    <xdr:ext cx="405111" cy="259045"/>
    <xdr:sp macro="" textlink="">
      <xdr:nvSpPr>
        <xdr:cNvPr id="84" name="n_2mainValue【道路】&#10;有形固定資産減価償却率">
          <a:extLst>
            <a:ext uri="{FF2B5EF4-FFF2-40B4-BE49-F238E27FC236}">
              <a16:creationId xmlns:a16="http://schemas.microsoft.com/office/drawing/2014/main" id="{E75579BF-A048-4094-9CF1-0497D782B02E}"/>
            </a:ext>
          </a:extLst>
        </xdr:cNvPr>
        <xdr:cNvSpPr txBox="1"/>
      </xdr:nvSpPr>
      <xdr:spPr>
        <a:xfrm>
          <a:off x="2705744" y="6654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152417</xdr:rowOff>
    </xdr:from>
    <xdr:ext cx="405111" cy="259045"/>
    <xdr:sp macro="" textlink="">
      <xdr:nvSpPr>
        <xdr:cNvPr id="85" name="n_3mainValue【道路】&#10;有形固定資産減価償却率">
          <a:extLst>
            <a:ext uri="{FF2B5EF4-FFF2-40B4-BE49-F238E27FC236}">
              <a16:creationId xmlns:a16="http://schemas.microsoft.com/office/drawing/2014/main" id="{4B01F1B6-530C-4FC6-A164-614D6D8C7E98}"/>
            </a:ext>
          </a:extLst>
        </xdr:cNvPr>
        <xdr:cNvSpPr txBox="1"/>
      </xdr:nvSpPr>
      <xdr:spPr>
        <a:xfrm>
          <a:off x="1816744" y="6667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6" name="正方形/長方形 85">
          <a:extLst>
            <a:ext uri="{FF2B5EF4-FFF2-40B4-BE49-F238E27FC236}">
              <a16:creationId xmlns:a16="http://schemas.microsoft.com/office/drawing/2014/main" id="{A6208455-E958-4085-BA93-B3215CD5C776}"/>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7" name="正方形/長方形 86">
          <a:extLst>
            <a:ext uri="{FF2B5EF4-FFF2-40B4-BE49-F238E27FC236}">
              <a16:creationId xmlns:a16="http://schemas.microsoft.com/office/drawing/2014/main" id="{6F29C9E5-FC2F-4877-92B5-DA80801C8DE4}"/>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8" name="正方形/長方形 87">
          <a:extLst>
            <a:ext uri="{FF2B5EF4-FFF2-40B4-BE49-F238E27FC236}">
              <a16:creationId xmlns:a16="http://schemas.microsoft.com/office/drawing/2014/main" id="{B8532588-4349-4CC6-8478-784DB704DDD3}"/>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9" name="正方形/長方形 88">
          <a:extLst>
            <a:ext uri="{FF2B5EF4-FFF2-40B4-BE49-F238E27FC236}">
              <a16:creationId xmlns:a16="http://schemas.microsoft.com/office/drawing/2014/main" id="{BB4DABBE-B228-472F-8C41-B1008CCBA83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0" name="正方形/長方形 89">
          <a:extLst>
            <a:ext uri="{FF2B5EF4-FFF2-40B4-BE49-F238E27FC236}">
              <a16:creationId xmlns:a16="http://schemas.microsoft.com/office/drawing/2014/main" id="{D24F83D5-995A-4A4F-B0DE-978B7B301F7E}"/>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1" name="正方形/長方形 90">
          <a:extLst>
            <a:ext uri="{FF2B5EF4-FFF2-40B4-BE49-F238E27FC236}">
              <a16:creationId xmlns:a16="http://schemas.microsoft.com/office/drawing/2014/main" id="{4DF6FBF6-2959-4B80-A282-2F7E7AA96B21}"/>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2" name="正方形/長方形 91">
          <a:extLst>
            <a:ext uri="{FF2B5EF4-FFF2-40B4-BE49-F238E27FC236}">
              <a16:creationId xmlns:a16="http://schemas.microsoft.com/office/drawing/2014/main" id="{5BCF8122-B3DA-4F33-A110-A0FC6C686AFB}"/>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3" name="正方形/長方形 92">
          <a:extLst>
            <a:ext uri="{FF2B5EF4-FFF2-40B4-BE49-F238E27FC236}">
              <a16:creationId xmlns:a16="http://schemas.microsoft.com/office/drawing/2014/main" id="{08ED32EB-1ADF-488A-B96F-5DCB8F28FB78}"/>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4" name="テキスト ボックス 93">
          <a:extLst>
            <a:ext uri="{FF2B5EF4-FFF2-40B4-BE49-F238E27FC236}">
              <a16:creationId xmlns:a16="http://schemas.microsoft.com/office/drawing/2014/main" id="{BAFAC418-40CF-4651-898A-3FB1BAEDD60F}"/>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5" name="直線コネクタ 94">
          <a:extLst>
            <a:ext uri="{FF2B5EF4-FFF2-40B4-BE49-F238E27FC236}">
              <a16:creationId xmlns:a16="http://schemas.microsoft.com/office/drawing/2014/main" id="{DBD1E7C1-957F-4747-81E4-238612F19FCD}"/>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6" name="直線コネクタ 95">
          <a:extLst>
            <a:ext uri="{FF2B5EF4-FFF2-40B4-BE49-F238E27FC236}">
              <a16:creationId xmlns:a16="http://schemas.microsoft.com/office/drawing/2014/main" id="{EFAAF222-5D22-4651-80AD-F9E5C4C0E25B}"/>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7" name="テキスト ボックス 96">
          <a:extLst>
            <a:ext uri="{FF2B5EF4-FFF2-40B4-BE49-F238E27FC236}">
              <a16:creationId xmlns:a16="http://schemas.microsoft.com/office/drawing/2014/main" id="{E9ED76D7-B2AC-4756-8EBD-4D252A256984}"/>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8" name="直線コネクタ 97">
          <a:extLst>
            <a:ext uri="{FF2B5EF4-FFF2-40B4-BE49-F238E27FC236}">
              <a16:creationId xmlns:a16="http://schemas.microsoft.com/office/drawing/2014/main" id="{E7016485-CB4B-4013-9612-DB5B0EFEA8A8}"/>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99" name="テキスト ボックス 98">
          <a:extLst>
            <a:ext uri="{FF2B5EF4-FFF2-40B4-BE49-F238E27FC236}">
              <a16:creationId xmlns:a16="http://schemas.microsoft.com/office/drawing/2014/main" id="{A0B47B1C-01EE-403B-B2CC-CC9CA69565D0}"/>
            </a:ext>
          </a:extLst>
        </xdr:cNvPr>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0" name="直線コネクタ 99">
          <a:extLst>
            <a:ext uri="{FF2B5EF4-FFF2-40B4-BE49-F238E27FC236}">
              <a16:creationId xmlns:a16="http://schemas.microsoft.com/office/drawing/2014/main" id="{035FF2AD-6309-491E-89AC-609C1F2F0124}"/>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1" name="テキスト ボックス 100">
          <a:extLst>
            <a:ext uri="{FF2B5EF4-FFF2-40B4-BE49-F238E27FC236}">
              <a16:creationId xmlns:a16="http://schemas.microsoft.com/office/drawing/2014/main" id="{2A5EC32C-8073-4844-B47F-B8B3090F58FE}"/>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2" name="直線コネクタ 101">
          <a:extLst>
            <a:ext uri="{FF2B5EF4-FFF2-40B4-BE49-F238E27FC236}">
              <a16:creationId xmlns:a16="http://schemas.microsoft.com/office/drawing/2014/main" id="{4F340DD5-2515-4BB7-928A-7BC26F53B136}"/>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3" name="テキスト ボックス 102">
          <a:extLst>
            <a:ext uri="{FF2B5EF4-FFF2-40B4-BE49-F238E27FC236}">
              <a16:creationId xmlns:a16="http://schemas.microsoft.com/office/drawing/2014/main" id="{6927DE49-890E-4CE0-8385-D1486ED3D0ED}"/>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4" name="直線コネクタ 103">
          <a:extLst>
            <a:ext uri="{FF2B5EF4-FFF2-40B4-BE49-F238E27FC236}">
              <a16:creationId xmlns:a16="http://schemas.microsoft.com/office/drawing/2014/main" id="{0D25A907-77F9-4EB1-83D3-F19CE93D751E}"/>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5" name="テキスト ボックス 104">
          <a:extLst>
            <a:ext uri="{FF2B5EF4-FFF2-40B4-BE49-F238E27FC236}">
              <a16:creationId xmlns:a16="http://schemas.microsoft.com/office/drawing/2014/main" id="{96D8CE08-69AF-4CF8-9572-A1D24E90D4D7}"/>
            </a:ext>
          </a:extLst>
        </xdr:cNvPr>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6" name="直線コネクタ 105">
          <a:extLst>
            <a:ext uri="{FF2B5EF4-FFF2-40B4-BE49-F238E27FC236}">
              <a16:creationId xmlns:a16="http://schemas.microsoft.com/office/drawing/2014/main" id="{0BF0611C-648B-4BF3-ABE4-261B3CAB8C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07" name="テキスト ボックス 106">
          <a:extLst>
            <a:ext uri="{FF2B5EF4-FFF2-40B4-BE49-F238E27FC236}">
              <a16:creationId xmlns:a16="http://schemas.microsoft.com/office/drawing/2014/main" id="{54F35693-E1D6-4912-AEF1-7FF0004B49F1}"/>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8" name="【道路】&#10;一人当たり延長グラフ枠">
          <a:extLst>
            <a:ext uri="{FF2B5EF4-FFF2-40B4-BE49-F238E27FC236}">
              <a16:creationId xmlns:a16="http://schemas.microsoft.com/office/drawing/2014/main" id="{A1A6690F-C2B6-4D6D-A0A3-C7DD33E9CE8B}"/>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88087</xdr:rowOff>
    </xdr:from>
    <xdr:to>
      <xdr:col>54</xdr:col>
      <xdr:colOff>189865</xdr:colOff>
      <xdr:row>42</xdr:row>
      <xdr:rowOff>591</xdr:rowOff>
    </xdr:to>
    <xdr:cxnSp macro="">
      <xdr:nvCxnSpPr>
        <xdr:cNvPr id="109" name="直線コネクタ 108">
          <a:extLst>
            <a:ext uri="{FF2B5EF4-FFF2-40B4-BE49-F238E27FC236}">
              <a16:creationId xmlns:a16="http://schemas.microsoft.com/office/drawing/2014/main" id="{5BB8E399-E35A-4101-8D3E-1404B5244E4B}"/>
            </a:ext>
          </a:extLst>
        </xdr:cNvPr>
        <xdr:cNvCxnSpPr/>
      </xdr:nvCxnSpPr>
      <xdr:spPr>
        <a:xfrm flipV="1">
          <a:off x="10476865" y="5917387"/>
          <a:ext cx="0" cy="12841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4418</xdr:rowOff>
    </xdr:from>
    <xdr:ext cx="469744" cy="259045"/>
    <xdr:sp macro="" textlink="">
      <xdr:nvSpPr>
        <xdr:cNvPr id="110" name="【道路】&#10;一人当たり延長最小値テキスト">
          <a:extLst>
            <a:ext uri="{FF2B5EF4-FFF2-40B4-BE49-F238E27FC236}">
              <a16:creationId xmlns:a16="http://schemas.microsoft.com/office/drawing/2014/main" id="{86E82580-70B4-4EBE-8BE1-E8E8EB567FF2}"/>
            </a:ext>
          </a:extLst>
        </xdr:cNvPr>
        <xdr:cNvSpPr txBox="1"/>
      </xdr:nvSpPr>
      <xdr:spPr>
        <a:xfrm>
          <a:off x="10515600" y="7205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591</xdr:rowOff>
    </xdr:from>
    <xdr:to>
      <xdr:col>55</xdr:col>
      <xdr:colOff>88900</xdr:colOff>
      <xdr:row>42</xdr:row>
      <xdr:rowOff>591</xdr:rowOff>
    </xdr:to>
    <xdr:cxnSp macro="">
      <xdr:nvCxnSpPr>
        <xdr:cNvPr id="111" name="直線コネクタ 110">
          <a:extLst>
            <a:ext uri="{FF2B5EF4-FFF2-40B4-BE49-F238E27FC236}">
              <a16:creationId xmlns:a16="http://schemas.microsoft.com/office/drawing/2014/main" id="{8CCC6774-77E9-435E-8D41-E6B925B04781}"/>
            </a:ext>
          </a:extLst>
        </xdr:cNvPr>
        <xdr:cNvCxnSpPr/>
      </xdr:nvCxnSpPr>
      <xdr:spPr>
        <a:xfrm>
          <a:off x="10388600" y="7201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34764</xdr:rowOff>
    </xdr:from>
    <xdr:ext cx="534377" cy="259045"/>
    <xdr:sp macro="" textlink="">
      <xdr:nvSpPr>
        <xdr:cNvPr id="112" name="【道路】&#10;一人当たり延長最大値テキスト">
          <a:extLst>
            <a:ext uri="{FF2B5EF4-FFF2-40B4-BE49-F238E27FC236}">
              <a16:creationId xmlns:a16="http://schemas.microsoft.com/office/drawing/2014/main" id="{349B7AA2-CB87-4FAB-B791-2D9C2775FB5F}"/>
            </a:ext>
          </a:extLst>
        </xdr:cNvPr>
        <xdr:cNvSpPr txBox="1"/>
      </xdr:nvSpPr>
      <xdr:spPr>
        <a:xfrm>
          <a:off x="10515600" y="5692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88087</xdr:rowOff>
    </xdr:from>
    <xdr:to>
      <xdr:col>55</xdr:col>
      <xdr:colOff>88900</xdr:colOff>
      <xdr:row>34</xdr:row>
      <xdr:rowOff>88087</xdr:rowOff>
    </xdr:to>
    <xdr:cxnSp macro="">
      <xdr:nvCxnSpPr>
        <xdr:cNvPr id="113" name="直線コネクタ 112">
          <a:extLst>
            <a:ext uri="{FF2B5EF4-FFF2-40B4-BE49-F238E27FC236}">
              <a16:creationId xmlns:a16="http://schemas.microsoft.com/office/drawing/2014/main" id="{88FC214F-C5AB-4B7A-81CB-EC5E9CEB8E85}"/>
            </a:ext>
          </a:extLst>
        </xdr:cNvPr>
        <xdr:cNvCxnSpPr/>
      </xdr:nvCxnSpPr>
      <xdr:spPr>
        <a:xfrm>
          <a:off x="10388600" y="5917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66622</xdr:rowOff>
    </xdr:from>
    <xdr:ext cx="534377" cy="259045"/>
    <xdr:sp macro="" textlink="">
      <xdr:nvSpPr>
        <xdr:cNvPr id="114" name="【道路】&#10;一人当たり延長平均値テキスト">
          <a:extLst>
            <a:ext uri="{FF2B5EF4-FFF2-40B4-BE49-F238E27FC236}">
              <a16:creationId xmlns:a16="http://schemas.microsoft.com/office/drawing/2014/main" id="{2AA2C30C-1DAF-4057-8C99-3ACFD117F41F}"/>
            </a:ext>
          </a:extLst>
        </xdr:cNvPr>
        <xdr:cNvSpPr txBox="1"/>
      </xdr:nvSpPr>
      <xdr:spPr>
        <a:xfrm>
          <a:off x="10515600" y="65817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43745</xdr:rowOff>
    </xdr:from>
    <xdr:to>
      <xdr:col>55</xdr:col>
      <xdr:colOff>50800</xdr:colOff>
      <xdr:row>39</xdr:row>
      <xdr:rowOff>145345</xdr:rowOff>
    </xdr:to>
    <xdr:sp macro="" textlink="">
      <xdr:nvSpPr>
        <xdr:cNvPr id="115" name="フローチャート: 判断 114">
          <a:extLst>
            <a:ext uri="{FF2B5EF4-FFF2-40B4-BE49-F238E27FC236}">
              <a16:creationId xmlns:a16="http://schemas.microsoft.com/office/drawing/2014/main" id="{BAB6F3E1-E007-4FA9-A29A-44F0523C1188}"/>
            </a:ext>
          </a:extLst>
        </xdr:cNvPr>
        <xdr:cNvSpPr/>
      </xdr:nvSpPr>
      <xdr:spPr>
        <a:xfrm>
          <a:off x="10426700" y="6730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57804</xdr:rowOff>
    </xdr:from>
    <xdr:to>
      <xdr:col>50</xdr:col>
      <xdr:colOff>165100</xdr:colOff>
      <xdr:row>39</xdr:row>
      <xdr:rowOff>159404</xdr:rowOff>
    </xdr:to>
    <xdr:sp macro="" textlink="">
      <xdr:nvSpPr>
        <xdr:cNvPr id="116" name="フローチャート: 判断 115">
          <a:extLst>
            <a:ext uri="{FF2B5EF4-FFF2-40B4-BE49-F238E27FC236}">
              <a16:creationId xmlns:a16="http://schemas.microsoft.com/office/drawing/2014/main" id="{396B2FB5-512C-488D-98BA-CE36BCD4E647}"/>
            </a:ext>
          </a:extLst>
        </xdr:cNvPr>
        <xdr:cNvSpPr/>
      </xdr:nvSpPr>
      <xdr:spPr>
        <a:xfrm>
          <a:off x="9588500" y="6744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52146</xdr:rowOff>
    </xdr:from>
    <xdr:to>
      <xdr:col>46</xdr:col>
      <xdr:colOff>38100</xdr:colOff>
      <xdr:row>39</xdr:row>
      <xdr:rowOff>153746</xdr:rowOff>
    </xdr:to>
    <xdr:sp macro="" textlink="">
      <xdr:nvSpPr>
        <xdr:cNvPr id="117" name="フローチャート: 判断 116">
          <a:extLst>
            <a:ext uri="{FF2B5EF4-FFF2-40B4-BE49-F238E27FC236}">
              <a16:creationId xmlns:a16="http://schemas.microsoft.com/office/drawing/2014/main" id="{06D129D1-963A-495E-A428-A5A3DC40FD69}"/>
            </a:ext>
          </a:extLst>
        </xdr:cNvPr>
        <xdr:cNvSpPr/>
      </xdr:nvSpPr>
      <xdr:spPr>
        <a:xfrm>
          <a:off x="8699500" y="6738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91446</xdr:rowOff>
    </xdr:from>
    <xdr:to>
      <xdr:col>41</xdr:col>
      <xdr:colOff>101600</xdr:colOff>
      <xdr:row>40</xdr:row>
      <xdr:rowOff>21596</xdr:rowOff>
    </xdr:to>
    <xdr:sp macro="" textlink="">
      <xdr:nvSpPr>
        <xdr:cNvPr id="118" name="フローチャート: 判断 117">
          <a:extLst>
            <a:ext uri="{FF2B5EF4-FFF2-40B4-BE49-F238E27FC236}">
              <a16:creationId xmlns:a16="http://schemas.microsoft.com/office/drawing/2014/main" id="{2691E50B-64DE-4E8A-9D12-1618AC81C8DD}"/>
            </a:ext>
          </a:extLst>
        </xdr:cNvPr>
        <xdr:cNvSpPr/>
      </xdr:nvSpPr>
      <xdr:spPr>
        <a:xfrm>
          <a:off x="7810500" y="6777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9" name="テキスト ボックス 118">
          <a:extLst>
            <a:ext uri="{FF2B5EF4-FFF2-40B4-BE49-F238E27FC236}">
              <a16:creationId xmlns:a16="http://schemas.microsoft.com/office/drawing/2014/main" id="{B34B22EF-B1C1-43B7-8719-9472507424ED}"/>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0" name="テキスト ボックス 119">
          <a:extLst>
            <a:ext uri="{FF2B5EF4-FFF2-40B4-BE49-F238E27FC236}">
              <a16:creationId xmlns:a16="http://schemas.microsoft.com/office/drawing/2014/main" id="{D00D0135-46AD-4CA3-BBB6-2460BC66B858}"/>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BE69E09B-C501-4367-9286-B00630776D16}"/>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33B48942-290D-45B6-B91A-0FE648597D6C}"/>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29B06296-AA19-4FE6-AE14-54FC6B0922CE}"/>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146177</xdr:rowOff>
    </xdr:from>
    <xdr:to>
      <xdr:col>55</xdr:col>
      <xdr:colOff>50800</xdr:colOff>
      <xdr:row>41</xdr:row>
      <xdr:rowOff>76327</xdr:rowOff>
    </xdr:to>
    <xdr:sp macro="" textlink="">
      <xdr:nvSpPr>
        <xdr:cNvPr id="124" name="楕円 123">
          <a:extLst>
            <a:ext uri="{FF2B5EF4-FFF2-40B4-BE49-F238E27FC236}">
              <a16:creationId xmlns:a16="http://schemas.microsoft.com/office/drawing/2014/main" id="{BB74DE2F-8D9F-4022-A2DA-EC694782CB60}"/>
            </a:ext>
          </a:extLst>
        </xdr:cNvPr>
        <xdr:cNvSpPr/>
      </xdr:nvSpPr>
      <xdr:spPr>
        <a:xfrm>
          <a:off x="10426700" y="7004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124604</xdr:rowOff>
    </xdr:from>
    <xdr:ext cx="469744" cy="259045"/>
    <xdr:sp macro="" textlink="">
      <xdr:nvSpPr>
        <xdr:cNvPr id="125" name="【道路】&#10;一人当たり延長該当値テキスト">
          <a:extLst>
            <a:ext uri="{FF2B5EF4-FFF2-40B4-BE49-F238E27FC236}">
              <a16:creationId xmlns:a16="http://schemas.microsoft.com/office/drawing/2014/main" id="{D577D2EB-56E0-4653-93B7-6687696EA26E}"/>
            </a:ext>
          </a:extLst>
        </xdr:cNvPr>
        <xdr:cNvSpPr txBox="1"/>
      </xdr:nvSpPr>
      <xdr:spPr>
        <a:xfrm>
          <a:off x="10515600" y="6982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146291</xdr:rowOff>
    </xdr:from>
    <xdr:to>
      <xdr:col>50</xdr:col>
      <xdr:colOff>165100</xdr:colOff>
      <xdr:row>41</xdr:row>
      <xdr:rowOff>76441</xdr:rowOff>
    </xdr:to>
    <xdr:sp macro="" textlink="">
      <xdr:nvSpPr>
        <xdr:cNvPr id="126" name="楕円 125">
          <a:extLst>
            <a:ext uri="{FF2B5EF4-FFF2-40B4-BE49-F238E27FC236}">
              <a16:creationId xmlns:a16="http://schemas.microsoft.com/office/drawing/2014/main" id="{25875CB6-7DE3-447F-BDD8-C8DF55515758}"/>
            </a:ext>
          </a:extLst>
        </xdr:cNvPr>
        <xdr:cNvSpPr/>
      </xdr:nvSpPr>
      <xdr:spPr>
        <a:xfrm>
          <a:off x="9588500" y="7004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25527</xdr:rowOff>
    </xdr:from>
    <xdr:to>
      <xdr:col>55</xdr:col>
      <xdr:colOff>0</xdr:colOff>
      <xdr:row>41</xdr:row>
      <xdr:rowOff>25641</xdr:rowOff>
    </xdr:to>
    <xdr:cxnSp macro="">
      <xdr:nvCxnSpPr>
        <xdr:cNvPr id="127" name="直線コネクタ 126">
          <a:extLst>
            <a:ext uri="{FF2B5EF4-FFF2-40B4-BE49-F238E27FC236}">
              <a16:creationId xmlns:a16="http://schemas.microsoft.com/office/drawing/2014/main" id="{B0006CDE-5B68-4F88-B589-5F4327E611AB}"/>
            </a:ext>
          </a:extLst>
        </xdr:cNvPr>
        <xdr:cNvCxnSpPr/>
      </xdr:nvCxnSpPr>
      <xdr:spPr>
        <a:xfrm flipV="1">
          <a:off x="9639300" y="7054977"/>
          <a:ext cx="838200" cy="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137681</xdr:rowOff>
    </xdr:from>
    <xdr:to>
      <xdr:col>46</xdr:col>
      <xdr:colOff>38100</xdr:colOff>
      <xdr:row>41</xdr:row>
      <xdr:rowOff>67831</xdr:rowOff>
    </xdr:to>
    <xdr:sp macro="" textlink="">
      <xdr:nvSpPr>
        <xdr:cNvPr id="128" name="楕円 127">
          <a:extLst>
            <a:ext uri="{FF2B5EF4-FFF2-40B4-BE49-F238E27FC236}">
              <a16:creationId xmlns:a16="http://schemas.microsoft.com/office/drawing/2014/main" id="{72614B7E-DD7F-4C3C-998C-59FD0B8D913C}"/>
            </a:ext>
          </a:extLst>
        </xdr:cNvPr>
        <xdr:cNvSpPr/>
      </xdr:nvSpPr>
      <xdr:spPr>
        <a:xfrm>
          <a:off x="8699500" y="6995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17031</xdr:rowOff>
    </xdr:from>
    <xdr:to>
      <xdr:col>50</xdr:col>
      <xdr:colOff>114300</xdr:colOff>
      <xdr:row>41</xdr:row>
      <xdr:rowOff>25641</xdr:rowOff>
    </xdr:to>
    <xdr:cxnSp macro="">
      <xdr:nvCxnSpPr>
        <xdr:cNvPr id="129" name="直線コネクタ 128">
          <a:extLst>
            <a:ext uri="{FF2B5EF4-FFF2-40B4-BE49-F238E27FC236}">
              <a16:creationId xmlns:a16="http://schemas.microsoft.com/office/drawing/2014/main" id="{5DB2C9EB-CF61-4ED7-B684-1CD76043877C}"/>
            </a:ext>
          </a:extLst>
        </xdr:cNvPr>
        <xdr:cNvCxnSpPr/>
      </xdr:nvCxnSpPr>
      <xdr:spPr>
        <a:xfrm>
          <a:off x="8750300" y="7046481"/>
          <a:ext cx="889000" cy="8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147110</xdr:rowOff>
    </xdr:from>
    <xdr:to>
      <xdr:col>41</xdr:col>
      <xdr:colOff>101600</xdr:colOff>
      <xdr:row>41</xdr:row>
      <xdr:rowOff>77260</xdr:rowOff>
    </xdr:to>
    <xdr:sp macro="" textlink="">
      <xdr:nvSpPr>
        <xdr:cNvPr id="130" name="楕円 129">
          <a:extLst>
            <a:ext uri="{FF2B5EF4-FFF2-40B4-BE49-F238E27FC236}">
              <a16:creationId xmlns:a16="http://schemas.microsoft.com/office/drawing/2014/main" id="{F0A1BEFC-B1F8-4EB5-9688-997BA7577067}"/>
            </a:ext>
          </a:extLst>
        </xdr:cNvPr>
        <xdr:cNvSpPr/>
      </xdr:nvSpPr>
      <xdr:spPr>
        <a:xfrm>
          <a:off x="7810500" y="7005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17031</xdr:rowOff>
    </xdr:from>
    <xdr:to>
      <xdr:col>45</xdr:col>
      <xdr:colOff>177800</xdr:colOff>
      <xdr:row>41</xdr:row>
      <xdr:rowOff>26460</xdr:rowOff>
    </xdr:to>
    <xdr:cxnSp macro="">
      <xdr:nvCxnSpPr>
        <xdr:cNvPr id="131" name="直線コネクタ 130">
          <a:extLst>
            <a:ext uri="{FF2B5EF4-FFF2-40B4-BE49-F238E27FC236}">
              <a16:creationId xmlns:a16="http://schemas.microsoft.com/office/drawing/2014/main" id="{6C6070F7-70DF-4E23-A3E9-EF7D9150ED88}"/>
            </a:ext>
          </a:extLst>
        </xdr:cNvPr>
        <xdr:cNvCxnSpPr/>
      </xdr:nvCxnSpPr>
      <xdr:spPr>
        <a:xfrm flipV="1">
          <a:off x="7861300" y="7046481"/>
          <a:ext cx="889000" cy="9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38</xdr:row>
      <xdr:rowOff>4481</xdr:rowOff>
    </xdr:from>
    <xdr:ext cx="534377" cy="259045"/>
    <xdr:sp macro="" textlink="">
      <xdr:nvSpPr>
        <xdr:cNvPr id="132" name="n_1aveValue【道路】&#10;一人当たり延長">
          <a:extLst>
            <a:ext uri="{FF2B5EF4-FFF2-40B4-BE49-F238E27FC236}">
              <a16:creationId xmlns:a16="http://schemas.microsoft.com/office/drawing/2014/main" id="{0DD88DAD-ECFF-4A17-B8EA-FCC3A6B0CE76}"/>
            </a:ext>
          </a:extLst>
        </xdr:cNvPr>
        <xdr:cNvSpPr txBox="1"/>
      </xdr:nvSpPr>
      <xdr:spPr>
        <a:xfrm>
          <a:off x="9359411" y="6519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170273</xdr:rowOff>
    </xdr:from>
    <xdr:ext cx="534377" cy="259045"/>
    <xdr:sp macro="" textlink="">
      <xdr:nvSpPr>
        <xdr:cNvPr id="133" name="n_2aveValue【道路】&#10;一人当たり延長">
          <a:extLst>
            <a:ext uri="{FF2B5EF4-FFF2-40B4-BE49-F238E27FC236}">
              <a16:creationId xmlns:a16="http://schemas.microsoft.com/office/drawing/2014/main" id="{CF5A8E54-8621-4708-B437-8239954C5890}"/>
            </a:ext>
          </a:extLst>
        </xdr:cNvPr>
        <xdr:cNvSpPr txBox="1"/>
      </xdr:nvSpPr>
      <xdr:spPr>
        <a:xfrm>
          <a:off x="8483111" y="6513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38123</xdr:rowOff>
    </xdr:from>
    <xdr:ext cx="534377" cy="259045"/>
    <xdr:sp macro="" textlink="">
      <xdr:nvSpPr>
        <xdr:cNvPr id="134" name="n_3aveValue【道路】&#10;一人当たり延長">
          <a:extLst>
            <a:ext uri="{FF2B5EF4-FFF2-40B4-BE49-F238E27FC236}">
              <a16:creationId xmlns:a16="http://schemas.microsoft.com/office/drawing/2014/main" id="{C7BE3DE9-AD4F-4004-9BF4-FDD0AE9C7045}"/>
            </a:ext>
          </a:extLst>
        </xdr:cNvPr>
        <xdr:cNvSpPr txBox="1"/>
      </xdr:nvSpPr>
      <xdr:spPr>
        <a:xfrm>
          <a:off x="7594111" y="6553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67568</xdr:rowOff>
    </xdr:from>
    <xdr:ext cx="469744" cy="259045"/>
    <xdr:sp macro="" textlink="">
      <xdr:nvSpPr>
        <xdr:cNvPr id="135" name="n_1mainValue【道路】&#10;一人当たり延長">
          <a:extLst>
            <a:ext uri="{FF2B5EF4-FFF2-40B4-BE49-F238E27FC236}">
              <a16:creationId xmlns:a16="http://schemas.microsoft.com/office/drawing/2014/main" id="{F5CE9401-FA28-4D59-B7EE-40C242368708}"/>
            </a:ext>
          </a:extLst>
        </xdr:cNvPr>
        <xdr:cNvSpPr txBox="1"/>
      </xdr:nvSpPr>
      <xdr:spPr>
        <a:xfrm>
          <a:off x="9391727" y="70970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58958</xdr:rowOff>
    </xdr:from>
    <xdr:ext cx="534377" cy="259045"/>
    <xdr:sp macro="" textlink="">
      <xdr:nvSpPr>
        <xdr:cNvPr id="136" name="n_2mainValue【道路】&#10;一人当たり延長">
          <a:extLst>
            <a:ext uri="{FF2B5EF4-FFF2-40B4-BE49-F238E27FC236}">
              <a16:creationId xmlns:a16="http://schemas.microsoft.com/office/drawing/2014/main" id="{099F9C01-FDB6-4147-B008-B9DA2FDBEAC9}"/>
            </a:ext>
          </a:extLst>
        </xdr:cNvPr>
        <xdr:cNvSpPr txBox="1"/>
      </xdr:nvSpPr>
      <xdr:spPr>
        <a:xfrm>
          <a:off x="8483111" y="7088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68387</xdr:rowOff>
    </xdr:from>
    <xdr:ext cx="469744" cy="259045"/>
    <xdr:sp macro="" textlink="">
      <xdr:nvSpPr>
        <xdr:cNvPr id="137" name="n_3mainValue【道路】&#10;一人当たり延長">
          <a:extLst>
            <a:ext uri="{FF2B5EF4-FFF2-40B4-BE49-F238E27FC236}">
              <a16:creationId xmlns:a16="http://schemas.microsoft.com/office/drawing/2014/main" id="{501ED6E7-DBFB-498E-A16D-4A3399DBC8F9}"/>
            </a:ext>
          </a:extLst>
        </xdr:cNvPr>
        <xdr:cNvSpPr txBox="1"/>
      </xdr:nvSpPr>
      <xdr:spPr>
        <a:xfrm>
          <a:off x="7626427" y="7097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8" name="正方形/長方形 137">
          <a:extLst>
            <a:ext uri="{FF2B5EF4-FFF2-40B4-BE49-F238E27FC236}">
              <a16:creationId xmlns:a16="http://schemas.microsoft.com/office/drawing/2014/main" id="{958A1B9D-FEEC-4AF8-8949-83001BE9521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9" name="正方形/長方形 138">
          <a:extLst>
            <a:ext uri="{FF2B5EF4-FFF2-40B4-BE49-F238E27FC236}">
              <a16:creationId xmlns:a16="http://schemas.microsoft.com/office/drawing/2014/main" id="{F37CCB35-F424-4CB3-AD5D-2BE9DB97A48F}"/>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0" name="正方形/長方形 139">
          <a:extLst>
            <a:ext uri="{FF2B5EF4-FFF2-40B4-BE49-F238E27FC236}">
              <a16:creationId xmlns:a16="http://schemas.microsoft.com/office/drawing/2014/main" id="{F41A6607-C673-45BF-8C23-D25FC5C544FC}"/>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1" name="正方形/長方形 140">
          <a:extLst>
            <a:ext uri="{FF2B5EF4-FFF2-40B4-BE49-F238E27FC236}">
              <a16:creationId xmlns:a16="http://schemas.microsoft.com/office/drawing/2014/main" id="{8F431CBD-2CCD-41BC-9B98-F1AE1D9D8BB7}"/>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2" name="正方形/長方形 141">
          <a:extLst>
            <a:ext uri="{FF2B5EF4-FFF2-40B4-BE49-F238E27FC236}">
              <a16:creationId xmlns:a16="http://schemas.microsoft.com/office/drawing/2014/main" id="{F6591824-1AF1-4714-966E-8E14AF134019}"/>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3" name="正方形/長方形 142">
          <a:extLst>
            <a:ext uri="{FF2B5EF4-FFF2-40B4-BE49-F238E27FC236}">
              <a16:creationId xmlns:a16="http://schemas.microsoft.com/office/drawing/2014/main" id="{75767C98-3258-4289-A68F-597C03978A2B}"/>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4" name="正方形/長方形 143">
          <a:extLst>
            <a:ext uri="{FF2B5EF4-FFF2-40B4-BE49-F238E27FC236}">
              <a16:creationId xmlns:a16="http://schemas.microsoft.com/office/drawing/2014/main" id="{E423FB2A-8760-4126-9E00-E605466304B3}"/>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5" name="正方形/長方形 144">
          <a:extLst>
            <a:ext uri="{FF2B5EF4-FFF2-40B4-BE49-F238E27FC236}">
              <a16:creationId xmlns:a16="http://schemas.microsoft.com/office/drawing/2014/main" id="{E2154783-CBCE-4543-A4EC-A294535EDA41}"/>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6" name="テキスト ボックス 145">
          <a:extLst>
            <a:ext uri="{FF2B5EF4-FFF2-40B4-BE49-F238E27FC236}">
              <a16:creationId xmlns:a16="http://schemas.microsoft.com/office/drawing/2014/main" id="{70638CA1-5692-48D4-A8FD-D0C80C76118D}"/>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7" name="直線コネクタ 146">
          <a:extLst>
            <a:ext uri="{FF2B5EF4-FFF2-40B4-BE49-F238E27FC236}">
              <a16:creationId xmlns:a16="http://schemas.microsoft.com/office/drawing/2014/main" id="{36547F87-B637-43DF-96BA-8F46CE44F0B2}"/>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130628</xdr:rowOff>
    </xdr:from>
    <xdr:to>
      <xdr:col>28</xdr:col>
      <xdr:colOff>114300</xdr:colOff>
      <xdr:row>64</xdr:row>
      <xdr:rowOff>130628</xdr:rowOff>
    </xdr:to>
    <xdr:cxnSp macro="">
      <xdr:nvCxnSpPr>
        <xdr:cNvPr id="148" name="直線コネクタ 147">
          <a:extLst>
            <a:ext uri="{FF2B5EF4-FFF2-40B4-BE49-F238E27FC236}">
              <a16:creationId xmlns:a16="http://schemas.microsoft.com/office/drawing/2014/main" id="{5BB3C5E0-2B40-45F8-954D-D4BE618FEE2B}"/>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159855</xdr:rowOff>
    </xdr:from>
    <xdr:ext cx="338939" cy="259045"/>
    <xdr:sp macro="" textlink="">
      <xdr:nvSpPr>
        <xdr:cNvPr id="149" name="テキスト ボックス 148">
          <a:extLst>
            <a:ext uri="{FF2B5EF4-FFF2-40B4-BE49-F238E27FC236}">
              <a16:creationId xmlns:a16="http://schemas.microsoft.com/office/drawing/2014/main" id="{8904C0BE-B3B6-4913-B84B-F76621C21FA7}"/>
            </a:ext>
          </a:extLst>
        </xdr:cNvPr>
        <xdr:cNvSpPr txBox="1"/>
      </xdr:nvSpPr>
      <xdr:spPr>
        <a:xfrm>
          <a:off x="423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0" name="直線コネクタ 149">
          <a:extLst>
            <a:ext uri="{FF2B5EF4-FFF2-40B4-BE49-F238E27FC236}">
              <a16:creationId xmlns:a16="http://schemas.microsoft.com/office/drawing/2014/main" id="{9DA0332D-3814-42EA-B0FA-E83956503F8F}"/>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51" name="テキスト ボックス 150">
          <a:extLst>
            <a:ext uri="{FF2B5EF4-FFF2-40B4-BE49-F238E27FC236}">
              <a16:creationId xmlns:a16="http://schemas.microsoft.com/office/drawing/2014/main" id="{CCC9CD44-648F-44B6-962C-4384F9DDDE46}"/>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52" name="直線コネクタ 151">
          <a:extLst>
            <a:ext uri="{FF2B5EF4-FFF2-40B4-BE49-F238E27FC236}">
              <a16:creationId xmlns:a16="http://schemas.microsoft.com/office/drawing/2014/main" id="{36476E19-45AA-41A1-86CF-6A60435C570A}"/>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53" name="テキスト ボックス 152">
          <a:extLst>
            <a:ext uri="{FF2B5EF4-FFF2-40B4-BE49-F238E27FC236}">
              <a16:creationId xmlns:a16="http://schemas.microsoft.com/office/drawing/2014/main" id="{5CB0DFF9-31E0-4C13-A17B-1F1E819E4F4A}"/>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54" name="直線コネクタ 153">
          <a:extLst>
            <a:ext uri="{FF2B5EF4-FFF2-40B4-BE49-F238E27FC236}">
              <a16:creationId xmlns:a16="http://schemas.microsoft.com/office/drawing/2014/main" id="{6A9D0CD2-26EF-4C78-ABB6-6301B8D910BF}"/>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55" name="テキスト ボックス 154">
          <a:extLst>
            <a:ext uri="{FF2B5EF4-FFF2-40B4-BE49-F238E27FC236}">
              <a16:creationId xmlns:a16="http://schemas.microsoft.com/office/drawing/2014/main" id="{C1856235-1C93-4044-A2F3-381CB706934B}"/>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56" name="直線コネクタ 155">
          <a:extLst>
            <a:ext uri="{FF2B5EF4-FFF2-40B4-BE49-F238E27FC236}">
              <a16:creationId xmlns:a16="http://schemas.microsoft.com/office/drawing/2014/main" id="{8DA94E8E-9EA2-47D4-9020-F943F0BE5F23}"/>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57" name="テキスト ボックス 156">
          <a:extLst>
            <a:ext uri="{FF2B5EF4-FFF2-40B4-BE49-F238E27FC236}">
              <a16:creationId xmlns:a16="http://schemas.microsoft.com/office/drawing/2014/main" id="{3F1D105E-8ED0-4839-B6F3-05E79495120D}"/>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58" name="直線コネクタ 157">
          <a:extLst>
            <a:ext uri="{FF2B5EF4-FFF2-40B4-BE49-F238E27FC236}">
              <a16:creationId xmlns:a16="http://schemas.microsoft.com/office/drawing/2014/main" id="{E7499C45-F9D1-4112-A1E3-FB5D65844032}"/>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70049</xdr:rowOff>
    </xdr:from>
    <xdr:ext cx="467179" cy="259045"/>
    <xdr:sp macro="" textlink="">
      <xdr:nvSpPr>
        <xdr:cNvPr id="159" name="テキスト ボックス 158">
          <a:extLst>
            <a:ext uri="{FF2B5EF4-FFF2-40B4-BE49-F238E27FC236}">
              <a16:creationId xmlns:a16="http://schemas.microsoft.com/office/drawing/2014/main" id="{611A394B-8AAB-4612-A73E-0C2B0D2CDB9E}"/>
            </a:ext>
          </a:extLst>
        </xdr:cNvPr>
        <xdr:cNvSpPr txBox="1"/>
      </xdr:nvSpPr>
      <xdr:spPr>
        <a:xfrm>
          <a:off x="294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0" name="直線コネクタ 159">
          <a:extLst>
            <a:ext uri="{FF2B5EF4-FFF2-40B4-BE49-F238E27FC236}">
              <a16:creationId xmlns:a16="http://schemas.microsoft.com/office/drawing/2014/main" id="{462C7C5F-F906-415A-9CF6-4AA957B3A42E}"/>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61" name="テキスト ボックス 160">
          <a:extLst>
            <a:ext uri="{FF2B5EF4-FFF2-40B4-BE49-F238E27FC236}">
              <a16:creationId xmlns:a16="http://schemas.microsoft.com/office/drawing/2014/main" id="{121979D8-A869-4DDE-8627-F1DA5882AD33}"/>
            </a:ext>
          </a:extLst>
        </xdr:cNvPr>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2" name="【橋りょう・トンネル】&#10;有形固定資産減価償却率グラフ枠">
          <a:extLst>
            <a:ext uri="{FF2B5EF4-FFF2-40B4-BE49-F238E27FC236}">
              <a16:creationId xmlns:a16="http://schemas.microsoft.com/office/drawing/2014/main" id="{ADB215CE-AF5F-45AB-B5CB-913D77D6CD35}"/>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57150</xdr:rowOff>
    </xdr:from>
    <xdr:to>
      <xdr:col>24</xdr:col>
      <xdr:colOff>62865</xdr:colOff>
      <xdr:row>64</xdr:row>
      <xdr:rowOff>102870</xdr:rowOff>
    </xdr:to>
    <xdr:cxnSp macro="">
      <xdr:nvCxnSpPr>
        <xdr:cNvPr id="163" name="直線コネクタ 162">
          <a:extLst>
            <a:ext uri="{FF2B5EF4-FFF2-40B4-BE49-F238E27FC236}">
              <a16:creationId xmlns:a16="http://schemas.microsoft.com/office/drawing/2014/main" id="{7B2B4F96-A9A0-4A89-859A-718EF0FC8AEB}"/>
            </a:ext>
          </a:extLst>
        </xdr:cNvPr>
        <xdr:cNvCxnSpPr/>
      </xdr:nvCxnSpPr>
      <xdr:spPr>
        <a:xfrm flipV="1">
          <a:off x="4634865" y="9486900"/>
          <a:ext cx="0" cy="15887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106697</xdr:rowOff>
    </xdr:from>
    <xdr:ext cx="340478" cy="259045"/>
    <xdr:sp macro="" textlink="">
      <xdr:nvSpPr>
        <xdr:cNvPr id="164" name="【橋りょう・トンネル】&#10;有形固定資産減価償却率最小値テキスト">
          <a:extLst>
            <a:ext uri="{FF2B5EF4-FFF2-40B4-BE49-F238E27FC236}">
              <a16:creationId xmlns:a16="http://schemas.microsoft.com/office/drawing/2014/main" id="{08480313-305E-4816-95A7-FA73BC69F099}"/>
            </a:ext>
          </a:extLst>
        </xdr:cNvPr>
        <xdr:cNvSpPr txBox="1"/>
      </xdr:nvSpPr>
      <xdr:spPr>
        <a:xfrm>
          <a:off x="4673600" y="1107949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102870</xdr:rowOff>
    </xdr:from>
    <xdr:to>
      <xdr:col>24</xdr:col>
      <xdr:colOff>152400</xdr:colOff>
      <xdr:row>64</xdr:row>
      <xdr:rowOff>102870</xdr:rowOff>
    </xdr:to>
    <xdr:cxnSp macro="">
      <xdr:nvCxnSpPr>
        <xdr:cNvPr id="165" name="直線コネクタ 164">
          <a:extLst>
            <a:ext uri="{FF2B5EF4-FFF2-40B4-BE49-F238E27FC236}">
              <a16:creationId xmlns:a16="http://schemas.microsoft.com/office/drawing/2014/main" id="{3F00C775-96CF-4CC8-8664-45E0204A4964}"/>
            </a:ext>
          </a:extLst>
        </xdr:cNvPr>
        <xdr:cNvCxnSpPr/>
      </xdr:nvCxnSpPr>
      <xdr:spPr>
        <a:xfrm>
          <a:off x="4546600" y="11075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3827</xdr:rowOff>
    </xdr:from>
    <xdr:ext cx="405111" cy="259045"/>
    <xdr:sp macro="" textlink="">
      <xdr:nvSpPr>
        <xdr:cNvPr id="166" name="【橋りょう・トンネル】&#10;有形固定資産減価償却率最大値テキスト">
          <a:extLst>
            <a:ext uri="{FF2B5EF4-FFF2-40B4-BE49-F238E27FC236}">
              <a16:creationId xmlns:a16="http://schemas.microsoft.com/office/drawing/2014/main" id="{860EEE2E-A3FA-4CB1-94C7-FE9D576D4784}"/>
            </a:ext>
          </a:extLst>
        </xdr:cNvPr>
        <xdr:cNvSpPr txBox="1"/>
      </xdr:nvSpPr>
      <xdr:spPr>
        <a:xfrm>
          <a:off x="4673600" y="9262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57150</xdr:rowOff>
    </xdr:from>
    <xdr:to>
      <xdr:col>24</xdr:col>
      <xdr:colOff>152400</xdr:colOff>
      <xdr:row>55</xdr:row>
      <xdr:rowOff>57150</xdr:rowOff>
    </xdr:to>
    <xdr:cxnSp macro="">
      <xdr:nvCxnSpPr>
        <xdr:cNvPr id="167" name="直線コネクタ 166">
          <a:extLst>
            <a:ext uri="{FF2B5EF4-FFF2-40B4-BE49-F238E27FC236}">
              <a16:creationId xmlns:a16="http://schemas.microsoft.com/office/drawing/2014/main" id="{049A945B-E4BC-403A-8F8C-6985965354E7}"/>
            </a:ext>
          </a:extLst>
        </xdr:cNvPr>
        <xdr:cNvCxnSpPr/>
      </xdr:nvCxnSpPr>
      <xdr:spPr>
        <a:xfrm>
          <a:off x="4546600" y="948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57</xdr:row>
      <xdr:rowOff>158223</xdr:rowOff>
    </xdr:from>
    <xdr:ext cx="405111" cy="259045"/>
    <xdr:sp macro="" textlink="">
      <xdr:nvSpPr>
        <xdr:cNvPr id="168" name="【橋りょう・トンネル】&#10;有形固定資産減価償却率平均値テキスト">
          <a:extLst>
            <a:ext uri="{FF2B5EF4-FFF2-40B4-BE49-F238E27FC236}">
              <a16:creationId xmlns:a16="http://schemas.microsoft.com/office/drawing/2014/main" id="{8E499451-D5FD-4429-B53A-66A28F0F911E}"/>
            </a:ext>
          </a:extLst>
        </xdr:cNvPr>
        <xdr:cNvSpPr txBox="1"/>
      </xdr:nvSpPr>
      <xdr:spPr>
        <a:xfrm>
          <a:off x="4673600" y="993087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135346</xdr:rowOff>
    </xdr:from>
    <xdr:to>
      <xdr:col>24</xdr:col>
      <xdr:colOff>114300</xdr:colOff>
      <xdr:row>59</xdr:row>
      <xdr:rowOff>65496</xdr:rowOff>
    </xdr:to>
    <xdr:sp macro="" textlink="">
      <xdr:nvSpPr>
        <xdr:cNvPr id="169" name="フローチャート: 判断 168">
          <a:extLst>
            <a:ext uri="{FF2B5EF4-FFF2-40B4-BE49-F238E27FC236}">
              <a16:creationId xmlns:a16="http://schemas.microsoft.com/office/drawing/2014/main" id="{3829760F-F52D-4CDE-A421-1D60A9023394}"/>
            </a:ext>
          </a:extLst>
        </xdr:cNvPr>
        <xdr:cNvSpPr/>
      </xdr:nvSpPr>
      <xdr:spPr>
        <a:xfrm>
          <a:off x="4584700" y="10079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168003</xdr:rowOff>
    </xdr:from>
    <xdr:to>
      <xdr:col>20</xdr:col>
      <xdr:colOff>38100</xdr:colOff>
      <xdr:row>59</xdr:row>
      <xdr:rowOff>98153</xdr:rowOff>
    </xdr:to>
    <xdr:sp macro="" textlink="">
      <xdr:nvSpPr>
        <xdr:cNvPr id="170" name="フローチャート: 判断 169">
          <a:extLst>
            <a:ext uri="{FF2B5EF4-FFF2-40B4-BE49-F238E27FC236}">
              <a16:creationId xmlns:a16="http://schemas.microsoft.com/office/drawing/2014/main" id="{CC3510BA-6D6A-478E-B54E-554B4CACEBCF}"/>
            </a:ext>
          </a:extLst>
        </xdr:cNvPr>
        <xdr:cNvSpPr/>
      </xdr:nvSpPr>
      <xdr:spPr>
        <a:xfrm>
          <a:off x="3746500" y="10112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21046</xdr:rowOff>
    </xdr:from>
    <xdr:to>
      <xdr:col>15</xdr:col>
      <xdr:colOff>101600</xdr:colOff>
      <xdr:row>59</xdr:row>
      <xdr:rowOff>122646</xdr:rowOff>
    </xdr:to>
    <xdr:sp macro="" textlink="">
      <xdr:nvSpPr>
        <xdr:cNvPr id="171" name="フローチャート: 判断 170">
          <a:extLst>
            <a:ext uri="{FF2B5EF4-FFF2-40B4-BE49-F238E27FC236}">
              <a16:creationId xmlns:a16="http://schemas.microsoft.com/office/drawing/2014/main" id="{676671BA-84A3-4511-9AAB-BE44F0899796}"/>
            </a:ext>
          </a:extLst>
        </xdr:cNvPr>
        <xdr:cNvSpPr/>
      </xdr:nvSpPr>
      <xdr:spPr>
        <a:xfrm>
          <a:off x="2857500" y="10136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55335</xdr:rowOff>
    </xdr:from>
    <xdr:to>
      <xdr:col>10</xdr:col>
      <xdr:colOff>165100</xdr:colOff>
      <xdr:row>59</xdr:row>
      <xdr:rowOff>156935</xdr:rowOff>
    </xdr:to>
    <xdr:sp macro="" textlink="">
      <xdr:nvSpPr>
        <xdr:cNvPr id="172" name="フローチャート: 判断 171">
          <a:extLst>
            <a:ext uri="{FF2B5EF4-FFF2-40B4-BE49-F238E27FC236}">
              <a16:creationId xmlns:a16="http://schemas.microsoft.com/office/drawing/2014/main" id="{50A3D711-2D27-4FB6-8912-457E77423E84}"/>
            </a:ext>
          </a:extLst>
        </xdr:cNvPr>
        <xdr:cNvSpPr/>
      </xdr:nvSpPr>
      <xdr:spPr>
        <a:xfrm>
          <a:off x="1968500" y="10170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3" name="テキスト ボックス 172">
          <a:extLst>
            <a:ext uri="{FF2B5EF4-FFF2-40B4-BE49-F238E27FC236}">
              <a16:creationId xmlns:a16="http://schemas.microsoft.com/office/drawing/2014/main" id="{E76F57AC-35ED-451C-B42D-8FF2D2BFD31E}"/>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4" name="テキスト ボックス 173">
          <a:extLst>
            <a:ext uri="{FF2B5EF4-FFF2-40B4-BE49-F238E27FC236}">
              <a16:creationId xmlns:a16="http://schemas.microsoft.com/office/drawing/2014/main" id="{B42774FC-DCF0-4D85-BDAC-0DF837BE6578}"/>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5" name="テキスト ボックス 174">
          <a:extLst>
            <a:ext uri="{FF2B5EF4-FFF2-40B4-BE49-F238E27FC236}">
              <a16:creationId xmlns:a16="http://schemas.microsoft.com/office/drawing/2014/main" id="{17AA636B-C700-4391-B50F-07AE6B817427}"/>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6" name="テキスト ボックス 175">
          <a:extLst>
            <a:ext uri="{FF2B5EF4-FFF2-40B4-BE49-F238E27FC236}">
              <a16:creationId xmlns:a16="http://schemas.microsoft.com/office/drawing/2014/main" id="{FE05C3B1-211B-4B3A-B0CE-AA9FEF89D3FD}"/>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7" name="テキスト ボックス 176">
          <a:extLst>
            <a:ext uri="{FF2B5EF4-FFF2-40B4-BE49-F238E27FC236}">
              <a16:creationId xmlns:a16="http://schemas.microsoft.com/office/drawing/2014/main" id="{9C050C7E-3A2F-4520-9E2E-C2A0B25AFBC4}"/>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42273</xdr:rowOff>
    </xdr:from>
    <xdr:to>
      <xdr:col>24</xdr:col>
      <xdr:colOff>114300</xdr:colOff>
      <xdr:row>60</xdr:row>
      <xdr:rowOff>143873</xdr:rowOff>
    </xdr:to>
    <xdr:sp macro="" textlink="">
      <xdr:nvSpPr>
        <xdr:cNvPr id="178" name="楕円 177">
          <a:extLst>
            <a:ext uri="{FF2B5EF4-FFF2-40B4-BE49-F238E27FC236}">
              <a16:creationId xmlns:a16="http://schemas.microsoft.com/office/drawing/2014/main" id="{A4FE0F1D-3716-4F0F-8DD4-FD7A33FE1251}"/>
            </a:ext>
          </a:extLst>
        </xdr:cNvPr>
        <xdr:cNvSpPr/>
      </xdr:nvSpPr>
      <xdr:spPr>
        <a:xfrm>
          <a:off x="4584700" y="10329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20700</xdr:rowOff>
    </xdr:from>
    <xdr:ext cx="405111" cy="259045"/>
    <xdr:sp macro="" textlink="">
      <xdr:nvSpPr>
        <xdr:cNvPr id="179" name="【橋りょう・トンネル】&#10;有形固定資産減価償却率該当値テキスト">
          <a:extLst>
            <a:ext uri="{FF2B5EF4-FFF2-40B4-BE49-F238E27FC236}">
              <a16:creationId xmlns:a16="http://schemas.microsoft.com/office/drawing/2014/main" id="{672567E6-033A-40CB-85D0-33E2AFE29282}"/>
            </a:ext>
          </a:extLst>
        </xdr:cNvPr>
        <xdr:cNvSpPr txBox="1"/>
      </xdr:nvSpPr>
      <xdr:spPr>
        <a:xfrm>
          <a:off x="4673600" y="103077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66766</xdr:rowOff>
    </xdr:from>
    <xdr:to>
      <xdr:col>20</xdr:col>
      <xdr:colOff>38100</xdr:colOff>
      <xdr:row>60</xdr:row>
      <xdr:rowOff>168366</xdr:rowOff>
    </xdr:to>
    <xdr:sp macro="" textlink="">
      <xdr:nvSpPr>
        <xdr:cNvPr id="180" name="楕円 179">
          <a:extLst>
            <a:ext uri="{FF2B5EF4-FFF2-40B4-BE49-F238E27FC236}">
              <a16:creationId xmlns:a16="http://schemas.microsoft.com/office/drawing/2014/main" id="{90C6CB50-B8A0-4172-91BA-757BB72753BC}"/>
            </a:ext>
          </a:extLst>
        </xdr:cNvPr>
        <xdr:cNvSpPr/>
      </xdr:nvSpPr>
      <xdr:spPr>
        <a:xfrm>
          <a:off x="3746500" y="1035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93073</xdr:rowOff>
    </xdr:from>
    <xdr:to>
      <xdr:col>24</xdr:col>
      <xdr:colOff>63500</xdr:colOff>
      <xdr:row>60</xdr:row>
      <xdr:rowOff>117566</xdr:rowOff>
    </xdr:to>
    <xdr:cxnSp macro="">
      <xdr:nvCxnSpPr>
        <xdr:cNvPr id="181" name="直線コネクタ 180">
          <a:extLst>
            <a:ext uri="{FF2B5EF4-FFF2-40B4-BE49-F238E27FC236}">
              <a16:creationId xmlns:a16="http://schemas.microsoft.com/office/drawing/2014/main" id="{3E5C886C-E7D9-4E62-B7E1-BEEEEC0CD3B2}"/>
            </a:ext>
          </a:extLst>
        </xdr:cNvPr>
        <xdr:cNvCxnSpPr/>
      </xdr:nvCxnSpPr>
      <xdr:spPr>
        <a:xfrm flipV="1">
          <a:off x="3797300" y="10380073"/>
          <a:ext cx="8382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94524</xdr:rowOff>
    </xdr:from>
    <xdr:to>
      <xdr:col>15</xdr:col>
      <xdr:colOff>101600</xdr:colOff>
      <xdr:row>61</xdr:row>
      <xdr:rowOff>24674</xdr:rowOff>
    </xdr:to>
    <xdr:sp macro="" textlink="">
      <xdr:nvSpPr>
        <xdr:cNvPr id="182" name="楕円 181">
          <a:extLst>
            <a:ext uri="{FF2B5EF4-FFF2-40B4-BE49-F238E27FC236}">
              <a16:creationId xmlns:a16="http://schemas.microsoft.com/office/drawing/2014/main" id="{87F4AAE6-746D-4921-BDBD-BC986E8212CD}"/>
            </a:ext>
          </a:extLst>
        </xdr:cNvPr>
        <xdr:cNvSpPr/>
      </xdr:nvSpPr>
      <xdr:spPr>
        <a:xfrm>
          <a:off x="2857500" y="10381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117566</xdr:rowOff>
    </xdr:from>
    <xdr:to>
      <xdr:col>19</xdr:col>
      <xdr:colOff>177800</xdr:colOff>
      <xdr:row>60</xdr:row>
      <xdr:rowOff>145324</xdr:rowOff>
    </xdr:to>
    <xdr:cxnSp macro="">
      <xdr:nvCxnSpPr>
        <xdr:cNvPr id="183" name="直線コネクタ 182">
          <a:extLst>
            <a:ext uri="{FF2B5EF4-FFF2-40B4-BE49-F238E27FC236}">
              <a16:creationId xmlns:a16="http://schemas.microsoft.com/office/drawing/2014/main" id="{9933A2CE-938E-448B-B6D5-15D8BBCD8412}"/>
            </a:ext>
          </a:extLst>
        </xdr:cNvPr>
        <xdr:cNvCxnSpPr/>
      </xdr:nvCxnSpPr>
      <xdr:spPr>
        <a:xfrm flipV="1">
          <a:off x="2908300" y="10404566"/>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110853</xdr:rowOff>
    </xdr:from>
    <xdr:to>
      <xdr:col>10</xdr:col>
      <xdr:colOff>165100</xdr:colOff>
      <xdr:row>61</xdr:row>
      <xdr:rowOff>41003</xdr:rowOff>
    </xdr:to>
    <xdr:sp macro="" textlink="">
      <xdr:nvSpPr>
        <xdr:cNvPr id="184" name="楕円 183">
          <a:extLst>
            <a:ext uri="{FF2B5EF4-FFF2-40B4-BE49-F238E27FC236}">
              <a16:creationId xmlns:a16="http://schemas.microsoft.com/office/drawing/2014/main" id="{93CAA468-9837-4DA9-A5F6-AD4BF6ED2FB7}"/>
            </a:ext>
          </a:extLst>
        </xdr:cNvPr>
        <xdr:cNvSpPr/>
      </xdr:nvSpPr>
      <xdr:spPr>
        <a:xfrm>
          <a:off x="1968500" y="10397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145324</xdr:rowOff>
    </xdr:from>
    <xdr:to>
      <xdr:col>15</xdr:col>
      <xdr:colOff>50800</xdr:colOff>
      <xdr:row>60</xdr:row>
      <xdr:rowOff>161653</xdr:rowOff>
    </xdr:to>
    <xdr:cxnSp macro="">
      <xdr:nvCxnSpPr>
        <xdr:cNvPr id="185" name="直線コネクタ 184">
          <a:extLst>
            <a:ext uri="{FF2B5EF4-FFF2-40B4-BE49-F238E27FC236}">
              <a16:creationId xmlns:a16="http://schemas.microsoft.com/office/drawing/2014/main" id="{5D3CC408-3D50-433D-B003-3C6C40B3FF98}"/>
            </a:ext>
          </a:extLst>
        </xdr:cNvPr>
        <xdr:cNvCxnSpPr/>
      </xdr:nvCxnSpPr>
      <xdr:spPr>
        <a:xfrm flipV="1">
          <a:off x="2019300" y="10432324"/>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57</xdr:row>
      <xdr:rowOff>114680</xdr:rowOff>
    </xdr:from>
    <xdr:ext cx="405111" cy="259045"/>
    <xdr:sp macro="" textlink="">
      <xdr:nvSpPr>
        <xdr:cNvPr id="186" name="n_1aveValue【橋りょう・トンネル】&#10;有形固定資産減価償却率">
          <a:extLst>
            <a:ext uri="{FF2B5EF4-FFF2-40B4-BE49-F238E27FC236}">
              <a16:creationId xmlns:a16="http://schemas.microsoft.com/office/drawing/2014/main" id="{168CB79A-BBCD-4065-A025-2CC06260C874}"/>
            </a:ext>
          </a:extLst>
        </xdr:cNvPr>
        <xdr:cNvSpPr txBox="1"/>
      </xdr:nvSpPr>
      <xdr:spPr>
        <a:xfrm>
          <a:off x="3582044" y="98873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139173</xdr:rowOff>
    </xdr:from>
    <xdr:ext cx="405111" cy="259045"/>
    <xdr:sp macro="" textlink="">
      <xdr:nvSpPr>
        <xdr:cNvPr id="187" name="n_2aveValue【橋りょう・トンネル】&#10;有形固定資産減価償却率">
          <a:extLst>
            <a:ext uri="{FF2B5EF4-FFF2-40B4-BE49-F238E27FC236}">
              <a16:creationId xmlns:a16="http://schemas.microsoft.com/office/drawing/2014/main" id="{CA47847A-76CB-4662-BE11-84ECC6B25D46}"/>
            </a:ext>
          </a:extLst>
        </xdr:cNvPr>
        <xdr:cNvSpPr txBox="1"/>
      </xdr:nvSpPr>
      <xdr:spPr>
        <a:xfrm>
          <a:off x="2705744" y="99118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2012</xdr:rowOff>
    </xdr:from>
    <xdr:ext cx="405111" cy="259045"/>
    <xdr:sp macro="" textlink="">
      <xdr:nvSpPr>
        <xdr:cNvPr id="188" name="n_3aveValue【橋りょう・トンネル】&#10;有形固定資産減価償却率">
          <a:extLst>
            <a:ext uri="{FF2B5EF4-FFF2-40B4-BE49-F238E27FC236}">
              <a16:creationId xmlns:a16="http://schemas.microsoft.com/office/drawing/2014/main" id="{1B58D9E4-5422-4101-9839-1B2D2F0B57EE}"/>
            </a:ext>
          </a:extLst>
        </xdr:cNvPr>
        <xdr:cNvSpPr txBox="1"/>
      </xdr:nvSpPr>
      <xdr:spPr>
        <a:xfrm>
          <a:off x="1816744" y="9946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159493</xdr:rowOff>
    </xdr:from>
    <xdr:ext cx="405111" cy="259045"/>
    <xdr:sp macro="" textlink="">
      <xdr:nvSpPr>
        <xdr:cNvPr id="189" name="n_1mainValue【橋りょう・トンネル】&#10;有形固定資産減価償却率">
          <a:extLst>
            <a:ext uri="{FF2B5EF4-FFF2-40B4-BE49-F238E27FC236}">
              <a16:creationId xmlns:a16="http://schemas.microsoft.com/office/drawing/2014/main" id="{FA4E692F-FF13-44F7-9A36-F16CFEB41AC6}"/>
            </a:ext>
          </a:extLst>
        </xdr:cNvPr>
        <xdr:cNvSpPr txBox="1"/>
      </xdr:nvSpPr>
      <xdr:spPr>
        <a:xfrm>
          <a:off x="3582044" y="104464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15801</xdr:rowOff>
    </xdr:from>
    <xdr:ext cx="405111" cy="259045"/>
    <xdr:sp macro="" textlink="">
      <xdr:nvSpPr>
        <xdr:cNvPr id="190" name="n_2mainValue【橋りょう・トンネル】&#10;有形固定資産減価償却率">
          <a:extLst>
            <a:ext uri="{FF2B5EF4-FFF2-40B4-BE49-F238E27FC236}">
              <a16:creationId xmlns:a16="http://schemas.microsoft.com/office/drawing/2014/main" id="{B6272FC7-E688-40AE-B15C-9467772896E2}"/>
            </a:ext>
          </a:extLst>
        </xdr:cNvPr>
        <xdr:cNvSpPr txBox="1"/>
      </xdr:nvSpPr>
      <xdr:spPr>
        <a:xfrm>
          <a:off x="2705744" y="104742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32130</xdr:rowOff>
    </xdr:from>
    <xdr:ext cx="405111" cy="259045"/>
    <xdr:sp macro="" textlink="">
      <xdr:nvSpPr>
        <xdr:cNvPr id="191" name="n_3mainValue【橋りょう・トンネル】&#10;有形固定資産減価償却率">
          <a:extLst>
            <a:ext uri="{FF2B5EF4-FFF2-40B4-BE49-F238E27FC236}">
              <a16:creationId xmlns:a16="http://schemas.microsoft.com/office/drawing/2014/main" id="{19EE7F94-C00F-4D6A-A066-76B7043137B0}"/>
            </a:ext>
          </a:extLst>
        </xdr:cNvPr>
        <xdr:cNvSpPr txBox="1"/>
      </xdr:nvSpPr>
      <xdr:spPr>
        <a:xfrm>
          <a:off x="1816744" y="104905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2" name="正方形/長方形 191">
          <a:extLst>
            <a:ext uri="{FF2B5EF4-FFF2-40B4-BE49-F238E27FC236}">
              <a16:creationId xmlns:a16="http://schemas.microsoft.com/office/drawing/2014/main" id="{07B30CF0-78ED-4A31-8E4A-459FFC64B015}"/>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3" name="正方形/長方形 192">
          <a:extLst>
            <a:ext uri="{FF2B5EF4-FFF2-40B4-BE49-F238E27FC236}">
              <a16:creationId xmlns:a16="http://schemas.microsoft.com/office/drawing/2014/main" id="{04A94AA4-665E-49B5-A6CC-B8A7B6E2B604}"/>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4" name="正方形/長方形 193">
          <a:extLst>
            <a:ext uri="{FF2B5EF4-FFF2-40B4-BE49-F238E27FC236}">
              <a16:creationId xmlns:a16="http://schemas.microsoft.com/office/drawing/2014/main" id="{F76CCDEC-0A90-443F-81C3-29360DAA5F13}"/>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5" name="正方形/長方形 194">
          <a:extLst>
            <a:ext uri="{FF2B5EF4-FFF2-40B4-BE49-F238E27FC236}">
              <a16:creationId xmlns:a16="http://schemas.microsoft.com/office/drawing/2014/main" id="{28D8D123-6961-438B-981B-015CE5CCB263}"/>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6" name="正方形/長方形 195">
          <a:extLst>
            <a:ext uri="{FF2B5EF4-FFF2-40B4-BE49-F238E27FC236}">
              <a16:creationId xmlns:a16="http://schemas.microsoft.com/office/drawing/2014/main" id="{9D3F91AA-F373-4834-80B1-FB796A0EFF42}"/>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7" name="正方形/長方形 196">
          <a:extLst>
            <a:ext uri="{FF2B5EF4-FFF2-40B4-BE49-F238E27FC236}">
              <a16:creationId xmlns:a16="http://schemas.microsoft.com/office/drawing/2014/main" id="{5977DC62-11EB-44D6-84C4-78DA7C02647D}"/>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8" name="正方形/長方形 197">
          <a:extLst>
            <a:ext uri="{FF2B5EF4-FFF2-40B4-BE49-F238E27FC236}">
              <a16:creationId xmlns:a16="http://schemas.microsoft.com/office/drawing/2014/main" id="{95FCD165-1EC8-4657-A5B7-C13F76942BCD}"/>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109,953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9" name="正方形/長方形 198">
          <a:extLst>
            <a:ext uri="{FF2B5EF4-FFF2-40B4-BE49-F238E27FC236}">
              <a16:creationId xmlns:a16="http://schemas.microsoft.com/office/drawing/2014/main" id="{65BE2856-7A3C-42D1-B88B-EA69D7A5FA81}"/>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0" name="テキスト ボックス 199">
          <a:extLst>
            <a:ext uri="{FF2B5EF4-FFF2-40B4-BE49-F238E27FC236}">
              <a16:creationId xmlns:a16="http://schemas.microsoft.com/office/drawing/2014/main" id="{C1D2ADEB-F34B-4838-891C-E17E624DDF03}"/>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1" name="直線コネクタ 200">
          <a:extLst>
            <a:ext uri="{FF2B5EF4-FFF2-40B4-BE49-F238E27FC236}">
              <a16:creationId xmlns:a16="http://schemas.microsoft.com/office/drawing/2014/main" id="{94B3B361-8D68-4969-996D-8BD305A147E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02" name="直線コネクタ 201">
          <a:extLst>
            <a:ext uri="{FF2B5EF4-FFF2-40B4-BE49-F238E27FC236}">
              <a16:creationId xmlns:a16="http://schemas.microsoft.com/office/drawing/2014/main" id="{B7056AD1-719F-4E6D-B77E-11D138A561B8}"/>
            </a:ext>
          </a:extLst>
        </xdr:cNvPr>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03" name="テキスト ボックス 202">
          <a:extLst>
            <a:ext uri="{FF2B5EF4-FFF2-40B4-BE49-F238E27FC236}">
              <a16:creationId xmlns:a16="http://schemas.microsoft.com/office/drawing/2014/main" id="{A9055EC8-04DF-4363-89D0-21A88B49D5B6}"/>
            </a:ext>
          </a:extLst>
        </xdr:cNvPr>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04" name="直線コネクタ 203">
          <a:extLst>
            <a:ext uri="{FF2B5EF4-FFF2-40B4-BE49-F238E27FC236}">
              <a16:creationId xmlns:a16="http://schemas.microsoft.com/office/drawing/2014/main" id="{88FDA900-3E3D-431D-8B4D-9CEAE059FC0B}"/>
            </a:ext>
          </a:extLst>
        </xdr:cNvPr>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205" name="テキスト ボックス 204">
          <a:extLst>
            <a:ext uri="{FF2B5EF4-FFF2-40B4-BE49-F238E27FC236}">
              <a16:creationId xmlns:a16="http://schemas.microsoft.com/office/drawing/2014/main" id="{D35AA6DE-9C03-4633-BF9B-2C662479C9EB}"/>
            </a:ext>
          </a:extLst>
        </xdr:cNvPr>
        <xdr:cNvSpPr txBox="1"/>
      </xdr:nvSpPr>
      <xdr:spPr>
        <a:xfrm>
          <a:off x="6008581" y="1037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06" name="直線コネクタ 205">
          <a:extLst>
            <a:ext uri="{FF2B5EF4-FFF2-40B4-BE49-F238E27FC236}">
              <a16:creationId xmlns:a16="http://schemas.microsoft.com/office/drawing/2014/main" id="{0122A531-03A0-41EA-8E40-3ECFE1C782C2}"/>
            </a:ext>
          </a:extLst>
        </xdr:cNvPr>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57</xdr:row>
      <xdr:rowOff>143527</xdr:rowOff>
    </xdr:from>
    <xdr:ext cx="685572" cy="259045"/>
    <xdr:sp macro="" textlink="">
      <xdr:nvSpPr>
        <xdr:cNvPr id="207" name="テキスト ボックス 206">
          <a:extLst>
            <a:ext uri="{FF2B5EF4-FFF2-40B4-BE49-F238E27FC236}">
              <a16:creationId xmlns:a16="http://schemas.microsoft.com/office/drawing/2014/main" id="{366FE2E3-C4CF-444D-8B6C-9B71BEA8A837}"/>
            </a:ext>
          </a:extLst>
        </xdr:cNvPr>
        <xdr:cNvSpPr txBox="1"/>
      </xdr:nvSpPr>
      <xdr:spPr>
        <a:xfrm>
          <a:off x="5918428" y="991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08" name="直線コネクタ 207">
          <a:extLst>
            <a:ext uri="{FF2B5EF4-FFF2-40B4-BE49-F238E27FC236}">
              <a16:creationId xmlns:a16="http://schemas.microsoft.com/office/drawing/2014/main" id="{BDB5D312-9775-4CBB-9083-2F02CE110F9B}"/>
            </a:ext>
          </a:extLst>
        </xdr:cNvPr>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29227</xdr:rowOff>
    </xdr:from>
    <xdr:ext cx="685572" cy="259045"/>
    <xdr:sp macro="" textlink="">
      <xdr:nvSpPr>
        <xdr:cNvPr id="209" name="テキスト ボックス 208">
          <a:extLst>
            <a:ext uri="{FF2B5EF4-FFF2-40B4-BE49-F238E27FC236}">
              <a16:creationId xmlns:a16="http://schemas.microsoft.com/office/drawing/2014/main" id="{1C4A087E-4E59-4892-B1B5-C78ED8F74184}"/>
            </a:ext>
          </a:extLst>
        </xdr:cNvPr>
        <xdr:cNvSpPr txBox="1"/>
      </xdr:nvSpPr>
      <xdr:spPr>
        <a:xfrm>
          <a:off x="5918428" y="945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0" name="直線コネクタ 209">
          <a:extLst>
            <a:ext uri="{FF2B5EF4-FFF2-40B4-BE49-F238E27FC236}">
              <a16:creationId xmlns:a16="http://schemas.microsoft.com/office/drawing/2014/main" id="{D1857243-C5E3-4F02-9BCA-F902B639C465}"/>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11" name="テキスト ボックス 210">
          <a:extLst>
            <a:ext uri="{FF2B5EF4-FFF2-40B4-BE49-F238E27FC236}">
              <a16:creationId xmlns:a16="http://schemas.microsoft.com/office/drawing/2014/main" id="{F0289285-A2F1-4356-8668-6A8EF54EAB55}"/>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2" name="【橋りょう・トンネル】&#10;一人当たり有形固定資産（償却資産）額グラフ枠">
          <a:extLst>
            <a:ext uri="{FF2B5EF4-FFF2-40B4-BE49-F238E27FC236}">
              <a16:creationId xmlns:a16="http://schemas.microsoft.com/office/drawing/2014/main" id="{1FBA6A99-2FFE-4374-8413-3E236F5CE9D7}"/>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82102</xdr:rowOff>
    </xdr:from>
    <xdr:to>
      <xdr:col>54</xdr:col>
      <xdr:colOff>189865</xdr:colOff>
      <xdr:row>63</xdr:row>
      <xdr:rowOff>170402</xdr:rowOff>
    </xdr:to>
    <xdr:cxnSp macro="">
      <xdr:nvCxnSpPr>
        <xdr:cNvPr id="213" name="直線コネクタ 212">
          <a:extLst>
            <a:ext uri="{FF2B5EF4-FFF2-40B4-BE49-F238E27FC236}">
              <a16:creationId xmlns:a16="http://schemas.microsoft.com/office/drawing/2014/main" id="{BA6E2810-ECBA-41BB-9097-5D017E0EB2DE}"/>
            </a:ext>
          </a:extLst>
        </xdr:cNvPr>
        <xdr:cNvCxnSpPr/>
      </xdr:nvCxnSpPr>
      <xdr:spPr>
        <a:xfrm flipV="1">
          <a:off x="10476865" y="9511852"/>
          <a:ext cx="0" cy="1459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2779</xdr:rowOff>
    </xdr:from>
    <xdr:ext cx="469744" cy="259045"/>
    <xdr:sp macro="" textlink="">
      <xdr:nvSpPr>
        <xdr:cNvPr id="214" name="【橋りょう・トンネル】&#10;一人当たり有形固定資産（償却資産）額最小値テキスト">
          <a:extLst>
            <a:ext uri="{FF2B5EF4-FFF2-40B4-BE49-F238E27FC236}">
              <a16:creationId xmlns:a16="http://schemas.microsoft.com/office/drawing/2014/main" id="{FF1DFD52-8EE9-439C-9CC3-A593881C24A0}"/>
            </a:ext>
          </a:extLst>
        </xdr:cNvPr>
        <xdr:cNvSpPr txBox="1"/>
      </xdr:nvSpPr>
      <xdr:spPr>
        <a:xfrm>
          <a:off x="10515600" y="10975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170402</xdr:rowOff>
    </xdr:from>
    <xdr:to>
      <xdr:col>55</xdr:col>
      <xdr:colOff>88900</xdr:colOff>
      <xdr:row>63</xdr:row>
      <xdr:rowOff>170402</xdr:rowOff>
    </xdr:to>
    <xdr:cxnSp macro="">
      <xdr:nvCxnSpPr>
        <xdr:cNvPr id="215" name="直線コネクタ 214">
          <a:extLst>
            <a:ext uri="{FF2B5EF4-FFF2-40B4-BE49-F238E27FC236}">
              <a16:creationId xmlns:a16="http://schemas.microsoft.com/office/drawing/2014/main" id="{97FEE53C-0E6C-4084-95E4-81600436DC13}"/>
            </a:ext>
          </a:extLst>
        </xdr:cNvPr>
        <xdr:cNvCxnSpPr/>
      </xdr:nvCxnSpPr>
      <xdr:spPr>
        <a:xfrm>
          <a:off x="10388600" y="10971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28779</xdr:rowOff>
    </xdr:from>
    <xdr:ext cx="690189" cy="259045"/>
    <xdr:sp macro="" textlink="">
      <xdr:nvSpPr>
        <xdr:cNvPr id="216" name="【橋りょう・トンネル】&#10;一人当たり有形固定資産（償却資産）額最大値テキスト">
          <a:extLst>
            <a:ext uri="{FF2B5EF4-FFF2-40B4-BE49-F238E27FC236}">
              <a16:creationId xmlns:a16="http://schemas.microsoft.com/office/drawing/2014/main" id="{A038717A-8C8E-4930-B6A5-0BDD86910FD7}"/>
            </a:ext>
          </a:extLst>
        </xdr:cNvPr>
        <xdr:cNvSpPr txBox="1"/>
      </xdr:nvSpPr>
      <xdr:spPr>
        <a:xfrm>
          <a:off x="10515600" y="928707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1,597,712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82102</xdr:rowOff>
    </xdr:from>
    <xdr:to>
      <xdr:col>55</xdr:col>
      <xdr:colOff>88900</xdr:colOff>
      <xdr:row>55</xdr:row>
      <xdr:rowOff>82102</xdr:rowOff>
    </xdr:to>
    <xdr:cxnSp macro="">
      <xdr:nvCxnSpPr>
        <xdr:cNvPr id="217" name="直線コネクタ 216">
          <a:extLst>
            <a:ext uri="{FF2B5EF4-FFF2-40B4-BE49-F238E27FC236}">
              <a16:creationId xmlns:a16="http://schemas.microsoft.com/office/drawing/2014/main" id="{969D4F47-0297-498F-9FDF-C6A7F0B90099}"/>
            </a:ext>
          </a:extLst>
        </xdr:cNvPr>
        <xdr:cNvCxnSpPr/>
      </xdr:nvCxnSpPr>
      <xdr:spPr>
        <a:xfrm>
          <a:off x="10388600" y="9511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145909</xdr:rowOff>
    </xdr:from>
    <xdr:ext cx="599010" cy="259045"/>
    <xdr:sp macro="" textlink="">
      <xdr:nvSpPr>
        <xdr:cNvPr id="218" name="【橋りょう・トンネル】&#10;一人当たり有形固定資産（償却資産）額平均値テキスト">
          <a:extLst>
            <a:ext uri="{FF2B5EF4-FFF2-40B4-BE49-F238E27FC236}">
              <a16:creationId xmlns:a16="http://schemas.microsoft.com/office/drawing/2014/main" id="{C83D82AB-9D7B-4BE8-9D49-3A0454FCC618}"/>
            </a:ext>
          </a:extLst>
        </xdr:cNvPr>
        <xdr:cNvSpPr txBox="1"/>
      </xdr:nvSpPr>
      <xdr:spPr>
        <a:xfrm>
          <a:off x="10515600" y="1043290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123032</xdr:rowOff>
    </xdr:from>
    <xdr:to>
      <xdr:col>55</xdr:col>
      <xdr:colOff>50800</xdr:colOff>
      <xdr:row>62</xdr:row>
      <xdr:rowOff>53182</xdr:rowOff>
    </xdr:to>
    <xdr:sp macro="" textlink="">
      <xdr:nvSpPr>
        <xdr:cNvPr id="219" name="フローチャート: 判断 218">
          <a:extLst>
            <a:ext uri="{FF2B5EF4-FFF2-40B4-BE49-F238E27FC236}">
              <a16:creationId xmlns:a16="http://schemas.microsoft.com/office/drawing/2014/main" id="{BFA11BA7-950C-449D-99D7-16E45E114D5E}"/>
            </a:ext>
          </a:extLst>
        </xdr:cNvPr>
        <xdr:cNvSpPr/>
      </xdr:nvSpPr>
      <xdr:spPr>
        <a:xfrm>
          <a:off x="10426700" y="10581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137719</xdr:rowOff>
    </xdr:from>
    <xdr:to>
      <xdr:col>50</xdr:col>
      <xdr:colOff>165100</xdr:colOff>
      <xdr:row>62</xdr:row>
      <xdr:rowOff>67869</xdr:rowOff>
    </xdr:to>
    <xdr:sp macro="" textlink="">
      <xdr:nvSpPr>
        <xdr:cNvPr id="220" name="フローチャート: 判断 219">
          <a:extLst>
            <a:ext uri="{FF2B5EF4-FFF2-40B4-BE49-F238E27FC236}">
              <a16:creationId xmlns:a16="http://schemas.microsoft.com/office/drawing/2014/main" id="{66FC214F-A31D-46CC-B10E-13C18ED9F19A}"/>
            </a:ext>
          </a:extLst>
        </xdr:cNvPr>
        <xdr:cNvSpPr/>
      </xdr:nvSpPr>
      <xdr:spPr>
        <a:xfrm>
          <a:off x="9588500" y="10596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147317</xdr:rowOff>
    </xdr:from>
    <xdr:to>
      <xdr:col>46</xdr:col>
      <xdr:colOff>38100</xdr:colOff>
      <xdr:row>62</xdr:row>
      <xdr:rowOff>77467</xdr:rowOff>
    </xdr:to>
    <xdr:sp macro="" textlink="">
      <xdr:nvSpPr>
        <xdr:cNvPr id="221" name="フローチャート: 判断 220">
          <a:extLst>
            <a:ext uri="{FF2B5EF4-FFF2-40B4-BE49-F238E27FC236}">
              <a16:creationId xmlns:a16="http://schemas.microsoft.com/office/drawing/2014/main" id="{7AE38393-D4B2-459A-B115-ECCE82DFA5E3}"/>
            </a:ext>
          </a:extLst>
        </xdr:cNvPr>
        <xdr:cNvSpPr/>
      </xdr:nvSpPr>
      <xdr:spPr>
        <a:xfrm>
          <a:off x="8699500" y="10605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45409</xdr:rowOff>
    </xdr:from>
    <xdr:to>
      <xdr:col>41</xdr:col>
      <xdr:colOff>101600</xdr:colOff>
      <xdr:row>62</xdr:row>
      <xdr:rowOff>147009</xdr:rowOff>
    </xdr:to>
    <xdr:sp macro="" textlink="">
      <xdr:nvSpPr>
        <xdr:cNvPr id="222" name="フローチャート: 判断 221">
          <a:extLst>
            <a:ext uri="{FF2B5EF4-FFF2-40B4-BE49-F238E27FC236}">
              <a16:creationId xmlns:a16="http://schemas.microsoft.com/office/drawing/2014/main" id="{8B344586-3A49-439C-9CA6-262E8C6432FC}"/>
            </a:ext>
          </a:extLst>
        </xdr:cNvPr>
        <xdr:cNvSpPr/>
      </xdr:nvSpPr>
      <xdr:spPr>
        <a:xfrm>
          <a:off x="7810500" y="10675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3" name="テキスト ボックス 222">
          <a:extLst>
            <a:ext uri="{FF2B5EF4-FFF2-40B4-BE49-F238E27FC236}">
              <a16:creationId xmlns:a16="http://schemas.microsoft.com/office/drawing/2014/main" id="{0D0844FD-50B4-47C0-8A09-1B6130E9B907}"/>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4" name="テキスト ボックス 223">
          <a:extLst>
            <a:ext uri="{FF2B5EF4-FFF2-40B4-BE49-F238E27FC236}">
              <a16:creationId xmlns:a16="http://schemas.microsoft.com/office/drawing/2014/main" id="{EAAF55D3-6EAC-4D8B-AAA5-709CDA0BBBBD}"/>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5" name="テキスト ボックス 224">
          <a:extLst>
            <a:ext uri="{FF2B5EF4-FFF2-40B4-BE49-F238E27FC236}">
              <a16:creationId xmlns:a16="http://schemas.microsoft.com/office/drawing/2014/main" id="{C7DC047C-23AB-4FA0-A6A8-FABD5EAA2B88}"/>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26" name="テキスト ボックス 225">
          <a:extLst>
            <a:ext uri="{FF2B5EF4-FFF2-40B4-BE49-F238E27FC236}">
              <a16:creationId xmlns:a16="http://schemas.microsoft.com/office/drawing/2014/main" id="{1AAE2628-1F71-440E-BBD8-242BDB0FCDED}"/>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27" name="テキスト ボックス 226">
          <a:extLst>
            <a:ext uri="{FF2B5EF4-FFF2-40B4-BE49-F238E27FC236}">
              <a16:creationId xmlns:a16="http://schemas.microsoft.com/office/drawing/2014/main" id="{7889FA1B-EA12-4B8F-829C-C1A892CD0D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87356</xdr:rowOff>
    </xdr:from>
    <xdr:to>
      <xdr:col>55</xdr:col>
      <xdr:colOff>50800</xdr:colOff>
      <xdr:row>63</xdr:row>
      <xdr:rowOff>17506</xdr:rowOff>
    </xdr:to>
    <xdr:sp macro="" textlink="">
      <xdr:nvSpPr>
        <xdr:cNvPr id="228" name="楕円 227">
          <a:extLst>
            <a:ext uri="{FF2B5EF4-FFF2-40B4-BE49-F238E27FC236}">
              <a16:creationId xmlns:a16="http://schemas.microsoft.com/office/drawing/2014/main" id="{BE0D1B41-19EE-4555-8A5A-493079FEA587}"/>
            </a:ext>
          </a:extLst>
        </xdr:cNvPr>
        <xdr:cNvSpPr/>
      </xdr:nvSpPr>
      <xdr:spPr>
        <a:xfrm>
          <a:off x="10426700" y="10717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65783</xdr:rowOff>
    </xdr:from>
    <xdr:ext cx="599010" cy="259045"/>
    <xdr:sp macro="" textlink="">
      <xdr:nvSpPr>
        <xdr:cNvPr id="229" name="【橋りょう・トンネル】&#10;一人当たり有形固定資産（償却資産）額該当値テキスト">
          <a:extLst>
            <a:ext uri="{FF2B5EF4-FFF2-40B4-BE49-F238E27FC236}">
              <a16:creationId xmlns:a16="http://schemas.microsoft.com/office/drawing/2014/main" id="{AA54CF13-598D-46F4-BFCD-EC818C082541}"/>
            </a:ext>
          </a:extLst>
        </xdr:cNvPr>
        <xdr:cNvSpPr txBox="1"/>
      </xdr:nvSpPr>
      <xdr:spPr>
        <a:xfrm>
          <a:off x="10515600" y="106956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88141</xdr:rowOff>
    </xdr:from>
    <xdr:to>
      <xdr:col>50</xdr:col>
      <xdr:colOff>165100</xdr:colOff>
      <xdr:row>63</xdr:row>
      <xdr:rowOff>18291</xdr:rowOff>
    </xdr:to>
    <xdr:sp macro="" textlink="">
      <xdr:nvSpPr>
        <xdr:cNvPr id="230" name="楕円 229">
          <a:extLst>
            <a:ext uri="{FF2B5EF4-FFF2-40B4-BE49-F238E27FC236}">
              <a16:creationId xmlns:a16="http://schemas.microsoft.com/office/drawing/2014/main" id="{56031209-A16C-4102-AAFD-00A3EEB4C7DF}"/>
            </a:ext>
          </a:extLst>
        </xdr:cNvPr>
        <xdr:cNvSpPr/>
      </xdr:nvSpPr>
      <xdr:spPr>
        <a:xfrm>
          <a:off x="9588500" y="10718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138156</xdr:rowOff>
    </xdr:from>
    <xdr:to>
      <xdr:col>55</xdr:col>
      <xdr:colOff>0</xdr:colOff>
      <xdr:row>62</xdr:row>
      <xdr:rowOff>138941</xdr:rowOff>
    </xdr:to>
    <xdr:cxnSp macro="">
      <xdr:nvCxnSpPr>
        <xdr:cNvPr id="231" name="直線コネクタ 230">
          <a:extLst>
            <a:ext uri="{FF2B5EF4-FFF2-40B4-BE49-F238E27FC236}">
              <a16:creationId xmlns:a16="http://schemas.microsoft.com/office/drawing/2014/main" id="{76FE7E90-893E-48DE-822B-8B573602E376}"/>
            </a:ext>
          </a:extLst>
        </xdr:cNvPr>
        <xdr:cNvCxnSpPr/>
      </xdr:nvCxnSpPr>
      <xdr:spPr>
        <a:xfrm flipV="1">
          <a:off x="9639300" y="10768056"/>
          <a:ext cx="838200" cy="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87373</xdr:rowOff>
    </xdr:from>
    <xdr:to>
      <xdr:col>46</xdr:col>
      <xdr:colOff>38100</xdr:colOff>
      <xdr:row>63</xdr:row>
      <xdr:rowOff>17523</xdr:rowOff>
    </xdr:to>
    <xdr:sp macro="" textlink="">
      <xdr:nvSpPr>
        <xdr:cNvPr id="232" name="楕円 231">
          <a:extLst>
            <a:ext uri="{FF2B5EF4-FFF2-40B4-BE49-F238E27FC236}">
              <a16:creationId xmlns:a16="http://schemas.microsoft.com/office/drawing/2014/main" id="{5C66EC39-2DC1-428A-AA5D-FA1584340864}"/>
            </a:ext>
          </a:extLst>
        </xdr:cNvPr>
        <xdr:cNvSpPr/>
      </xdr:nvSpPr>
      <xdr:spPr>
        <a:xfrm>
          <a:off x="8699500" y="10717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138173</xdr:rowOff>
    </xdr:from>
    <xdr:to>
      <xdr:col>50</xdr:col>
      <xdr:colOff>114300</xdr:colOff>
      <xdr:row>62</xdr:row>
      <xdr:rowOff>138941</xdr:rowOff>
    </xdr:to>
    <xdr:cxnSp macro="">
      <xdr:nvCxnSpPr>
        <xdr:cNvPr id="233" name="直線コネクタ 232">
          <a:extLst>
            <a:ext uri="{FF2B5EF4-FFF2-40B4-BE49-F238E27FC236}">
              <a16:creationId xmlns:a16="http://schemas.microsoft.com/office/drawing/2014/main" id="{5E5DF2E7-DF43-48C8-A2DE-A90BE838E5A3}"/>
            </a:ext>
          </a:extLst>
        </xdr:cNvPr>
        <xdr:cNvCxnSpPr/>
      </xdr:nvCxnSpPr>
      <xdr:spPr>
        <a:xfrm>
          <a:off x="8750300" y="10768073"/>
          <a:ext cx="889000" cy="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90945</xdr:rowOff>
    </xdr:from>
    <xdr:to>
      <xdr:col>41</xdr:col>
      <xdr:colOff>101600</xdr:colOff>
      <xdr:row>63</xdr:row>
      <xdr:rowOff>21095</xdr:rowOff>
    </xdr:to>
    <xdr:sp macro="" textlink="">
      <xdr:nvSpPr>
        <xdr:cNvPr id="234" name="楕円 233">
          <a:extLst>
            <a:ext uri="{FF2B5EF4-FFF2-40B4-BE49-F238E27FC236}">
              <a16:creationId xmlns:a16="http://schemas.microsoft.com/office/drawing/2014/main" id="{1A61934A-999B-491B-8BFB-13E7A41EC3B5}"/>
            </a:ext>
          </a:extLst>
        </xdr:cNvPr>
        <xdr:cNvSpPr/>
      </xdr:nvSpPr>
      <xdr:spPr>
        <a:xfrm>
          <a:off x="7810500" y="10720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138173</xdr:rowOff>
    </xdr:from>
    <xdr:to>
      <xdr:col>45</xdr:col>
      <xdr:colOff>177800</xdr:colOff>
      <xdr:row>62</xdr:row>
      <xdr:rowOff>141745</xdr:rowOff>
    </xdr:to>
    <xdr:cxnSp macro="">
      <xdr:nvCxnSpPr>
        <xdr:cNvPr id="235" name="直線コネクタ 234">
          <a:extLst>
            <a:ext uri="{FF2B5EF4-FFF2-40B4-BE49-F238E27FC236}">
              <a16:creationId xmlns:a16="http://schemas.microsoft.com/office/drawing/2014/main" id="{187208C3-E9CB-41E3-A418-B10FE0FBC342}"/>
            </a:ext>
          </a:extLst>
        </xdr:cNvPr>
        <xdr:cNvCxnSpPr/>
      </xdr:nvCxnSpPr>
      <xdr:spPr>
        <a:xfrm flipV="1">
          <a:off x="7861300" y="10768073"/>
          <a:ext cx="889000" cy="3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60</xdr:row>
      <xdr:rowOff>84396</xdr:rowOff>
    </xdr:from>
    <xdr:ext cx="599010" cy="259045"/>
    <xdr:sp macro="" textlink="">
      <xdr:nvSpPr>
        <xdr:cNvPr id="236" name="n_1aveValue【橋りょう・トンネル】&#10;一人当たり有形固定資産（償却資産）額">
          <a:extLst>
            <a:ext uri="{FF2B5EF4-FFF2-40B4-BE49-F238E27FC236}">
              <a16:creationId xmlns:a16="http://schemas.microsoft.com/office/drawing/2014/main" id="{644C3834-0E91-4646-A775-F84180E431B8}"/>
            </a:ext>
          </a:extLst>
        </xdr:cNvPr>
        <xdr:cNvSpPr txBox="1"/>
      </xdr:nvSpPr>
      <xdr:spPr>
        <a:xfrm>
          <a:off x="9327095" y="103713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93994</xdr:rowOff>
    </xdr:from>
    <xdr:ext cx="599010" cy="259045"/>
    <xdr:sp macro="" textlink="">
      <xdr:nvSpPr>
        <xdr:cNvPr id="237" name="n_2aveValue【橋りょう・トンネル】&#10;一人当たり有形固定資産（償却資産）額">
          <a:extLst>
            <a:ext uri="{FF2B5EF4-FFF2-40B4-BE49-F238E27FC236}">
              <a16:creationId xmlns:a16="http://schemas.microsoft.com/office/drawing/2014/main" id="{84FC3A41-5510-4FD9-99E0-A39A0959774B}"/>
            </a:ext>
          </a:extLst>
        </xdr:cNvPr>
        <xdr:cNvSpPr txBox="1"/>
      </xdr:nvSpPr>
      <xdr:spPr>
        <a:xfrm>
          <a:off x="8450795" y="103809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163536</xdr:rowOff>
    </xdr:from>
    <xdr:ext cx="599010" cy="259045"/>
    <xdr:sp macro="" textlink="">
      <xdr:nvSpPr>
        <xdr:cNvPr id="238" name="n_3aveValue【橋りょう・トンネル】&#10;一人当たり有形固定資産（償却資産）額">
          <a:extLst>
            <a:ext uri="{FF2B5EF4-FFF2-40B4-BE49-F238E27FC236}">
              <a16:creationId xmlns:a16="http://schemas.microsoft.com/office/drawing/2014/main" id="{95582710-1B62-4085-B0B3-B027CE7108EB}"/>
            </a:ext>
          </a:extLst>
        </xdr:cNvPr>
        <xdr:cNvSpPr txBox="1"/>
      </xdr:nvSpPr>
      <xdr:spPr>
        <a:xfrm>
          <a:off x="7561795" y="104505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63</xdr:row>
      <xdr:rowOff>9418</xdr:rowOff>
    </xdr:from>
    <xdr:ext cx="599010" cy="259045"/>
    <xdr:sp macro="" textlink="">
      <xdr:nvSpPr>
        <xdr:cNvPr id="239" name="n_1mainValue【橋りょう・トンネル】&#10;一人当たり有形固定資産（償却資産）額">
          <a:extLst>
            <a:ext uri="{FF2B5EF4-FFF2-40B4-BE49-F238E27FC236}">
              <a16:creationId xmlns:a16="http://schemas.microsoft.com/office/drawing/2014/main" id="{AD1E3FC8-779E-48B3-B2E6-BDE3733A799A}"/>
            </a:ext>
          </a:extLst>
        </xdr:cNvPr>
        <xdr:cNvSpPr txBox="1"/>
      </xdr:nvSpPr>
      <xdr:spPr>
        <a:xfrm>
          <a:off x="9327095" y="108107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8650</xdr:rowOff>
    </xdr:from>
    <xdr:ext cx="599010" cy="259045"/>
    <xdr:sp macro="" textlink="">
      <xdr:nvSpPr>
        <xdr:cNvPr id="240" name="n_2mainValue【橋りょう・トンネル】&#10;一人当たり有形固定資産（償却資産）額">
          <a:extLst>
            <a:ext uri="{FF2B5EF4-FFF2-40B4-BE49-F238E27FC236}">
              <a16:creationId xmlns:a16="http://schemas.microsoft.com/office/drawing/2014/main" id="{CABFA8C6-424D-4B35-A1F3-36D2A76FABF7}"/>
            </a:ext>
          </a:extLst>
        </xdr:cNvPr>
        <xdr:cNvSpPr txBox="1"/>
      </xdr:nvSpPr>
      <xdr:spPr>
        <a:xfrm>
          <a:off x="8450795" y="108100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12222</xdr:rowOff>
    </xdr:from>
    <xdr:ext cx="599010" cy="259045"/>
    <xdr:sp macro="" textlink="">
      <xdr:nvSpPr>
        <xdr:cNvPr id="241" name="n_3mainValue【橋りょう・トンネル】&#10;一人当たり有形固定資産（償却資産）額">
          <a:extLst>
            <a:ext uri="{FF2B5EF4-FFF2-40B4-BE49-F238E27FC236}">
              <a16:creationId xmlns:a16="http://schemas.microsoft.com/office/drawing/2014/main" id="{0E252D24-5E38-4867-AABC-C14F248B907F}"/>
            </a:ext>
          </a:extLst>
        </xdr:cNvPr>
        <xdr:cNvSpPr txBox="1"/>
      </xdr:nvSpPr>
      <xdr:spPr>
        <a:xfrm>
          <a:off x="7561795" y="10813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2" name="正方形/長方形 241">
          <a:extLst>
            <a:ext uri="{FF2B5EF4-FFF2-40B4-BE49-F238E27FC236}">
              <a16:creationId xmlns:a16="http://schemas.microsoft.com/office/drawing/2014/main" id="{8CBC9C02-4D48-4033-B23F-C086E16F855A}"/>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3" name="正方形/長方形 242">
          <a:extLst>
            <a:ext uri="{FF2B5EF4-FFF2-40B4-BE49-F238E27FC236}">
              <a16:creationId xmlns:a16="http://schemas.microsoft.com/office/drawing/2014/main" id="{6FF83ACD-675C-43D3-B201-7F57B7E5C44A}"/>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4" name="正方形/長方形 243">
          <a:extLst>
            <a:ext uri="{FF2B5EF4-FFF2-40B4-BE49-F238E27FC236}">
              <a16:creationId xmlns:a16="http://schemas.microsoft.com/office/drawing/2014/main" id="{42636409-A0E0-4B9D-80F1-0C3DBF5EB7A5}"/>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45" name="正方形/長方形 244">
          <a:extLst>
            <a:ext uri="{FF2B5EF4-FFF2-40B4-BE49-F238E27FC236}">
              <a16:creationId xmlns:a16="http://schemas.microsoft.com/office/drawing/2014/main" id="{1B3A012B-4C07-47A3-B558-BEB1988EAF5E}"/>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46" name="正方形/長方形 245">
          <a:extLst>
            <a:ext uri="{FF2B5EF4-FFF2-40B4-BE49-F238E27FC236}">
              <a16:creationId xmlns:a16="http://schemas.microsoft.com/office/drawing/2014/main" id="{A3256C68-5476-45B0-B2DA-3689C8829D8D}"/>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47" name="正方形/長方形 246">
          <a:extLst>
            <a:ext uri="{FF2B5EF4-FFF2-40B4-BE49-F238E27FC236}">
              <a16:creationId xmlns:a16="http://schemas.microsoft.com/office/drawing/2014/main" id="{3A02EF90-9CB6-4E91-B2B7-C6FF1A1982E2}"/>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48" name="正方形/長方形 247">
          <a:extLst>
            <a:ext uri="{FF2B5EF4-FFF2-40B4-BE49-F238E27FC236}">
              <a16:creationId xmlns:a16="http://schemas.microsoft.com/office/drawing/2014/main" id="{36E7079D-78AC-43C5-95B0-CF10E9ABF6E6}"/>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49" name="正方形/長方形 248">
          <a:extLst>
            <a:ext uri="{FF2B5EF4-FFF2-40B4-BE49-F238E27FC236}">
              <a16:creationId xmlns:a16="http://schemas.microsoft.com/office/drawing/2014/main" id="{FA10DFC8-C485-4DB2-A034-CBD529266606}"/>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0" name="テキスト ボックス 249">
          <a:extLst>
            <a:ext uri="{FF2B5EF4-FFF2-40B4-BE49-F238E27FC236}">
              <a16:creationId xmlns:a16="http://schemas.microsoft.com/office/drawing/2014/main" id="{81BE26BF-28C9-4440-9071-2C9D84C93A39}"/>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1" name="直線コネクタ 250">
          <a:extLst>
            <a:ext uri="{FF2B5EF4-FFF2-40B4-BE49-F238E27FC236}">
              <a16:creationId xmlns:a16="http://schemas.microsoft.com/office/drawing/2014/main" id="{69134C4B-CB0C-471E-9989-5D90BE5F458B}"/>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52" name="テキスト ボックス 251">
          <a:extLst>
            <a:ext uri="{FF2B5EF4-FFF2-40B4-BE49-F238E27FC236}">
              <a16:creationId xmlns:a16="http://schemas.microsoft.com/office/drawing/2014/main" id="{3F0032D2-A478-4E4B-A914-A8DBE5B4A2B6}"/>
            </a:ext>
          </a:extLst>
        </xdr:cNvPr>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53" name="直線コネクタ 252">
          <a:extLst>
            <a:ext uri="{FF2B5EF4-FFF2-40B4-BE49-F238E27FC236}">
              <a16:creationId xmlns:a16="http://schemas.microsoft.com/office/drawing/2014/main" id="{7272A054-B703-4E85-B8A4-40AD2B58AB78}"/>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54" name="テキスト ボックス 253">
          <a:extLst>
            <a:ext uri="{FF2B5EF4-FFF2-40B4-BE49-F238E27FC236}">
              <a16:creationId xmlns:a16="http://schemas.microsoft.com/office/drawing/2014/main" id="{4B024272-B7F8-4096-9F19-2C07F4CEDDB9}"/>
            </a:ext>
          </a:extLst>
        </xdr:cNvPr>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55" name="直線コネクタ 254">
          <a:extLst>
            <a:ext uri="{FF2B5EF4-FFF2-40B4-BE49-F238E27FC236}">
              <a16:creationId xmlns:a16="http://schemas.microsoft.com/office/drawing/2014/main" id="{59B564C2-A9CB-42D5-A89A-5BFDBEB787D8}"/>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56" name="テキスト ボックス 255">
          <a:extLst>
            <a:ext uri="{FF2B5EF4-FFF2-40B4-BE49-F238E27FC236}">
              <a16:creationId xmlns:a16="http://schemas.microsoft.com/office/drawing/2014/main" id="{76DE0471-3BF3-478B-8AB4-0E66699AD1ED}"/>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57" name="直線コネクタ 256">
          <a:extLst>
            <a:ext uri="{FF2B5EF4-FFF2-40B4-BE49-F238E27FC236}">
              <a16:creationId xmlns:a16="http://schemas.microsoft.com/office/drawing/2014/main" id="{E63D5C1F-5F3C-40AA-BE71-8B9F052A1D9D}"/>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58" name="テキスト ボックス 257">
          <a:extLst>
            <a:ext uri="{FF2B5EF4-FFF2-40B4-BE49-F238E27FC236}">
              <a16:creationId xmlns:a16="http://schemas.microsoft.com/office/drawing/2014/main" id="{2994B671-2AC0-4544-9BAA-75ADBB3E813D}"/>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59" name="直線コネクタ 258">
          <a:extLst>
            <a:ext uri="{FF2B5EF4-FFF2-40B4-BE49-F238E27FC236}">
              <a16:creationId xmlns:a16="http://schemas.microsoft.com/office/drawing/2014/main" id="{45C988D1-9B7F-4AB5-9382-1231B773B0AE}"/>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60" name="テキスト ボックス 259">
          <a:extLst>
            <a:ext uri="{FF2B5EF4-FFF2-40B4-BE49-F238E27FC236}">
              <a16:creationId xmlns:a16="http://schemas.microsoft.com/office/drawing/2014/main" id="{938BCA52-20C2-4623-8B8C-BB2C3D60534B}"/>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61" name="直線コネクタ 260">
          <a:extLst>
            <a:ext uri="{FF2B5EF4-FFF2-40B4-BE49-F238E27FC236}">
              <a16:creationId xmlns:a16="http://schemas.microsoft.com/office/drawing/2014/main" id="{9C0E8D78-7E0D-4118-8442-E726E2F68FB8}"/>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62" name="テキスト ボックス 261">
          <a:extLst>
            <a:ext uri="{FF2B5EF4-FFF2-40B4-BE49-F238E27FC236}">
              <a16:creationId xmlns:a16="http://schemas.microsoft.com/office/drawing/2014/main" id="{27BC1322-DA47-4D61-ADB0-5C7E801E204C}"/>
            </a:ext>
          </a:extLst>
        </xdr:cNvPr>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3" name="直線コネクタ 262">
          <a:extLst>
            <a:ext uri="{FF2B5EF4-FFF2-40B4-BE49-F238E27FC236}">
              <a16:creationId xmlns:a16="http://schemas.microsoft.com/office/drawing/2014/main" id="{51A3BBB8-F04E-433E-B289-6029B1B3C429}"/>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64" name="テキスト ボックス 263">
          <a:extLst>
            <a:ext uri="{FF2B5EF4-FFF2-40B4-BE49-F238E27FC236}">
              <a16:creationId xmlns:a16="http://schemas.microsoft.com/office/drawing/2014/main" id="{ECB3848F-6EAA-4A7C-B401-DAB544C20B9F}"/>
            </a:ext>
          </a:extLst>
        </xdr:cNvPr>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65" name="【公営住宅】&#10;有形固定資産減価償却率グラフ枠">
          <a:extLst>
            <a:ext uri="{FF2B5EF4-FFF2-40B4-BE49-F238E27FC236}">
              <a16:creationId xmlns:a16="http://schemas.microsoft.com/office/drawing/2014/main" id="{62E161F3-B6B3-4B45-AC9B-B33AE335DB06}"/>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135255</xdr:rowOff>
    </xdr:from>
    <xdr:to>
      <xdr:col>24</xdr:col>
      <xdr:colOff>62865</xdr:colOff>
      <xdr:row>85</xdr:row>
      <xdr:rowOff>78105</xdr:rowOff>
    </xdr:to>
    <xdr:cxnSp macro="">
      <xdr:nvCxnSpPr>
        <xdr:cNvPr id="266" name="直線コネクタ 265">
          <a:extLst>
            <a:ext uri="{FF2B5EF4-FFF2-40B4-BE49-F238E27FC236}">
              <a16:creationId xmlns:a16="http://schemas.microsoft.com/office/drawing/2014/main" id="{28FB2DC7-5BD4-4F37-B06D-E2AC3BB5F071}"/>
            </a:ext>
          </a:extLst>
        </xdr:cNvPr>
        <xdr:cNvCxnSpPr/>
      </xdr:nvCxnSpPr>
      <xdr:spPr>
        <a:xfrm flipV="1">
          <a:off x="4634865" y="13336905"/>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81932</xdr:rowOff>
    </xdr:from>
    <xdr:ext cx="405111" cy="259045"/>
    <xdr:sp macro="" textlink="">
      <xdr:nvSpPr>
        <xdr:cNvPr id="267" name="【公営住宅】&#10;有形固定資産減価償却率最小値テキスト">
          <a:extLst>
            <a:ext uri="{FF2B5EF4-FFF2-40B4-BE49-F238E27FC236}">
              <a16:creationId xmlns:a16="http://schemas.microsoft.com/office/drawing/2014/main" id="{D14161A3-E16E-4EC6-AA55-D1F0590A2A0A}"/>
            </a:ext>
          </a:extLst>
        </xdr:cNvPr>
        <xdr:cNvSpPr txBox="1"/>
      </xdr:nvSpPr>
      <xdr:spPr>
        <a:xfrm>
          <a:off x="4673600" y="14655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78105</xdr:rowOff>
    </xdr:from>
    <xdr:to>
      <xdr:col>24</xdr:col>
      <xdr:colOff>152400</xdr:colOff>
      <xdr:row>85</xdr:row>
      <xdr:rowOff>78105</xdr:rowOff>
    </xdr:to>
    <xdr:cxnSp macro="">
      <xdr:nvCxnSpPr>
        <xdr:cNvPr id="268" name="直線コネクタ 267">
          <a:extLst>
            <a:ext uri="{FF2B5EF4-FFF2-40B4-BE49-F238E27FC236}">
              <a16:creationId xmlns:a16="http://schemas.microsoft.com/office/drawing/2014/main" id="{530EEEEB-C068-42AE-B0E2-690549BEB234}"/>
            </a:ext>
          </a:extLst>
        </xdr:cNvPr>
        <xdr:cNvCxnSpPr/>
      </xdr:nvCxnSpPr>
      <xdr:spPr>
        <a:xfrm>
          <a:off x="4546600" y="14651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81932</xdr:rowOff>
    </xdr:from>
    <xdr:ext cx="405111" cy="259045"/>
    <xdr:sp macro="" textlink="">
      <xdr:nvSpPr>
        <xdr:cNvPr id="269" name="【公営住宅】&#10;有形固定資産減価償却率最大値テキスト">
          <a:extLst>
            <a:ext uri="{FF2B5EF4-FFF2-40B4-BE49-F238E27FC236}">
              <a16:creationId xmlns:a16="http://schemas.microsoft.com/office/drawing/2014/main" id="{F5B32C99-4E68-4124-9C24-69CB56025019}"/>
            </a:ext>
          </a:extLst>
        </xdr:cNvPr>
        <xdr:cNvSpPr txBox="1"/>
      </xdr:nvSpPr>
      <xdr:spPr>
        <a:xfrm>
          <a:off x="4673600" y="13112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135255</xdr:rowOff>
    </xdr:from>
    <xdr:to>
      <xdr:col>24</xdr:col>
      <xdr:colOff>152400</xdr:colOff>
      <xdr:row>77</xdr:row>
      <xdr:rowOff>135255</xdr:rowOff>
    </xdr:to>
    <xdr:cxnSp macro="">
      <xdr:nvCxnSpPr>
        <xdr:cNvPr id="270" name="直線コネクタ 269">
          <a:extLst>
            <a:ext uri="{FF2B5EF4-FFF2-40B4-BE49-F238E27FC236}">
              <a16:creationId xmlns:a16="http://schemas.microsoft.com/office/drawing/2014/main" id="{B99347C3-E2FF-4AE8-A0AF-68FC4EDD52EB}"/>
            </a:ext>
          </a:extLst>
        </xdr:cNvPr>
        <xdr:cNvCxnSpPr/>
      </xdr:nvCxnSpPr>
      <xdr:spPr>
        <a:xfrm>
          <a:off x="4546600" y="13336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71138</xdr:rowOff>
    </xdr:from>
    <xdr:ext cx="405111" cy="259045"/>
    <xdr:sp macro="" textlink="">
      <xdr:nvSpPr>
        <xdr:cNvPr id="271" name="【公営住宅】&#10;有形固定資産減価償却率平均値テキスト">
          <a:extLst>
            <a:ext uri="{FF2B5EF4-FFF2-40B4-BE49-F238E27FC236}">
              <a16:creationId xmlns:a16="http://schemas.microsoft.com/office/drawing/2014/main" id="{411000AB-721D-415F-99EA-22669C9F1716}"/>
            </a:ext>
          </a:extLst>
        </xdr:cNvPr>
        <xdr:cNvSpPr txBox="1"/>
      </xdr:nvSpPr>
      <xdr:spPr>
        <a:xfrm>
          <a:off x="4673600" y="137871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48261</xdr:rowOff>
    </xdr:from>
    <xdr:to>
      <xdr:col>24</xdr:col>
      <xdr:colOff>114300</xdr:colOff>
      <xdr:row>81</xdr:row>
      <xdr:rowOff>149861</xdr:rowOff>
    </xdr:to>
    <xdr:sp macro="" textlink="">
      <xdr:nvSpPr>
        <xdr:cNvPr id="272" name="フローチャート: 判断 271">
          <a:extLst>
            <a:ext uri="{FF2B5EF4-FFF2-40B4-BE49-F238E27FC236}">
              <a16:creationId xmlns:a16="http://schemas.microsoft.com/office/drawing/2014/main" id="{C6E33184-D09C-4153-939F-1ADFCE194071}"/>
            </a:ext>
          </a:extLst>
        </xdr:cNvPr>
        <xdr:cNvSpPr/>
      </xdr:nvSpPr>
      <xdr:spPr>
        <a:xfrm>
          <a:off x="4584700" y="13935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61595</xdr:rowOff>
    </xdr:from>
    <xdr:to>
      <xdr:col>20</xdr:col>
      <xdr:colOff>38100</xdr:colOff>
      <xdr:row>81</xdr:row>
      <xdr:rowOff>163195</xdr:rowOff>
    </xdr:to>
    <xdr:sp macro="" textlink="">
      <xdr:nvSpPr>
        <xdr:cNvPr id="273" name="フローチャート: 判断 272">
          <a:extLst>
            <a:ext uri="{FF2B5EF4-FFF2-40B4-BE49-F238E27FC236}">
              <a16:creationId xmlns:a16="http://schemas.microsoft.com/office/drawing/2014/main" id="{16E9BF68-699A-48C3-B0FC-7FCD3465DC2F}"/>
            </a:ext>
          </a:extLst>
        </xdr:cNvPr>
        <xdr:cNvSpPr/>
      </xdr:nvSpPr>
      <xdr:spPr>
        <a:xfrm>
          <a:off x="3746500" y="1394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90170</xdr:rowOff>
    </xdr:from>
    <xdr:to>
      <xdr:col>15</xdr:col>
      <xdr:colOff>101600</xdr:colOff>
      <xdr:row>82</xdr:row>
      <xdr:rowOff>20320</xdr:rowOff>
    </xdr:to>
    <xdr:sp macro="" textlink="">
      <xdr:nvSpPr>
        <xdr:cNvPr id="274" name="フローチャート: 判断 273">
          <a:extLst>
            <a:ext uri="{FF2B5EF4-FFF2-40B4-BE49-F238E27FC236}">
              <a16:creationId xmlns:a16="http://schemas.microsoft.com/office/drawing/2014/main" id="{B7D1024A-CF38-45F1-B7C7-2F7F3D1B3802}"/>
            </a:ext>
          </a:extLst>
        </xdr:cNvPr>
        <xdr:cNvSpPr/>
      </xdr:nvSpPr>
      <xdr:spPr>
        <a:xfrm>
          <a:off x="285750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116839</xdr:rowOff>
    </xdr:from>
    <xdr:to>
      <xdr:col>10</xdr:col>
      <xdr:colOff>165100</xdr:colOff>
      <xdr:row>82</xdr:row>
      <xdr:rowOff>46989</xdr:rowOff>
    </xdr:to>
    <xdr:sp macro="" textlink="">
      <xdr:nvSpPr>
        <xdr:cNvPr id="275" name="フローチャート: 判断 274">
          <a:extLst>
            <a:ext uri="{FF2B5EF4-FFF2-40B4-BE49-F238E27FC236}">
              <a16:creationId xmlns:a16="http://schemas.microsoft.com/office/drawing/2014/main" id="{5368514F-1BE0-40F4-AB4A-D5762857CCEB}"/>
            </a:ext>
          </a:extLst>
        </xdr:cNvPr>
        <xdr:cNvSpPr/>
      </xdr:nvSpPr>
      <xdr:spPr>
        <a:xfrm>
          <a:off x="1968500" y="14004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76" name="テキスト ボックス 275">
          <a:extLst>
            <a:ext uri="{FF2B5EF4-FFF2-40B4-BE49-F238E27FC236}">
              <a16:creationId xmlns:a16="http://schemas.microsoft.com/office/drawing/2014/main" id="{019B2F32-71AB-4402-AC84-F4613567AE27}"/>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77" name="テキスト ボックス 276">
          <a:extLst>
            <a:ext uri="{FF2B5EF4-FFF2-40B4-BE49-F238E27FC236}">
              <a16:creationId xmlns:a16="http://schemas.microsoft.com/office/drawing/2014/main" id="{E9096C66-5A1C-42B0-868D-8BCE3597908D}"/>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78" name="テキスト ボックス 277">
          <a:extLst>
            <a:ext uri="{FF2B5EF4-FFF2-40B4-BE49-F238E27FC236}">
              <a16:creationId xmlns:a16="http://schemas.microsoft.com/office/drawing/2014/main" id="{BA59FA03-DB8A-4E07-A54D-C4E53DE42748}"/>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79" name="テキスト ボックス 278">
          <a:extLst>
            <a:ext uri="{FF2B5EF4-FFF2-40B4-BE49-F238E27FC236}">
              <a16:creationId xmlns:a16="http://schemas.microsoft.com/office/drawing/2014/main" id="{9FAB635B-C332-4513-AB2E-7334440AD54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80" name="テキスト ボックス 279">
          <a:extLst>
            <a:ext uri="{FF2B5EF4-FFF2-40B4-BE49-F238E27FC236}">
              <a16:creationId xmlns:a16="http://schemas.microsoft.com/office/drawing/2014/main" id="{DF93C69F-C821-4759-B64C-DD2A06CED9CA}"/>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59689</xdr:rowOff>
    </xdr:from>
    <xdr:to>
      <xdr:col>24</xdr:col>
      <xdr:colOff>114300</xdr:colOff>
      <xdr:row>83</xdr:row>
      <xdr:rowOff>161289</xdr:rowOff>
    </xdr:to>
    <xdr:sp macro="" textlink="">
      <xdr:nvSpPr>
        <xdr:cNvPr id="281" name="楕円 280">
          <a:extLst>
            <a:ext uri="{FF2B5EF4-FFF2-40B4-BE49-F238E27FC236}">
              <a16:creationId xmlns:a16="http://schemas.microsoft.com/office/drawing/2014/main" id="{B4B652BE-C3F2-433C-98A8-A53AB8198C3D}"/>
            </a:ext>
          </a:extLst>
        </xdr:cNvPr>
        <xdr:cNvSpPr/>
      </xdr:nvSpPr>
      <xdr:spPr>
        <a:xfrm>
          <a:off x="4584700" y="14290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38116</xdr:rowOff>
    </xdr:from>
    <xdr:ext cx="405111" cy="259045"/>
    <xdr:sp macro="" textlink="">
      <xdr:nvSpPr>
        <xdr:cNvPr id="282" name="【公営住宅】&#10;有形固定資産減価償却率該当値テキスト">
          <a:extLst>
            <a:ext uri="{FF2B5EF4-FFF2-40B4-BE49-F238E27FC236}">
              <a16:creationId xmlns:a16="http://schemas.microsoft.com/office/drawing/2014/main" id="{FCC54335-AF6C-419C-A344-12A3F87EFF6A}"/>
            </a:ext>
          </a:extLst>
        </xdr:cNvPr>
        <xdr:cNvSpPr txBox="1"/>
      </xdr:nvSpPr>
      <xdr:spPr>
        <a:xfrm>
          <a:off x="4673600" y="14268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101600</xdr:rowOff>
    </xdr:from>
    <xdr:to>
      <xdr:col>20</xdr:col>
      <xdr:colOff>38100</xdr:colOff>
      <xdr:row>84</xdr:row>
      <xdr:rowOff>31750</xdr:rowOff>
    </xdr:to>
    <xdr:sp macro="" textlink="">
      <xdr:nvSpPr>
        <xdr:cNvPr id="283" name="楕円 282">
          <a:extLst>
            <a:ext uri="{FF2B5EF4-FFF2-40B4-BE49-F238E27FC236}">
              <a16:creationId xmlns:a16="http://schemas.microsoft.com/office/drawing/2014/main" id="{AC58CE82-9D99-4A98-8C57-2465CD73659F}"/>
            </a:ext>
          </a:extLst>
        </xdr:cNvPr>
        <xdr:cNvSpPr/>
      </xdr:nvSpPr>
      <xdr:spPr>
        <a:xfrm>
          <a:off x="3746500" y="1433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110489</xdr:rowOff>
    </xdr:from>
    <xdr:to>
      <xdr:col>24</xdr:col>
      <xdr:colOff>63500</xdr:colOff>
      <xdr:row>83</xdr:row>
      <xdr:rowOff>152400</xdr:rowOff>
    </xdr:to>
    <xdr:cxnSp macro="">
      <xdr:nvCxnSpPr>
        <xdr:cNvPr id="284" name="直線コネクタ 283">
          <a:extLst>
            <a:ext uri="{FF2B5EF4-FFF2-40B4-BE49-F238E27FC236}">
              <a16:creationId xmlns:a16="http://schemas.microsoft.com/office/drawing/2014/main" id="{38538CD8-B158-4E3B-A8D3-0F32ACF477EC}"/>
            </a:ext>
          </a:extLst>
        </xdr:cNvPr>
        <xdr:cNvCxnSpPr/>
      </xdr:nvCxnSpPr>
      <xdr:spPr>
        <a:xfrm flipV="1">
          <a:off x="3797300" y="14340839"/>
          <a:ext cx="8382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40639</xdr:rowOff>
    </xdr:from>
    <xdr:to>
      <xdr:col>15</xdr:col>
      <xdr:colOff>101600</xdr:colOff>
      <xdr:row>83</xdr:row>
      <xdr:rowOff>142239</xdr:rowOff>
    </xdr:to>
    <xdr:sp macro="" textlink="">
      <xdr:nvSpPr>
        <xdr:cNvPr id="285" name="楕円 284">
          <a:extLst>
            <a:ext uri="{FF2B5EF4-FFF2-40B4-BE49-F238E27FC236}">
              <a16:creationId xmlns:a16="http://schemas.microsoft.com/office/drawing/2014/main" id="{BA634633-2D84-403D-B295-939BBA5B2142}"/>
            </a:ext>
          </a:extLst>
        </xdr:cNvPr>
        <xdr:cNvSpPr/>
      </xdr:nvSpPr>
      <xdr:spPr>
        <a:xfrm>
          <a:off x="2857500" y="14270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91439</xdr:rowOff>
    </xdr:from>
    <xdr:to>
      <xdr:col>19</xdr:col>
      <xdr:colOff>177800</xdr:colOff>
      <xdr:row>83</xdr:row>
      <xdr:rowOff>152400</xdr:rowOff>
    </xdr:to>
    <xdr:cxnSp macro="">
      <xdr:nvCxnSpPr>
        <xdr:cNvPr id="286" name="直線コネクタ 285">
          <a:extLst>
            <a:ext uri="{FF2B5EF4-FFF2-40B4-BE49-F238E27FC236}">
              <a16:creationId xmlns:a16="http://schemas.microsoft.com/office/drawing/2014/main" id="{5CF2624A-5EFB-4376-BADA-1A9F1D896D90}"/>
            </a:ext>
          </a:extLst>
        </xdr:cNvPr>
        <xdr:cNvCxnSpPr/>
      </xdr:nvCxnSpPr>
      <xdr:spPr>
        <a:xfrm>
          <a:off x="2908300" y="14321789"/>
          <a:ext cx="889000" cy="60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67311</xdr:rowOff>
    </xdr:from>
    <xdr:to>
      <xdr:col>10</xdr:col>
      <xdr:colOff>165100</xdr:colOff>
      <xdr:row>83</xdr:row>
      <xdr:rowOff>168911</xdr:rowOff>
    </xdr:to>
    <xdr:sp macro="" textlink="">
      <xdr:nvSpPr>
        <xdr:cNvPr id="287" name="楕円 286">
          <a:extLst>
            <a:ext uri="{FF2B5EF4-FFF2-40B4-BE49-F238E27FC236}">
              <a16:creationId xmlns:a16="http://schemas.microsoft.com/office/drawing/2014/main" id="{08438C87-AB18-4CFF-99F0-B09605C6F128}"/>
            </a:ext>
          </a:extLst>
        </xdr:cNvPr>
        <xdr:cNvSpPr/>
      </xdr:nvSpPr>
      <xdr:spPr>
        <a:xfrm>
          <a:off x="1968500" y="14297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91439</xdr:rowOff>
    </xdr:from>
    <xdr:to>
      <xdr:col>15</xdr:col>
      <xdr:colOff>50800</xdr:colOff>
      <xdr:row>83</xdr:row>
      <xdr:rowOff>118111</xdr:rowOff>
    </xdr:to>
    <xdr:cxnSp macro="">
      <xdr:nvCxnSpPr>
        <xdr:cNvPr id="288" name="直線コネクタ 287">
          <a:extLst>
            <a:ext uri="{FF2B5EF4-FFF2-40B4-BE49-F238E27FC236}">
              <a16:creationId xmlns:a16="http://schemas.microsoft.com/office/drawing/2014/main" id="{F6F014C9-C0A2-4DAD-BC11-C73A78791CF3}"/>
            </a:ext>
          </a:extLst>
        </xdr:cNvPr>
        <xdr:cNvCxnSpPr/>
      </xdr:nvCxnSpPr>
      <xdr:spPr>
        <a:xfrm flipV="1">
          <a:off x="2019300" y="14321789"/>
          <a:ext cx="889000" cy="26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8272</xdr:rowOff>
    </xdr:from>
    <xdr:ext cx="405111" cy="259045"/>
    <xdr:sp macro="" textlink="">
      <xdr:nvSpPr>
        <xdr:cNvPr id="289" name="n_1aveValue【公営住宅】&#10;有形固定資産減価償却率">
          <a:extLst>
            <a:ext uri="{FF2B5EF4-FFF2-40B4-BE49-F238E27FC236}">
              <a16:creationId xmlns:a16="http://schemas.microsoft.com/office/drawing/2014/main" id="{0AED7316-7884-4A19-979C-04BFB74B128A}"/>
            </a:ext>
          </a:extLst>
        </xdr:cNvPr>
        <xdr:cNvSpPr txBox="1"/>
      </xdr:nvSpPr>
      <xdr:spPr>
        <a:xfrm>
          <a:off x="3582044" y="13724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36847</xdr:rowOff>
    </xdr:from>
    <xdr:ext cx="405111" cy="259045"/>
    <xdr:sp macro="" textlink="">
      <xdr:nvSpPr>
        <xdr:cNvPr id="290" name="n_2aveValue【公営住宅】&#10;有形固定資産減価償却率">
          <a:extLst>
            <a:ext uri="{FF2B5EF4-FFF2-40B4-BE49-F238E27FC236}">
              <a16:creationId xmlns:a16="http://schemas.microsoft.com/office/drawing/2014/main" id="{624DFC98-2918-44B6-B419-339DC3FDA1D7}"/>
            </a:ext>
          </a:extLst>
        </xdr:cNvPr>
        <xdr:cNvSpPr txBox="1"/>
      </xdr:nvSpPr>
      <xdr:spPr>
        <a:xfrm>
          <a:off x="2705744" y="1375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63516</xdr:rowOff>
    </xdr:from>
    <xdr:ext cx="405111" cy="259045"/>
    <xdr:sp macro="" textlink="">
      <xdr:nvSpPr>
        <xdr:cNvPr id="291" name="n_3aveValue【公営住宅】&#10;有形固定資産減価償却率">
          <a:extLst>
            <a:ext uri="{FF2B5EF4-FFF2-40B4-BE49-F238E27FC236}">
              <a16:creationId xmlns:a16="http://schemas.microsoft.com/office/drawing/2014/main" id="{F4CF84CB-16FC-491A-AC2A-1BC2411B2835}"/>
            </a:ext>
          </a:extLst>
        </xdr:cNvPr>
        <xdr:cNvSpPr txBox="1"/>
      </xdr:nvSpPr>
      <xdr:spPr>
        <a:xfrm>
          <a:off x="1816744" y="13779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22877</xdr:rowOff>
    </xdr:from>
    <xdr:ext cx="405111" cy="259045"/>
    <xdr:sp macro="" textlink="">
      <xdr:nvSpPr>
        <xdr:cNvPr id="292" name="n_1mainValue【公営住宅】&#10;有形固定資産減価償却率">
          <a:extLst>
            <a:ext uri="{FF2B5EF4-FFF2-40B4-BE49-F238E27FC236}">
              <a16:creationId xmlns:a16="http://schemas.microsoft.com/office/drawing/2014/main" id="{DB80E204-D335-4D8B-B8E7-ADC5F7674761}"/>
            </a:ext>
          </a:extLst>
        </xdr:cNvPr>
        <xdr:cNvSpPr txBox="1"/>
      </xdr:nvSpPr>
      <xdr:spPr>
        <a:xfrm>
          <a:off x="3582044" y="1442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133366</xdr:rowOff>
    </xdr:from>
    <xdr:ext cx="405111" cy="259045"/>
    <xdr:sp macro="" textlink="">
      <xdr:nvSpPr>
        <xdr:cNvPr id="293" name="n_2mainValue【公営住宅】&#10;有形固定資産減価償却率">
          <a:extLst>
            <a:ext uri="{FF2B5EF4-FFF2-40B4-BE49-F238E27FC236}">
              <a16:creationId xmlns:a16="http://schemas.microsoft.com/office/drawing/2014/main" id="{4DDA576A-8BCD-4E3C-8769-71AB1F51A77D}"/>
            </a:ext>
          </a:extLst>
        </xdr:cNvPr>
        <xdr:cNvSpPr txBox="1"/>
      </xdr:nvSpPr>
      <xdr:spPr>
        <a:xfrm>
          <a:off x="2705744" y="14363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160038</xdr:rowOff>
    </xdr:from>
    <xdr:ext cx="405111" cy="259045"/>
    <xdr:sp macro="" textlink="">
      <xdr:nvSpPr>
        <xdr:cNvPr id="294" name="n_3mainValue【公営住宅】&#10;有形固定資産減価償却率">
          <a:extLst>
            <a:ext uri="{FF2B5EF4-FFF2-40B4-BE49-F238E27FC236}">
              <a16:creationId xmlns:a16="http://schemas.microsoft.com/office/drawing/2014/main" id="{A69FD8ED-E6D8-4470-8186-41954D814A40}"/>
            </a:ext>
          </a:extLst>
        </xdr:cNvPr>
        <xdr:cNvSpPr txBox="1"/>
      </xdr:nvSpPr>
      <xdr:spPr>
        <a:xfrm>
          <a:off x="1816744" y="14390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95" name="正方形/長方形 294">
          <a:extLst>
            <a:ext uri="{FF2B5EF4-FFF2-40B4-BE49-F238E27FC236}">
              <a16:creationId xmlns:a16="http://schemas.microsoft.com/office/drawing/2014/main" id="{5E9F596E-DD42-465C-B8E9-7F86B98AB55B}"/>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96" name="正方形/長方形 295">
          <a:extLst>
            <a:ext uri="{FF2B5EF4-FFF2-40B4-BE49-F238E27FC236}">
              <a16:creationId xmlns:a16="http://schemas.microsoft.com/office/drawing/2014/main" id="{B0D865E1-E0FE-4F33-BCF9-3E4B5975488C}"/>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97" name="正方形/長方形 296">
          <a:extLst>
            <a:ext uri="{FF2B5EF4-FFF2-40B4-BE49-F238E27FC236}">
              <a16:creationId xmlns:a16="http://schemas.microsoft.com/office/drawing/2014/main" id="{656CADE2-ABF2-4C83-AB1C-5123D9E0A6EF}"/>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98" name="正方形/長方形 297">
          <a:extLst>
            <a:ext uri="{FF2B5EF4-FFF2-40B4-BE49-F238E27FC236}">
              <a16:creationId xmlns:a16="http://schemas.microsoft.com/office/drawing/2014/main" id="{53C3CB4C-DDD3-49CA-95C1-8FCB67D6136B}"/>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99" name="正方形/長方形 298">
          <a:extLst>
            <a:ext uri="{FF2B5EF4-FFF2-40B4-BE49-F238E27FC236}">
              <a16:creationId xmlns:a16="http://schemas.microsoft.com/office/drawing/2014/main" id="{39C6E977-CA29-4D2B-BD59-D6A89DD0F69E}"/>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00" name="正方形/長方形 299">
          <a:extLst>
            <a:ext uri="{FF2B5EF4-FFF2-40B4-BE49-F238E27FC236}">
              <a16:creationId xmlns:a16="http://schemas.microsoft.com/office/drawing/2014/main" id="{A5DCC88D-BBB3-41A0-A922-B4454A7E8F1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01" name="正方形/長方形 300">
          <a:extLst>
            <a:ext uri="{FF2B5EF4-FFF2-40B4-BE49-F238E27FC236}">
              <a16:creationId xmlns:a16="http://schemas.microsoft.com/office/drawing/2014/main" id="{AB3E110D-3E5B-42EE-AD73-76CB4CD35C6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02" name="正方形/長方形 301">
          <a:extLst>
            <a:ext uri="{FF2B5EF4-FFF2-40B4-BE49-F238E27FC236}">
              <a16:creationId xmlns:a16="http://schemas.microsoft.com/office/drawing/2014/main" id="{F1040511-55BA-42A5-9E73-D918C1D51D7C}"/>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03" name="テキスト ボックス 302">
          <a:extLst>
            <a:ext uri="{FF2B5EF4-FFF2-40B4-BE49-F238E27FC236}">
              <a16:creationId xmlns:a16="http://schemas.microsoft.com/office/drawing/2014/main" id="{0554687C-C2EB-4467-B46D-A5AC9CE4217D}"/>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04" name="直線コネクタ 303">
          <a:extLst>
            <a:ext uri="{FF2B5EF4-FFF2-40B4-BE49-F238E27FC236}">
              <a16:creationId xmlns:a16="http://schemas.microsoft.com/office/drawing/2014/main" id="{1DB8EFD9-25E1-4960-B865-4464A90679DB}"/>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05" name="直線コネクタ 304">
          <a:extLst>
            <a:ext uri="{FF2B5EF4-FFF2-40B4-BE49-F238E27FC236}">
              <a16:creationId xmlns:a16="http://schemas.microsoft.com/office/drawing/2014/main" id="{538CFA44-BBA5-490B-AAA0-316F51D9C9F0}"/>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06" name="テキスト ボックス 305">
          <a:extLst>
            <a:ext uri="{FF2B5EF4-FFF2-40B4-BE49-F238E27FC236}">
              <a16:creationId xmlns:a16="http://schemas.microsoft.com/office/drawing/2014/main" id="{8931891E-9EFB-46C9-B33F-D88BB5AB0379}"/>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07" name="直線コネクタ 306">
          <a:extLst>
            <a:ext uri="{FF2B5EF4-FFF2-40B4-BE49-F238E27FC236}">
              <a16:creationId xmlns:a16="http://schemas.microsoft.com/office/drawing/2014/main" id="{69D71AB7-9D51-4057-A9A3-23D79E8109C6}"/>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08" name="テキスト ボックス 307">
          <a:extLst>
            <a:ext uri="{FF2B5EF4-FFF2-40B4-BE49-F238E27FC236}">
              <a16:creationId xmlns:a16="http://schemas.microsoft.com/office/drawing/2014/main" id="{7A7BE2E8-EB7B-4389-82BE-A1AD9EA1CB2C}"/>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09" name="直線コネクタ 308">
          <a:extLst>
            <a:ext uri="{FF2B5EF4-FFF2-40B4-BE49-F238E27FC236}">
              <a16:creationId xmlns:a16="http://schemas.microsoft.com/office/drawing/2014/main" id="{0D676714-3DAD-49DA-BB87-1C14108DFE21}"/>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10" name="テキスト ボックス 309">
          <a:extLst>
            <a:ext uri="{FF2B5EF4-FFF2-40B4-BE49-F238E27FC236}">
              <a16:creationId xmlns:a16="http://schemas.microsoft.com/office/drawing/2014/main" id="{48592FCB-5E64-40BA-A457-4574B9BE732F}"/>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11" name="直線コネクタ 310">
          <a:extLst>
            <a:ext uri="{FF2B5EF4-FFF2-40B4-BE49-F238E27FC236}">
              <a16:creationId xmlns:a16="http://schemas.microsoft.com/office/drawing/2014/main" id="{65C15CF4-40FF-4817-B49C-D00BAE6B29A2}"/>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12" name="テキスト ボックス 311">
          <a:extLst>
            <a:ext uri="{FF2B5EF4-FFF2-40B4-BE49-F238E27FC236}">
              <a16:creationId xmlns:a16="http://schemas.microsoft.com/office/drawing/2014/main" id="{15D28032-1926-4DA8-ACF8-FEA9C2C74661}"/>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13" name="直線コネクタ 312">
          <a:extLst>
            <a:ext uri="{FF2B5EF4-FFF2-40B4-BE49-F238E27FC236}">
              <a16:creationId xmlns:a16="http://schemas.microsoft.com/office/drawing/2014/main" id="{06D7DD1F-A3A2-405C-BC5F-708311FF1EC4}"/>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14" name="テキスト ボックス 313">
          <a:extLst>
            <a:ext uri="{FF2B5EF4-FFF2-40B4-BE49-F238E27FC236}">
              <a16:creationId xmlns:a16="http://schemas.microsoft.com/office/drawing/2014/main" id="{20C8AD7A-C1F1-4F3B-988A-839381469DA0}"/>
            </a:ext>
          </a:extLst>
        </xdr:cNvPr>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15" name="直線コネクタ 314">
          <a:extLst>
            <a:ext uri="{FF2B5EF4-FFF2-40B4-BE49-F238E27FC236}">
              <a16:creationId xmlns:a16="http://schemas.microsoft.com/office/drawing/2014/main" id="{AE1FEADC-A5F9-4062-9481-1FC576F6AD9E}"/>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108148</xdr:rowOff>
    </xdr:from>
    <xdr:ext cx="531299" cy="259045"/>
    <xdr:sp macro="" textlink="">
      <xdr:nvSpPr>
        <xdr:cNvPr id="316" name="テキスト ボックス 315">
          <a:extLst>
            <a:ext uri="{FF2B5EF4-FFF2-40B4-BE49-F238E27FC236}">
              <a16:creationId xmlns:a16="http://schemas.microsoft.com/office/drawing/2014/main" id="{6FADFDA2-E379-4570-840C-E6589860F3CE}"/>
            </a:ext>
          </a:extLst>
        </xdr:cNvPr>
        <xdr:cNvSpPr txBox="1"/>
      </xdr:nvSpPr>
      <xdr:spPr>
        <a:xfrm>
          <a:off x="6072701" y="13138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17" name="直線コネクタ 316">
          <a:extLst>
            <a:ext uri="{FF2B5EF4-FFF2-40B4-BE49-F238E27FC236}">
              <a16:creationId xmlns:a16="http://schemas.microsoft.com/office/drawing/2014/main" id="{C0AFBF22-BDC9-4641-9E9D-150389500D5A}"/>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18" name="テキスト ボックス 317">
          <a:extLst>
            <a:ext uri="{FF2B5EF4-FFF2-40B4-BE49-F238E27FC236}">
              <a16:creationId xmlns:a16="http://schemas.microsoft.com/office/drawing/2014/main" id="{1F8E8AFC-DC97-4F0E-97C9-83DB8E8233F6}"/>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19" name="【公営住宅】&#10;一人当たり面積グラフ枠">
          <a:extLst>
            <a:ext uri="{FF2B5EF4-FFF2-40B4-BE49-F238E27FC236}">
              <a16:creationId xmlns:a16="http://schemas.microsoft.com/office/drawing/2014/main" id="{389A0658-81D4-49BA-9534-FF742C4DB815}"/>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74349</xdr:rowOff>
    </xdr:from>
    <xdr:to>
      <xdr:col>54</xdr:col>
      <xdr:colOff>189865</xdr:colOff>
      <xdr:row>86</xdr:row>
      <xdr:rowOff>147011</xdr:rowOff>
    </xdr:to>
    <xdr:cxnSp macro="">
      <xdr:nvCxnSpPr>
        <xdr:cNvPr id="320" name="直線コネクタ 319">
          <a:extLst>
            <a:ext uri="{FF2B5EF4-FFF2-40B4-BE49-F238E27FC236}">
              <a16:creationId xmlns:a16="http://schemas.microsoft.com/office/drawing/2014/main" id="{C21123A4-5BA3-46C1-AD65-73E22508E871}"/>
            </a:ext>
          </a:extLst>
        </xdr:cNvPr>
        <xdr:cNvCxnSpPr/>
      </xdr:nvCxnSpPr>
      <xdr:spPr>
        <a:xfrm flipV="1">
          <a:off x="10476865" y="13275999"/>
          <a:ext cx="0" cy="1615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150838</xdr:rowOff>
    </xdr:from>
    <xdr:ext cx="469744" cy="259045"/>
    <xdr:sp macro="" textlink="">
      <xdr:nvSpPr>
        <xdr:cNvPr id="321" name="【公営住宅】&#10;一人当たり面積最小値テキスト">
          <a:extLst>
            <a:ext uri="{FF2B5EF4-FFF2-40B4-BE49-F238E27FC236}">
              <a16:creationId xmlns:a16="http://schemas.microsoft.com/office/drawing/2014/main" id="{C606BC1C-41EE-4E6E-B894-CCBC995459B0}"/>
            </a:ext>
          </a:extLst>
        </xdr:cNvPr>
        <xdr:cNvSpPr txBox="1"/>
      </xdr:nvSpPr>
      <xdr:spPr>
        <a:xfrm>
          <a:off x="10515600" y="14895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147011</xdr:rowOff>
    </xdr:from>
    <xdr:to>
      <xdr:col>55</xdr:col>
      <xdr:colOff>88900</xdr:colOff>
      <xdr:row>86</xdr:row>
      <xdr:rowOff>147011</xdr:rowOff>
    </xdr:to>
    <xdr:cxnSp macro="">
      <xdr:nvCxnSpPr>
        <xdr:cNvPr id="322" name="直線コネクタ 321">
          <a:extLst>
            <a:ext uri="{FF2B5EF4-FFF2-40B4-BE49-F238E27FC236}">
              <a16:creationId xmlns:a16="http://schemas.microsoft.com/office/drawing/2014/main" id="{F6EC6107-2C24-4D5C-9ADC-78F521569735}"/>
            </a:ext>
          </a:extLst>
        </xdr:cNvPr>
        <xdr:cNvCxnSpPr/>
      </xdr:nvCxnSpPr>
      <xdr:spPr>
        <a:xfrm>
          <a:off x="10388600" y="14891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21026</xdr:rowOff>
    </xdr:from>
    <xdr:ext cx="534377" cy="259045"/>
    <xdr:sp macro="" textlink="">
      <xdr:nvSpPr>
        <xdr:cNvPr id="323" name="【公営住宅】&#10;一人当たり面積最大値テキスト">
          <a:extLst>
            <a:ext uri="{FF2B5EF4-FFF2-40B4-BE49-F238E27FC236}">
              <a16:creationId xmlns:a16="http://schemas.microsoft.com/office/drawing/2014/main" id="{8DC34936-0D51-4640-937D-B738D3A228FC}"/>
            </a:ext>
          </a:extLst>
        </xdr:cNvPr>
        <xdr:cNvSpPr txBox="1"/>
      </xdr:nvSpPr>
      <xdr:spPr>
        <a:xfrm>
          <a:off x="10515600" y="13051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74349</xdr:rowOff>
    </xdr:from>
    <xdr:to>
      <xdr:col>55</xdr:col>
      <xdr:colOff>88900</xdr:colOff>
      <xdr:row>77</xdr:row>
      <xdr:rowOff>74349</xdr:rowOff>
    </xdr:to>
    <xdr:cxnSp macro="">
      <xdr:nvCxnSpPr>
        <xdr:cNvPr id="324" name="直線コネクタ 323">
          <a:extLst>
            <a:ext uri="{FF2B5EF4-FFF2-40B4-BE49-F238E27FC236}">
              <a16:creationId xmlns:a16="http://schemas.microsoft.com/office/drawing/2014/main" id="{A70EA6B5-248B-4AC8-8567-2F506906B668}"/>
            </a:ext>
          </a:extLst>
        </xdr:cNvPr>
        <xdr:cNvCxnSpPr/>
      </xdr:nvCxnSpPr>
      <xdr:spPr>
        <a:xfrm>
          <a:off x="10388600" y="13275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110272</xdr:rowOff>
    </xdr:from>
    <xdr:ext cx="469744" cy="259045"/>
    <xdr:sp macro="" textlink="">
      <xdr:nvSpPr>
        <xdr:cNvPr id="325" name="【公営住宅】&#10;一人当たり面積平均値テキスト">
          <a:extLst>
            <a:ext uri="{FF2B5EF4-FFF2-40B4-BE49-F238E27FC236}">
              <a16:creationId xmlns:a16="http://schemas.microsoft.com/office/drawing/2014/main" id="{25B043FF-F1CC-4650-8F83-354430A36D68}"/>
            </a:ext>
          </a:extLst>
        </xdr:cNvPr>
        <xdr:cNvSpPr txBox="1"/>
      </xdr:nvSpPr>
      <xdr:spPr>
        <a:xfrm>
          <a:off x="10515600" y="145120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87395</xdr:rowOff>
    </xdr:from>
    <xdr:to>
      <xdr:col>55</xdr:col>
      <xdr:colOff>50800</xdr:colOff>
      <xdr:row>86</xdr:row>
      <xdr:rowOff>17545</xdr:rowOff>
    </xdr:to>
    <xdr:sp macro="" textlink="">
      <xdr:nvSpPr>
        <xdr:cNvPr id="326" name="フローチャート: 判断 325">
          <a:extLst>
            <a:ext uri="{FF2B5EF4-FFF2-40B4-BE49-F238E27FC236}">
              <a16:creationId xmlns:a16="http://schemas.microsoft.com/office/drawing/2014/main" id="{726A8F13-4022-4625-A48E-C1C384CBA7D8}"/>
            </a:ext>
          </a:extLst>
        </xdr:cNvPr>
        <xdr:cNvSpPr/>
      </xdr:nvSpPr>
      <xdr:spPr>
        <a:xfrm>
          <a:off x="10426700" y="14660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93926</xdr:rowOff>
    </xdr:from>
    <xdr:to>
      <xdr:col>50</xdr:col>
      <xdr:colOff>165100</xdr:colOff>
      <xdr:row>86</xdr:row>
      <xdr:rowOff>24076</xdr:rowOff>
    </xdr:to>
    <xdr:sp macro="" textlink="">
      <xdr:nvSpPr>
        <xdr:cNvPr id="327" name="フローチャート: 判断 326">
          <a:extLst>
            <a:ext uri="{FF2B5EF4-FFF2-40B4-BE49-F238E27FC236}">
              <a16:creationId xmlns:a16="http://schemas.microsoft.com/office/drawing/2014/main" id="{BA6AD935-F4F7-4E8E-BA5C-14FEDBF0B053}"/>
            </a:ext>
          </a:extLst>
        </xdr:cNvPr>
        <xdr:cNvSpPr/>
      </xdr:nvSpPr>
      <xdr:spPr>
        <a:xfrm>
          <a:off x="9588500" y="14667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96376</xdr:rowOff>
    </xdr:from>
    <xdr:to>
      <xdr:col>46</xdr:col>
      <xdr:colOff>38100</xdr:colOff>
      <xdr:row>86</xdr:row>
      <xdr:rowOff>26526</xdr:rowOff>
    </xdr:to>
    <xdr:sp macro="" textlink="">
      <xdr:nvSpPr>
        <xdr:cNvPr id="328" name="フローチャート: 判断 327">
          <a:extLst>
            <a:ext uri="{FF2B5EF4-FFF2-40B4-BE49-F238E27FC236}">
              <a16:creationId xmlns:a16="http://schemas.microsoft.com/office/drawing/2014/main" id="{B0D1432E-C1D7-4E9B-8EDC-761E10DE0DF7}"/>
            </a:ext>
          </a:extLst>
        </xdr:cNvPr>
        <xdr:cNvSpPr/>
      </xdr:nvSpPr>
      <xdr:spPr>
        <a:xfrm>
          <a:off x="8699500" y="14669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106824</xdr:rowOff>
    </xdr:from>
    <xdr:to>
      <xdr:col>41</xdr:col>
      <xdr:colOff>101600</xdr:colOff>
      <xdr:row>86</xdr:row>
      <xdr:rowOff>36974</xdr:rowOff>
    </xdr:to>
    <xdr:sp macro="" textlink="">
      <xdr:nvSpPr>
        <xdr:cNvPr id="329" name="フローチャート: 判断 328">
          <a:extLst>
            <a:ext uri="{FF2B5EF4-FFF2-40B4-BE49-F238E27FC236}">
              <a16:creationId xmlns:a16="http://schemas.microsoft.com/office/drawing/2014/main" id="{95284DCD-3EAF-4FD9-854E-BADE13A566D6}"/>
            </a:ext>
          </a:extLst>
        </xdr:cNvPr>
        <xdr:cNvSpPr/>
      </xdr:nvSpPr>
      <xdr:spPr>
        <a:xfrm>
          <a:off x="7810500" y="14680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30" name="テキスト ボックス 329">
          <a:extLst>
            <a:ext uri="{FF2B5EF4-FFF2-40B4-BE49-F238E27FC236}">
              <a16:creationId xmlns:a16="http://schemas.microsoft.com/office/drawing/2014/main" id="{AC8E43C5-5333-4ECF-9AB3-4E17C86BC934}"/>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31" name="テキスト ボックス 330">
          <a:extLst>
            <a:ext uri="{FF2B5EF4-FFF2-40B4-BE49-F238E27FC236}">
              <a16:creationId xmlns:a16="http://schemas.microsoft.com/office/drawing/2014/main" id="{23249823-0E50-42EF-9167-D30D95C0ADD2}"/>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32" name="テキスト ボックス 331">
          <a:extLst>
            <a:ext uri="{FF2B5EF4-FFF2-40B4-BE49-F238E27FC236}">
              <a16:creationId xmlns:a16="http://schemas.microsoft.com/office/drawing/2014/main" id="{C08C54A6-3874-40A2-92FC-92062BB9D869}"/>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33" name="テキスト ボックス 332">
          <a:extLst>
            <a:ext uri="{FF2B5EF4-FFF2-40B4-BE49-F238E27FC236}">
              <a16:creationId xmlns:a16="http://schemas.microsoft.com/office/drawing/2014/main" id="{2F2A4C66-A327-4C03-925E-6C931F96E036}"/>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34" name="テキスト ボックス 333">
          <a:extLst>
            <a:ext uri="{FF2B5EF4-FFF2-40B4-BE49-F238E27FC236}">
              <a16:creationId xmlns:a16="http://schemas.microsoft.com/office/drawing/2014/main" id="{90E17A28-52B5-401E-B1B9-A367B72EAC83}"/>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9506</xdr:rowOff>
    </xdr:from>
    <xdr:to>
      <xdr:col>55</xdr:col>
      <xdr:colOff>50800</xdr:colOff>
      <xdr:row>86</xdr:row>
      <xdr:rowOff>111106</xdr:rowOff>
    </xdr:to>
    <xdr:sp macro="" textlink="">
      <xdr:nvSpPr>
        <xdr:cNvPr id="335" name="楕円 334">
          <a:extLst>
            <a:ext uri="{FF2B5EF4-FFF2-40B4-BE49-F238E27FC236}">
              <a16:creationId xmlns:a16="http://schemas.microsoft.com/office/drawing/2014/main" id="{69D28061-82D8-49F4-8D77-9A606A24AA9D}"/>
            </a:ext>
          </a:extLst>
        </xdr:cNvPr>
        <xdr:cNvSpPr/>
      </xdr:nvSpPr>
      <xdr:spPr>
        <a:xfrm>
          <a:off x="10426700" y="14754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95883</xdr:rowOff>
    </xdr:from>
    <xdr:ext cx="469744" cy="259045"/>
    <xdr:sp macro="" textlink="">
      <xdr:nvSpPr>
        <xdr:cNvPr id="336" name="【公営住宅】&#10;一人当たり面積該当値テキスト">
          <a:extLst>
            <a:ext uri="{FF2B5EF4-FFF2-40B4-BE49-F238E27FC236}">
              <a16:creationId xmlns:a16="http://schemas.microsoft.com/office/drawing/2014/main" id="{9A7A1E4E-E871-454F-8915-96780E12BD7B}"/>
            </a:ext>
          </a:extLst>
        </xdr:cNvPr>
        <xdr:cNvSpPr txBox="1"/>
      </xdr:nvSpPr>
      <xdr:spPr>
        <a:xfrm>
          <a:off x="10515600" y="14669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9671</xdr:rowOff>
    </xdr:from>
    <xdr:to>
      <xdr:col>50</xdr:col>
      <xdr:colOff>165100</xdr:colOff>
      <xdr:row>86</xdr:row>
      <xdr:rowOff>111271</xdr:rowOff>
    </xdr:to>
    <xdr:sp macro="" textlink="">
      <xdr:nvSpPr>
        <xdr:cNvPr id="337" name="楕円 336">
          <a:extLst>
            <a:ext uri="{FF2B5EF4-FFF2-40B4-BE49-F238E27FC236}">
              <a16:creationId xmlns:a16="http://schemas.microsoft.com/office/drawing/2014/main" id="{C5448E72-085D-4EFD-BD9B-D274DE8E59E2}"/>
            </a:ext>
          </a:extLst>
        </xdr:cNvPr>
        <xdr:cNvSpPr/>
      </xdr:nvSpPr>
      <xdr:spPr>
        <a:xfrm>
          <a:off x="9588500" y="14754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60306</xdr:rowOff>
    </xdr:from>
    <xdr:to>
      <xdr:col>55</xdr:col>
      <xdr:colOff>0</xdr:colOff>
      <xdr:row>86</xdr:row>
      <xdr:rowOff>60471</xdr:rowOff>
    </xdr:to>
    <xdr:cxnSp macro="">
      <xdr:nvCxnSpPr>
        <xdr:cNvPr id="338" name="直線コネクタ 337">
          <a:extLst>
            <a:ext uri="{FF2B5EF4-FFF2-40B4-BE49-F238E27FC236}">
              <a16:creationId xmlns:a16="http://schemas.microsoft.com/office/drawing/2014/main" id="{12B178C0-7F87-4581-9EFE-C9998892BC9B}"/>
            </a:ext>
          </a:extLst>
        </xdr:cNvPr>
        <xdr:cNvCxnSpPr/>
      </xdr:nvCxnSpPr>
      <xdr:spPr>
        <a:xfrm flipV="1">
          <a:off x="9639300" y="14805006"/>
          <a:ext cx="838200" cy="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13915</xdr:rowOff>
    </xdr:from>
    <xdr:to>
      <xdr:col>46</xdr:col>
      <xdr:colOff>38100</xdr:colOff>
      <xdr:row>86</xdr:row>
      <xdr:rowOff>115515</xdr:rowOff>
    </xdr:to>
    <xdr:sp macro="" textlink="">
      <xdr:nvSpPr>
        <xdr:cNvPr id="339" name="楕円 338">
          <a:extLst>
            <a:ext uri="{FF2B5EF4-FFF2-40B4-BE49-F238E27FC236}">
              <a16:creationId xmlns:a16="http://schemas.microsoft.com/office/drawing/2014/main" id="{7D99B57A-B1F6-4145-AF74-7A36E6AB398F}"/>
            </a:ext>
          </a:extLst>
        </xdr:cNvPr>
        <xdr:cNvSpPr/>
      </xdr:nvSpPr>
      <xdr:spPr>
        <a:xfrm>
          <a:off x="8699500" y="14758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60471</xdr:rowOff>
    </xdr:from>
    <xdr:to>
      <xdr:col>50</xdr:col>
      <xdr:colOff>114300</xdr:colOff>
      <xdr:row>86</xdr:row>
      <xdr:rowOff>64715</xdr:rowOff>
    </xdr:to>
    <xdr:cxnSp macro="">
      <xdr:nvCxnSpPr>
        <xdr:cNvPr id="340" name="直線コネクタ 339">
          <a:extLst>
            <a:ext uri="{FF2B5EF4-FFF2-40B4-BE49-F238E27FC236}">
              <a16:creationId xmlns:a16="http://schemas.microsoft.com/office/drawing/2014/main" id="{73437FA8-C955-4AF9-AFAB-68941D46A6D9}"/>
            </a:ext>
          </a:extLst>
        </xdr:cNvPr>
        <xdr:cNvCxnSpPr/>
      </xdr:nvCxnSpPr>
      <xdr:spPr>
        <a:xfrm flipV="1">
          <a:off x="8750300" y="14805171"/>
          <a:ext cx="889000" cy="4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10486</xdr:rowOff>
    </xdr:from>
    <xdr:to>
      <xdr:col>41</xdr:col>
      <xdr:colOff>101600</xdr:colOff>
      <xdr:row>86</xdr:row>
      <xdr:rowOff>112086</xdr:rowOff>
    </xdr:to>
    <xdr:sp macro="" textlink="">
      <xdr:nvSpPr>
        <xdr:cNvPr id="341" name="楕円 340">
          <a:extLst>
            <a:ext uri="{FF2B5EF4-FFF2-40B4-BE49-F238E27FC236}">
              <a16:creationId xmlns:a16="http://schemas.microsoft.com/office/drawing/2014/main" id="{7128AFBF-7931-4213-A7E0-06BBF50071A8}"/>
            </a:ext>
          </a:extLst>
        </xdr:cNvPr>
        <xdr:cNvSpPr/>
      </xdr:nvSpPr>
      <xdr:spPr>
        <a:xfrm>
          <a:off x="7810500" y="14755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61286</xdr:rowOff>
    </xdr:from>
    <xdr:to>
      <xdr:col>45</xdr:col>
      <xdr:colOff>177800</xdr:colOff>
      <xdr:row>86</xdr:row>
      <xdr:rowOff>64715</xdr:rowOff>
    </xdr:to>
    <xdr:cxnSp macro="">
      <xdr:nvCxnSpPr>
        <xdr:cNvPr id="342" name="直線コネクタ 341">
          <a:extLst>
            <a:ext uri="{FF2B5EF4-FFF2-40B4-BE49-F238E27FC236}">
              <a16:creationId xmlns:a16="http://schemas.microsoft.com/office/drawing/2014/main" id="{7F9ECEDA-44F5-4B97-809D-B65C20AFC839}"/>
            </a:ext>
          </a:extLst>
        </xdr:cNvPr>
        <xdr:cNvCxnSpPr/>
      </xdr:nvCxnSpPr>
      <xdr:spPr>
        <a:xfrm>
          <a:off x="7861300" y="14805986"/>
          <a:ext cx="8890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40603</xdr:rowOff>
    </xdr:from>
    <xdr:ext cx="469744" cy="259045"/>
    <xdr:sp macro="" textlink="">
      <xdr:nvSpPr>
        <xdr:cNvPr id="343" name="n_1aveValue【公営住宅】&#10;一人当たり面積">
          <a:extLst>
            <a:ext uri="{FF2B5EF4-FFF2-40B4-BE49-F238E27FC236}">
              <a16:creationId xmlns:a16="http://schemas.microsoft.com/office/drawing/2014/main" id="{8B075F3B-06DA-46C7-9BC8-8EDE850586AE}"/>
            </a:ext>
          </a:extLst>
        </xdr:cNvPr>
        <xdr:cNvSpPr txBox="1"/>
      </xdr:nvSpPr>
      <xdr:spPr>
        <a:xfrm>
          <a:off x="9391727" y="14442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43053</xdr:rowOff>
    </xdr:from>
    <xdr:ext cx="469744" cy="259045"/>
    <xdr:sp macro="" textlink="">
      <xdr:nvSpPr>
        <xdr:cNvPr id="344" name="n_2aveValue【公営住宅】&#10;一人当たり面積">
          <a:extLst>
            <a:ext uri="{FF2B5EF4-FFF2-40B4-BE49-F238E27FC236}">
              <a16:creationId xmlns:a16="http://schemas.microsoft.com/office/drawing/2014/main" id="{65C1D89A-0C91-4B11-AC87-D61EDE5E1719}"/>
            </a:ext>
          </a:extLst>
        </xdr:cNvPr>
        <xdr:cNvSpPr txBox="1"/>
      </xdr:nvSpPr>
      <xdr:spPr>
        <a:xfrm>
          <a:off x="8515427" y="14444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53501</xdr:rowOff>
    </xdr:from>
    <xdr:ext cx="469744" cy="259045"/>
    <xdr:sp macro="" textlink="">
      <xdr:nvSpPr>
        <xdr:cNvPr id="345" name="n_3aveValue【公営住宅】&#10;一人当たり面積">
          <a:extLst>
            <a:ext uri="{FF2B5EF4-FFF2-40B4-BE49-F238E27FC236}">
              <a16:creationId xmlns:a16="http://schemas.microsoft.com/office/drawing/2014/main" id="{D191D129-3DDB-45D7-8186-8240323746C9}"/>
            </a:ext>
          </a:extLst>
        </xdr:cNvPr>
        <xdr:cNvSpPr txBox="1"/>
      </xdr:nvSpPr>
      <xdr:spPr>
        <a:xfrm>
          <a:off x="7626427" y="14455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102398</xdr:rowOff>
    </xdr:from>
    <xdr:ext cx="469744" cy="259045"/>
    <xdr:sp macro="" textlink="">
      <xdr:nvSpPr>
        <xdr:cNvPr id="346" name="n_1mainValue【公営住宅】&#10;一人当たり面積">
          <a:extLst>
            <a:ext uri="{FF2B5EF4-FFF2-40B4-BE49-F238E27FC236}">
              <a16:creationId xmlns:a16="http://schemas.microsoft.com/office/drawing/2014/main" id="{C52DF089-24D7-47B9-9D3B-E4B97E7D8173}"/>
            </a:ext>
          </a:extLst>
        </xdr:cNvPr>
        <xdr:cNvSpPr txBox="1"/>
      </xdr:nvSpPr>
      <xdr:spPr>
        <a:xfrm>
          <a:off x="9391727" y="14847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106642</xdr:rowOff>
    </xdr:from>
    <xdr:ext cx="469744" cy="259045"/>
    <xdr:sp macro="" textlink="">
      <xdr:nvSpPr>
        <xdr:cNvPr id="347" name="n_2mainValue【公営住宅】&#10;一人当たり面積">
          <a:extLst>
            <a:ext uri="{FF2B5EF4-FFF2-40B4-BE49-F238E27FC236}">
              <a16:creationId xmlns:a16="http://schemas.microsoft.com/office/drawing/2014/main" id="{C0908FD2-B44A-4CB7-8F32-B6231B68EF1D}"/>
            </a:ext>
          </a:extLst>
        </xdr:cNvPr>
        <xdr:cNvSpPr txBox="1"/>
      </xdr:nvSpPr>
      <xdr:spPr>
        <a:xfrm>
          <a:off x="8515427" y="14851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103213</xdr:rowOff>
    </xdr:from>
    <xdr:ext cx="469744" cy="259045"/>
    <xdr:sp macro="" textlink="">
      <xdr:nvSpPr>
        <xdr:cNvPr id="348" name="n_3mainValue【公営住宅】&#10;一人当たり面積">
          <a:extLst>
            <a:ext uri="{FF2B5EF4-FFF2-40B4-BE49-F238E27FC236}">
              <a16:creationId xmlns:a16="http://schemas.microsoft.com/office/drawing/2014/main" id="{D43FFC73-572D-4A5C-AF61-3E0F80F6084F}"/>
            </a:ext>
          </a:extLst>
        </xdr:cNvPr>
        <xdr:cNvSpPr txBox="1"/>
      </xdr:nvSpPr>
      <xdr:spPr>
        <a:xfrm>
          <a:off x="7626427" y="14847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49" name="正方形/長方形 348">
          <a:extLst>
            <a:ext uri="{FF2B5EF4-FFF2-40B4-BE49-F238E27FC236}">
              <a16:creationId xmlns:a16="http://schemas.microsoft.com/office/drawing/2014/main" id="{DF6F521E-1964-4845-B631-8E0E36A14DBC}"/>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50" name="正方形/長方形 349">
          <a:extLst>
            <a:ext uri="{FF2B5EF4-FFF2-40B4-BE49-F238E27FC236}">
              <a16:creationId xmlns:a16="http://schemas.microsoft.com/office/drawing/2014/main" id="{E4366347-0F17-4F05-B5A4-9DD71C5EFB33}"/>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51" name="正方形/長方形 350">
          <a:extLst>
            <a:ext uri="{FF2B5EF4-FFF2-40B4-BE49-F238E27FC236}">
              <a16:creationId xmlns:a16="http://schemas.microsoft.com/office/drawing/2014/main" id="{984BB60C-312C-43F5-B392-603ED458C27C}"/>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52" name="正方形/長方形 351">
          <a:extLst>
            <a:ext uri="{FF2B5EF4-FFF2-40B4-BE49-F238E27FC236}">
              <a16:creationId xmlns:a16="http://schemas.microsoft.com/office/drawing/2014/main" id="{07A18D6F-8C97-4C76-BD84-F3EDC494D8FC}"/>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53" name="正方形/長方形 352">
          <a:extLst>
            <a:ext uri="{FF2B5EF4-FFF2-40B4-BE49-F238E27FC236}">
              <a16:creationId xmlns:a16="http://schemas.microsoft.com/office/drawing/2014/main" id="{0BF7F9E8-BC08-4BAB-9520-FF3552F75399}"/>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54" name="正方形/長方形 353">
          <a:extLst>
            <a:ext uri="{FF2B5EF4-FFF2-40B4-BE49-F238E27FC236}">
              <a16:creationId xmlns:a16="http://schemas.microsoft.com/office/drawing/2014/main" id="{E66CC695-94E5-4F8D-B6E4-0C598683A184}"/>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55" name="正方形/長方形 354">
          <a:extLst>
            <a:ext uri="{FF2B5EF4-FFF2-40B4-BE49-F238E27FC236}">
              <a16:creationId xmlns:a16="http://schemas.microsoft.com/office/drawing/2014/main" id="{9609B28A-F84B-4130-BB7E-A608D58D81B4}"/>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56" name="正方形/長方形 355">
          <a:extLst>
            <a:ext uri="{FF2B5EF4-FFF2-40B4-BE49-F238E27FC236}">
              <a16:creationId xmlns:a16="http://schemas.microsoft.com/office/drawing/2014/main" id="{20B62320-6D3F-48CE-94DD-29C49B5DAAB6}"/>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57" name="正方形/長方形 356">
          <a:extLst>
            <a:ext uri="{FF2B5EF4-FFF2-40B4-BE49-F238E27FC236}">
              <a16:creationId xmlns:a16="http://schemas.microsoft.com/office/drawing/2014/main" id="{6F7CAEFE-D49F-4F25-A6BD-76F3FADD844F}"/>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58" name="正方形/長方形 357">
          <a:extLst>
            <a:ext uri="{FF2B5EF4-FFF2-40B4-BE49-F238E27FC236}">
              <a16:creationId xmlns:a16="http://schemas.microsoft.com/office/drawing/2014/main" id="{8B29CCF8-26A6-47F4-ABA5-589005E7E943}"/>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59" name="正方形/長方形 358">
          <a:extLst>
            <a:ext uri="{FF2B5EF4-FFF2-40B4-BE49-F238E27FC236}">
              <a16:creationId xmlns:a16="http://schemas.microsoft.com/office/drawing/2014/main" id="{4102BAAB-B5FF-46BB-BFBA-26BD1ED1BE15}"/>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60" name="正方形/長方形 359">
          <a:extLst>
            <a:ext uri="{FF2B5EF4-FFF2-40B4-BE49-F238E27FC236}">
              <a16:creationId xmlns:a16="http://schemas.microsoft.com/office/drawing/2014/main" id="{D6C385F2-63C2-4082-85FF-76BEBBA160CB}"/>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61" name="正方形/長方形 360">
          <a:extLst>
            <a:ext uri="{FF2B5EF4-FFF2-40B4-BE49-F238E27FC236}">
              <a16:creationId xmlns:a16="http://schemas.microsoft.com/office/drawing/2014/main" id="{93EA73C9-587C-4AC6-9369-5F52500CA815}"/>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62" name="正方形/長方形 361">
          <a:extLst>
            <a:ext uri="{FF2B5EF4-FFF2-40B4-BE49-F238E27FC236}">
              <a16:creationId xmlns:a16="http://schemas.microsoft.com/office/drawing/2014/main" id="{33F5F0BF-00DE-466E-A3D4-7F6D9BFB5C3D}"/>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63" name="正方形/長方形 362">
          <a:extLst>
            <a:ext uri="{FF2B5EF4-FFF2-40B4-BE49-F238E27FC236}">
              <a16:creationId xmlns:a16="http://schemas.microsoft.com/office/drawing/2014/main" id="{42FDC076-04B3-422B-9B08-B08B1BC56323}"/>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121,388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64" name="正方形/長方形 363">
          <a:extLst>
            <a:ext uri="{FF2B5EF4-FFF2-40B4-BE49-F238E27FC236}">
              <a16:creationId xmlns:a16="http://schemas.microsoft.com/office/drawing/2014/main" id="{1A071AA6-9EE0-44EB-930B-5147A6414445}"/>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65" name="正方形/長方形 364">
          <a:extLst>
            <a:ext uri="{FF2B5EF4-FFF2-40B4-BE49-F238E27FC236}">
              <a16:creationId xmlns:a16="http://schemas.microsoft.com/office/drawing/2014/main" id="{233E35F4-3FA6-4822-8BCC-B8883D44A07A}"/>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66" name="正方形/長方形 365">
          <a:extLst>
            <a:ext uri="{FF2B5EF4-FFF2-40B4-BE49-F238E27FC236}">
              <a16:creationId xmlns:a16="http://schemas.microsoft.com/office/drawing/2014/main" id="{D80778CE-AB2B-4E46-B6F1-582D1F3318A5}"/>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67" name="正方形/長方形 366">
          <a:extLst>
            <a:ext uri="{FF2B5EF4-FFF2-40B4-BE49-F238E27FC236}">
              <a16:creationId xmlns:a16="http://schemas.microsoft.com/office/drawing/2014/main" id="{903E7054-353F-4DA3-9B11-AC994BCD52AD}"/>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68" name="正方形/長方形 367">
          <a:extLst>
            <a:ext uri="{FF2B5EF4-FFF2-40B4-BE49-F238E27FC236}">
              <a16:creationId xmlns:a16="http://schemas.microsoft.com/office/drawing/2014/main" id="{7BBA6AC4-76E0-400F-A326-EAB704F8B979}"/>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69" name="正方形/長方形 368">
          <a:extLst>
            <a:ext uri="{FF2B5EF4-FFF2-40B4-BE49-F238E27FC236}">
              <a16:creationId xmlns:a16="http://schemas.microsoft.com/office/drawing/2014/main" id="{636B4854-3D72-4FEC-892F-202CB63FCCBC}"/>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70" name="正方形/長方形 369">
          <a:extLst>
            <a:ext uri="{FF2B5EF4-FFF2-40B4-BE49-F238E27FC236}">
              <a16:creationId xmlns:a16="http://schemas.microsoft.com/office/drawing/2014/main" id="{A75387BA-118F-4184-96D5-21DA192F08CE}"/>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71" name="正方形/長方形 370">
          <a:extLst>
            <a:ext uri="{FF2B5EF4-FFF2-40B4-BE49-F238E27FC236}">
              <a16:creationId xmlns:a16="http://schemas.microsoft.com/office/drawing/2014/main" id="{744CCA21-5EF3-4D39-BA91-63AB170CC801}"/>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72" name="正方形/長方形 371">
          <a:extLst>
            <a:ext uri="{FF2B5EF4-FFF2-40B4-BE49-F238E27FC236}">
              <a16:creationId xmlns:a16="http://schemas.microsoft.com/office/drawing/2014/main" id="{26A85ECB-EC19-4B44-B69F-BE0BA2724BDA}"/>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73" name="テキスト ボックス 372">
          <a:extLst>
            <a:ext uri="{FF2B5EF4-FFF2-40B4-BE49-F238E27FC236}">
              <a16:creationId xmlns:a16="http://schemas.microsoft.com/office/drawing/2014/main" id="{95D8CD3E-14AB-41A0-843D-5A5DF097A11F}"/>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74" name="直線コネクタ 373">
          <a:extLst>
            <a:ext uri="{FF2B5EF4-FFF2-40B4-BE49-F238E27FC236}">
              <a16:creationId xmlns:a16="http://schemas.microsoft.com/office/drawing/2014/main" id="{63BA1384-BB59-4282-8FE0-42ABC4504173}"/>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375" name="直線コネクタ 374">
          <a:extLst>
            <a:ext uri="{FF2B5EF4-FFF2-40B4-BE49-F238E27FC236}">
              <a16:creationId xmlns:a16="http://schemas.microsoft.com/office/drawing/2014/main" id="{C3B0DF4E-0B2E-4DE8-8DE9-C3C0A72D5C70}"/>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376" name="テキスト ボックス 375">
          <a:extLst>
            <a:ext uri="{FF2B5EF4-FFF2-40B4-BE49-F238E27FC236}">
              <a16:creationId xmlns:a16="http://schemas.microsoft.com/office/drawing/2014/main" id="{3839D0D0-4443-437E-9453-2F3034382F73}"/>
            </a:ext>
          </a:extLst>
        </xdr:cNvPr>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77" name="直線コネクタ 376">
          <a:extLst>
            <a:ext uri="{FF2B5EF4-FFF2-40B4-BE49-F238E27FC236}">
              <a16:creationId xmlns:a16="http://schemas.microsoft.com/office/drawing/2014/main" id="{C5761436-6E03-41F7-BDAC-6FDB14F60A8F}"/>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78" name="テキスト ボックス 377">
          <a:extLst>
            <a:ext uri="{FF2B5EF4-FFF2-40B4-BE49-F238E27FC236}">
              <a16:creationId xmlns:a16="http://schemas.microsoft.com/office/drawing/2014/main" id="{C427F66A-9FA7-4552-B924-A47F62DEC191}"/>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79" name="直線コネクタ 378">
          <a:extLst>
            <a:ext uri="{FF2B5EF4-FFF2-40B4-BE49-F238E27FC236}">
              <a16:creationId xmlns:a16="http://schemas.microsoft.com/office/drawing/2014/main" id="{0F4E0974-68B9-4A90-932C-2FDAEC981B54}"/>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80" name="テキスト ボックス 379">
          <a:extLst>
            <a:ext uri="{FF2B5EF4-FFF2-40B4-BE49-F238E27FC236}">
              <a16:creationId xmlns:a16="http://schemas.microsoft.com/office/drawing/2014/main" id="{FEDC4094-0AA0-489E-9B33-AA909D0BB2BF}"/>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81" name="直線コネクタ 380">
          <a:extLst>
            <a:ext uri="{FF2B5EF4-FFF2-40B4-BE49-F238E27FC236}">
              <a16:creationId xmlns:a16="http://schemas.microsoft.com/office/drawing/2014/main" id="{F946F539-3E0E-478E-85C9-1EF3EE976E94}"/>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82" name="テキスト ボックス 381">
          <a:extLst>
            <a:ext uri="{FF2B5EF4-FFF2-40B4-BE49-F238E27FC236}">
              <a16:creationId xmlns:a16="http://schemas.microsoft.com/office/drawing/2014/main" id="{3F3742D9-1C4D-4EB3-94CF-E2BB59B80360}"/>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83" name="直線コネクタ 382">
          <a:extLst>
            <a:ext uri="{FF2B5EF4-FFF2-40B4-BE49-F238E27FC236}">
              <a16:creationId xmlns:a16="http://schemas.microsoft.com/office/drawing/2014/main" id="{FF512A1F-DFE2-485B-ABC2-EC7249AFDB3B}"/>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84" name="テキスト ボックス 383">
          <a:extLst>
            <a:ext uri="{FF2B5EF4-FFF2-40B4-BE49-F238E27FC236}">
              <a16:creationId xmlns:a16="http://schemas.microsoft.com/office/drawing/2014/main" id="{2381CDFF-A9AC-4A45-9F59-AF1517AD7F5B}"/>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85" name="直線コネクタ 384">
          <a:extLst>
            <a:ext uri="{FF2B5EF4-FFF2-40B4-BE49-F238E27FC236}">
              <a16:creationId xmlns:a16="http://schemas.microsoft.com/office/drawing/2014/main" id="{5C9D2F79-A86F-4212-93C6-16F0766BABA0}"/>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386" name="テキスト ボックス 385">
          <a:extLst>
            <a:ext uri="{FF2B5EF4-FFF2-40B4-BE49-F238E27FC236}">
              <a16:creationId xmlns:a16="http://schemas.microsoft.com/office/drawing/2014/main" id="{AA7A6F15-ACB3-4AF8-8E27-C8DF0F70EDDB}"/>
            </a:ext>
          </a:extLst>
        </xdr:cNvPr>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87" name="直線コネクタ 386">
          <a:extLst>
            <a:ext uri="{FF2B5EF4-FFF2-40B4-BE49-F238E27FC236}">
              <a16:creationId xmlns:a16="http://schemas.microsoft.com/office/drawing/2014/main" id="{7AAAF547-65C6-456D-8733-12DBDC6308E8}"/>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88" name="テキスト ボックス 387">
          <a:extLst>
            <a:ext uri="{FF2B5EF4-FFF2-40B4-BE49-F238E27FC236}">
              <a16:creationId xmlns:a16="http://schemas.microsoft.com/office/drawing/2014/main" id="{C1B5595A-CE98-4383-BB7F-E7F7FF289F35}"/>
            </a:ext>
          </a:extLst>
        </xdr:cNvPr>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89" name="【認定こども園・幼稚園・保育所】&#10;有形固定資産減価償却率グラフ枠">
          <a:extLst>
            <a:ext uri="{FF2B5EF4-FFF2-40B4-BE49-F238E27FC236}">
              <a16:creationId xmlns:a16="http://schemas.microsoft.com/office/drawing/2014/main" id="{0CD0D0EA-2819-4BEE-BBE2-23CF3BCE135F}"/>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2722</xdr:rowOff>
    </xdr:from>
    <xdr:to>
      <xdr:col>85</xdr:col>
      <xdr:colOff>126364</xdr:colOff>
      <xdr:row>41</xdr:row>
      <xdr:rowOff>32113</xdr:rowOff>
    </xdr:to>
    <xdr:cxnSp macro="">
      <xdr:nvCxnSpPr>
        <xdr:cNvPr id="390" name="直線コネクタ 389">
          <a:extLst>
            <a:ext uri="{FF2B5EF4-FFF2-40B4-BE49-F238E27FC236}">
              <a16:creationId xmlns:a16="http://schemas.microsoft.com/office/drawing/2014/main" id="{3BEC10E1-BEB5-46CF-B15B-BF242B08D9E6}"/>
            </a:ext>
          </a:extLst>
        </xdr:cNvPr>
        <xdr:cNvCxnSpPr/>
      </xdr:nvCxnSpPr>
      <xdr:spPr>
        <a:xfrm flipV="1">
          <a:off x="16318864" y="5660572"/>
          <a:ext cx="0" cy="1400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35940</xdr:rowOff>
    </xdr:from>
    <xdr:ext cx="405111" cy="259045"/>
    <xdr:sp macro="" textlink="">
      <xdr:nvSpPr>
        <xdr:cNvPr id="391" name="【認定こども園・幼稚園・保育所】&#10;有形固定資産減価償却率最小値テキスト">
          <a:extLst>
            <a:ext uri="{FF2B5EF4-FFF2-40B4-BE49-F238E27FC236}">
              <a16:creationId xmlns:a16="http://schemas.microsoft.com/office/drawing/2014/main" id="{3D8878E1-88E3-4BCF-A67B-672B3220596B}"/>
            </a:ext>
          </a:extLst>
        </xdr:cNvPr>
        <xdr:cNvSpPr txBox="1"/>
      </xdr:nvSpPr>
      <xdr:spPr>
        <a:xfrm>
          <a:off x="16357600" y="70653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32113</xdr:rowOff>
    </xdr:from>
    <xdr:to>
      <xdr:col>86</xdr:col>
      <xdr:colOff>25400</xdr:colOff>
      <xdr:row>41</xdr:row>
      <xdr:rowOff>32113</xdr:rowOff>
    </xdr:to>
    <xdr:cxnSp macro="">
      <xdr:nvCxnSpPr>
        <xdr:cNvPr id="392" name="直線コネクタ 391">
          <a:extLst>
            <a:ext uri="{FF2B5EF4-FFF2-40B4-BE49-F238E27FC236}">
              <a16:creationId xmlns:a16="http://schemas.microsoft.com/office/drawing/2014/main" id="{8EB54699-1F99-4E93-9A89-D05BC0E116C8}"/>
            </a:ext>
          </a:extLst>
        </xdr:cNvPr>
        <xdr:cNvCxnSpPr/>
      </xdr:nvCxnSpPr>
      <xdr:spPr>
        <a:xfrm>
          <a:off x="16230600" y="70615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120849</xdr:rowOff>
    </xdr:from>
    <xdr:ext cx="469744" cy="259045"/>
    <xdr:sp macro="" textlink="">
      <xdr:nvSpPr>
        <xdr:cNvPr id="393" name="【認定こども園・幼稚園・保育所】&#10;有形固定資産減価償却率最大値テキスト">
          <a:extLst>
            <a:ext uri="{FF2B5EF4-FFF2-40B4-BE49-F238E27FC236}">
              <a16:creationId xmlns:a16="http://schemas.microsoft.com/office/drawing/2014/main" id="{61F06E99-367A-483B-AC6D-CC8DC10916D2}"/>
            </a:ext>
          </a:extLst>
        </xdr:cNvPr>
        <xdr:cNvSpPr txBox="1"/>
      </xdr:nvSpPr>
      <xdr:spPr>
        <a:xfrm>
          <a:off x="16357600" y="543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2722</xdr:rowOff>
    </xdr:from>
    <xdr:to>
      <xdr:col>86</xdr:col>
      <xdr:colOff>25400</xdr:colOff>
      <xdr:row>33</xdr:row>
      <xdr:rowOff>2722</xdr:rowOff>
    </xdr:to>
    <xdr:cxnSp macro="">
      <xdr:nvCxnSpPr>
        <xdr:cNvPr id="394" name="直線コネクタ 393">
          <a:extLst>
            <a:ext uri="{FF2B5EF4-FFF2-40B4-BE49-F238E27FC236}">
              <a16:creationId xmlns:a16="http://schemas.microsoft.com/office/drawing/2014/main" id="{03B6BF96-964A-47A0-9B7A-88A244D90E4C}"/>
            </a:ext>
          </a:extLst>
        </xdr:cNvPr>
        <xdr:cNvCxnSpPr/>
      </xdr:nvCxnSpPr>
      <xdr:spPr>
        <a:xfrm>
          <a:off x="16230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126291</xdr:rowOff>
    </xdr:from>
    <xdr:ext cx="405111" cy="259045"/>
    <xdr:sp macro="" textlink="">
      <xdr:nvSpPr>
        <xdr:cNvPr id="395" name="【認定こども園・幼稚園・保育所】&#10;有形固定資産減価償却率平均値テキスト">
          <a:extLst>
            <a:ext uri="{FF2B5EF4-FFF2-40B4-BE49-F238E27FC236}">
              <a16:creationId xmlns:a16="http://schemas.microsoft.com/office/drawing/2014/main" id="{2552C198-82A1-40BF-877E-8C45EE337B2B}"/>
            </a:ext>
          </a:extLst>
        </xdr:cNvPr>
        <xdr:cNvSpPr txBox="1"/>
      </xdr:nvSpPr>
      <xdr:spPr>
        <a:xfrm>
          <a:off x="16357600" y="62984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147864</xdr:rowOff>
    </xdr:from>
    <xdr:to>
      <xdr:col>85</xdr:col>
      <xdr:colOff>177800</xdr:colOff>
      <xdr:row>37</xdr:row>
      <xdr:rowOff>78014</xdr:rowOff>
    </xdr:to>
    <xdr:sp macro="" textlink="">
      <xdr:nvSpPr>
        <xdr:cNvPr id="396" name="フローチャート: 判断 395">
          <a:extLst>
            <a:ext uri="{FF2B5EF4-FFF2-40B4-BE49-F238E27FC236}">
              <a16:creationId xmlns:a16="http://schemas.microsoft.com/office/drawing/2014/main" id="{D6DAE3A4-1680-46BE-BC6E-98E314F3F6AB}"/>
            </a:ext>
          </a:extLst>
        </xdr:cNvPr>
        <xdr:cNvSpPr/>
      </xdr:nvSpPr>
      <xdr:spPr>
        <a:xfrm>
          <a:off x="16268700" y="6320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128270</xdr:rowOff>
    </xdr:from>
    <xdr:to>
      <xdr:col>81</xdr:col>
      <xdr:colOff>101600</xdr:colOff>
      <xdr:row>37</xdr:row>
      <xdr:rowOff>58420</xdr:rowOff>
    </xdr:to>
    <xdr:sp macro="" textlink="">
      <xdr:nvSpPr>
        <xdr:cNvPr id="397" name="フローチャート: 判断 396">
          <a:extLst>
            <a:ext uri="{FF2B5EF4-FFF2-40B4-BE49-F238E27FC236}">
              <a16:creationId xmlns:a16="http://schemas.microsoft.com/office/drawing/2014/main" id="{9FEE2A78-9AD4-4373-ABB5-31CFABCACA0A}"/>
            </a:ext>
          </a:extLst>
        </xdr:cNvPr>
        <xdr:cNvSpPr/>
      </xdr:nvSpPr>
      <xdr:spPr>
        <a:xfrm>
          <a:off x="15430500" y="630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92347</xdr:rowOff>
    </xdr:from>
    <xdr:to>
      <xdr:col>76</xdr:col>
      <xdr:colOff>165100</xdr:colOff>
      <xdr:row>37</xdr:row>
      <xdr:rowOff>22497</xdr:rowOff>
    </xdr:to>
    <xdr:sp macro="" textlink="">
      <xdr:nvSpPr>
        <xdr:cNvPr id="398" name="フローチャート: 判断 397">
          <a:extLst>
            <a:ext uri="{FF2B5EF4-FFF2-40B4-BE49-F238E27FC236}">
              <a16:creationId xmlns:a16="http://schemas.microsoft.com/office/drawing/2014/main" id="{07D7AB8D-3617-4BE1-9DFC-FC2EB257C597}"/>
            </a:ext>
          </a:extLst>
        </xdr:cNvPr>
        <xdr:cNvSpPr/>
      </xdr:nvSpPr>
      <xdr:spPr>
        <a:xfrm>
          <a:off x="14541500" y="6264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74386</xdr:rowOff>
    </xdr:from>
    <xdr:to>
      <xdr:col>72</xdr:col>
      <xdr:colOff>38100</xdr:colOff>
      <xdr:row>37</xdr:row>
      <xdr:rowOff>4536</xdr:rowOff>
    </xdr:to>
    <xdr:sp macro="" textlink="">
      <xdr:nvSpPr>
        <xdr:cNvPr id="399" name="フローチャート: 判断 398">
          <a:extLst>
            <a:ext uri="{FF2B5EF4-FFF2-40B4-BE49-F238E27FC236}">
              <a16:creationId xmlns:a16="http://schemas.microsoft.com/office/drawing/2014/main" id="{0733467B-05CB-43A8-A89B-DABD67A56E1B}"/>
            </a:ext>
          </a:extLst>
        </xdr:cNvPr>
        <xdr:cNvSpPr/>
      </xdr:nvSpPr>
      <xdr:spPr>
        <a:xfrm>
          <a:off x="13652500" y="6246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00" name="テキスト ボックス 399">
          <a:extLst>
            <a:ext uri="{FF2B5EF4-FFF2-40B4-BE49-F238E27FC236}">
              <a16:creationId xmlns:a16="http://schemas.microsoft.com/office/drawing/2014/main" id="{9391F6CF-17B7-405E-B8E5-5C01BB1962EF}"/>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01" name="テキスト ボックス 400">
          <a:extLst>
            <a:ext uri="{FF2B5EF4-FFF2-40B4-BE49-F238E27FC236}">
              <a16:creationId xmlns:a16="http://schemas.microsoft.com/office/drawing/2014/main" id="{C68180C3-58FB-443D-B2F6-297C3ACA4518}"/>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02" name="テキスト ボックス 401">
          <a:extLst>
            <a:ext uri="{FF2B5EF4-FFF2-40B4-BE49-F238E27FC236}">
              <a16:creationId xmlns:a16="http://schemas.microsoft.com/office/drawing/2014/main" id="{2F0EEF9E-6100-4A8C-A42E-4C7DB561BD53}"/>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03" name="テキスト ボックス 402">
          <a:extLst>
            <a:ext uri="{FF2B5EF4-FFF2-40B4-BE49-F238E27FC236}">
              <a16:creationId xmlns:a16="http://schemas.microsoft.com/office/drawing/2014/main" id="{6FF18343-78C7-48DE-95C6-6863B0FBC544}"/>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04" name="テキスト ボックス 403">
          <a:extLst>
            <a:ext uri="{FF2B5EF4-FFF2-40B4-BE49-F238E27FC236}">
              <a16:creationId xmlns:a16="http://schemas.microsoft.com/office/drawing/2014/main" id="{53A8007A-4347-4A2A-A5F3-6C83785D98D6}"/>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121739</xdr:rowOff>
    </xdr:from>
    <xdr:to>
      <xdr:col>85</xdr:col>
      <xdr:colOff>177800</xdr:colOff>
      <xdr:row>35</xdr:row>
      <xdr:rowOff>51889</xdr:rowOff>
    </xdr:to>
    <xdr:sp macro="" textlink="">
      <xdr:nvSpPr>
        <xdr:cNvPr id="405" name="楕円 404">
          <a:extLst>
            <a:ext uri="{FF2B5EF4-FFF2-40B4-BE49-F238E27FC236}">
              <a16:creationId xmlns:a16="http://schemas.microsoft.com/office/drawing/2014/main" id="{0A8A1C9A-997E-4A82-9A47-72AF9FBCB4BA}"/>
            </a:ext>
          </a:extLst>
        </xdr:cNvPr>
        <xdr:cNvSpPr/>
      </xdr:nvSpPr>
      <xdr:spPr>
        <a:xfrm>
          <a:off x="16268700" y="5951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33</xdr:row>
      <xdr:rowOff>144616</xdr:rowOff>
    </xdr:from>
    <xdr:ext cx="405111" cy="259045"/>
    <xdr:sp macro="" textlink="">
      <xdr:nvSpPr>
        <xdr:cNvPr id="406" name="【認定こども園・幼稚園・保育所】&#10;有形固定資産減価償却率該当値テキスト">
          <a:extLst>
            <a:ext uri="{FF2B5EF4-FFF2-40B4-BE49-F238E27FC236}">
              <a16:creationId xmlns:a16="http://schemas.microsoft.com/office/drawing/2014/main" id="{D6D212CC-ACA9-46BC-BD46-82DC75FD668A}"/>
            </a:ext>
          </a:extLst>
        </xdr:cNvPr>
        <xdr:cNvSpPr txBox="1"/>
      </xdr:nvSpPr>
      <xdr:spPr>
        <a:xfrm>
          <a:off x="16357600" y="5802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146231</xdr:rowOff>
    </xdr:from>
    <xdr:to>
      <xdr:col>81</xdr:col>
      <xdr:colOff>101600</xdr:colOff>
      <xdr:row>35</xdr:row>
      <xdr:rowOff>76381</xdr:rowOff>
    </xdr:to>
    <xdr:sp macro="" textlink="">
      <xdr:nvSpPr>
        <xdr:cNvPr id="407" name="楕円 406">
          <a:extLst>
            <a:ext uri="{FF2B5EF4-FFF2-40B4-BE49-F238E27FC236}">
              <a16:creationId xmlns:a16="http://schemas.microsoft.com/office/drawing/2014/main" id="{E45430E3-5A0A-4ECB-B32C-019E4E8CBD52}"/>
            </a:ext>
          </a:extLst>
        </xdr:cNvPr>
        <xdr:cNvSpPr/>
      </xdr:nvSpPr>
      <xdr:spPr>
        <a:xfrm>
          <a:off x="15430500" y="5975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1089</xdr:rowOff>
    </xdr:from>
    <xdr:to>
      <xdr:col>85</xdr:col>
      <xdr:colOff>127000</xdr:colOff>
      <xdr:row>35</xdr:row>
      <xdr:rowOff>25581</xdr:rowOff>
    </xdr:to>
    <xdr:cxnSp macro="">
      <xdr:nvCxnSpPr>
        <xdr:cNvPr id="408" name="直線コネクタ 407">
          <a:extLst>
            <a:ext uri="{FF2B5EF4-FFF2-40B4-BE49-F238E27FC236}">
              <a16:creationId xmlns:a16="http://schemas.microsoft.com/office/drawing/2014/main" id="{6F5705BA-9A24-46B2-9A9E-2550BC227EB5}"/>
            </a:ext>
          </a:extLst>
        </xdr:cNvPr>
        <xdr:cNvCxnSpPr/>
      </xdr:nvCxnSpPr>
      <xdr:spPr>
        <a:xfrm flipV="1">
          <a:off x="15481300" y="6001839"/>
          <a:ext cx="838200" cy="24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120106</xdr:rowOff>
    </xdr:from>
    <xdr:to>
      <xdr:col>76</xdr:col>
      <xdr:colOff>165100</xdr:colOff>
      <xdr:row>35</xdr:row>
      <xdr:rowOff>50256</xdr:rowOff>
    </xdr:to>
    <xdr:sp macro="" textlink="">
      <xdr:nvSpPr>
        <xdr:cNvPr id="409" name="楕円 408">
          <a:extLst>
            <a:ext uri="{FF2B5EF4-FFF2-40B4-BE49-F238E27FC236}">
              <a16:creationId xmlns:a16="http://schemas.microsoft.com/office/drawing/2014/main" id="{50DE8EA3-1FB6-4BAE-B2AB-B8E00EBD3A77}"/>
            </a:ext>
          </a:extLst>
        </xdr:cNvPr>
        <xdr:cNvSpPr/>
      </xdr:nvSpPr>
      <xdr:spPr>
        <a:xfrm>
          <a:off x="14541500" y="5949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170906</xdr:rowOff>
    </xdr:from>
    <xdr:to>
      <xdr:col>81</xdr:col>
      <xdr:colOff>50800</xdr:colOff>
      <xdr:row>35</xdr:row>
      <xdr:rowOff>25581</xdr:rowOff>
    </xdr:to>
    <xdr:cxnSp macro="">
      <xdr:nvCxnSpPr>
        <xdr:cNvPr id="410" name="直線コネクタ 409">
          <a:extLst>
            <a:ext uri="{FF2B5EF4-FFF2-40B4-BE49-F238E27FC236}">
              <a16:creationId xmlns:a16="http://schemas.microsoft.com/office/drawing/2014/main" id="{159C6AE9-0FEB-484F-B362-297343AEE0E5}"/>
            </a:ext>
          </a:extLst>
        </xdr:cNvPr>
        <xdr:cNvCxnSpPr/>
      </xdr:nvCxnSpPr>
      <xdr:spPr>
        <a:xfrm>
          <a:off x="14592300" y="6000206"/>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102144</xdr:rowOff>
    </xdr:from>
    <xdr:to>
      <xdr:col>72</xdr:col>
      <xdr:colOff>38100</xdr:colOff>
      <xdr:row>35</xdr:row>
      <xdr:rowOff>32294</xdr:rowOff>
    </xdr:to>
    <xdr:sp macro="" textlink="">
      <xdr:nvSpPr>
        <xdr:cNvPr id="411" name="楕円 410">
          <a:extLst>
            <a:ext uri="{FF2B5EF4-FFF2-40B4-BE49-F238E27FC236}">
              <a16:creationId xmlns:a16="http://schemas.microsoft.com/office/drawing/2014/main" id="{ED2A9D79-BDFF-4DB3-BD5D-1C79C38CD913}"/>
            </a:ext>
          </a:extLst>
        </xdr:cNvPr>
        <xdr:cNvSpPr/>
      </xdr:nvSpPr>
      <xdr:spPr>
        <a:xfrm>
          <a:off x="13652500" y="5931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34</xdr:row>
      <xdr:rowOff>152944</xdr:rowOff>
    </xdr:from>
    <xdr:to>
      <xdr:col>76</xdr:col>
      <xdr:colOff>114300</xdr:colOff>
      <xdr:row>34</xdr:row>
      <xdr:rowOff>170906</xdr:rowOff>
    </xdr:to>
    <xdr:cxnSp macro="">
      <xdr:nvCxnSpPr>
        <xdr:cNvPr id="412" name="直線コネクタ 411">
          <a:extLst>
            <a:ext uri="{FF2B5EF4-FFF2-40B4-BE49-F238E27FC236}">
              <a16:creationId xmlns:a16="http://schemas.microsoft.com/office/drawing/2014/main" id="{5D7DDB28-0EE0-4795-B2FF-04E73DABA2E2}"/>
            </a:ext>
          </a:extLst>
        </xdr:cNvPr>
        <xdr:cNvCxnSpPr/>
      </xdr:nvCxnSpPr>
      <xdr:spPr>
        <a:xfrm>
          <a:off x="13703300" y="5982244"/>
          <a:ext cx="88900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49547</xdr:rowOff>
    </xdr:from>
    <xdr:ext cx="405111" cy="259045"/>
    <xdr:sp macro="" textlink="">
      <xdr:nvSpPr>
        <xdr:cNvPr id="413" name="n_1aveValue【認定こども園・幼稚園・保育所】&#10;有形固定資産減価償却率">
          <a:extLst>
            <a:ext uri="{FF2B5EF4-FFF2-40B4-BE49-F238E27FC236}">
              <a16:creationId xmlns:a16="http://schemas.microsoft.com/office/drawing/2014/main" id="{34D7F56B-8105-43FA-B3BB-1CF9BE5B5C94}"/>
            </a:ext>
          </a:extLst>
        </xdr:cNvPr>
        <xdr:cNvSpPr txBox="1"/>
      </xdr:nvSpPr>
      <xdr:spPr>
        <a:xfrm>
          <a:off x="15266044" y="6393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13624</xdr:rowOff>
    </xdr:from>
    <xdr:ext cx="405111" cy="259045"/>
    <xdr:sp macro="" textlink="">
      <xdr:nvSpPr>
        <xdr:cNvPr id="414" name="n_2aveValue【認定こども園・幼稚園・保育所】&#10;有形固定資産減価償却率">
          <a:extLst>
            <a:ext uri="{FF2B5EF4-FFF2-40B4-BE49-F238E27FC236}">
              <a16:creationId xmlns:a16="http://schemas.microsoft.com/office/drawing/2014/main" id="{4CB02054-729E-4F17-B3D6-6D3368492CBC}"/>
            </a:ext>
          </a:extLst>
        </xdr:cNvPr>
        <xdr:cNvSpPr txBox="1"/>
      </xdr:nvSpPr>
      <xdr:spPr>
        <a:xfrm>
          <a:off x="14389744" y="63572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167113</xdr:rowOff>
    </xdr:from>
    <xdr:ext cx="405111" cy="259045"/>
    <xdr:sp macro="" textlink="">
      <xdr:nvSpPr>
        <xdr:cNvPr id="415" name="n_3aveValue【認定こども園・幼稚園・保育所】&#10;有形固定資産減価償却率">
          <a:extLst>
            <a:ext uri="{FF2B5EF4-FFF2-40B4-BE49-F238E27FC236}">
              <a16:creationId xmlns:a16="http://schemas.microsoft.com/office/drawing/2014/main" id="{7D7CFBFC-5280-4F2A-81E6-2A74EEA11743}"/>
            </a:ext>
          </a:extLst>
        </xdr:cNvPr>
        <xdr:cNvSpPr txBox="1"/>
      </xdr:nvSpPr>
      <xdr:spPr>
        <a:xfrm>
          <a:off x="13500744" y="6339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92908</xdr:rowOff>
    </xdr:from>
    <xdr:ext cx="405111" cy="259045"/>
    <xdr:sp macro="" textlink="">
      <xdr:nvSpPr>
        <xdr:cNvPr id="416" name="n_1mainValue【認定こども園・幼稚園・保育所】&#10;有形固定資産減価償却率">
          <a:extLst>
            <a:ext uri="{FF2B5EF4-FFF2-40B4-BE49-F238E27FC236}">
              <a16:creationId xmlns:a16="http://schemas.microsoft.com/office/drawing/2014/main" id="{597228E5-E87D-40EF-958E-A5853021ED4A}"/>
            </a:ext>
          </a:extLst>
        </xdr:cNvPr>
        <xdr:cNvSpPr txBox="1"/>
      </xdr:nvSpPr>
      <xdr:spPr>
        <a:xfrm>
          <a:off x="15266044" y="5750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66783</xdr:rowOff>
    </xdr:from>
    <xdr:ext cx="405111" cy="259045"/>
    <xdr:sp macro="" textlink="">
      <xdr:nvSpPr>
        <xdr:cNvPr id="417" name="n_2mainValue【認定こども園・幼稚園・保育所】&#10;有形固定資産減価償却率">
          <a:extLst>
            <a:ext uri="{FF2B5EF4-FFF2-40B4-BE49-F238E27FC236}">
              <a16:creationId xmlns:a16="http://schemas.microsoft.com/office/drawing/2014/main" id="{0D3E65CC-F3D4-4FAC-9653-309019B81E32}"/>
            </a:ext>
          </a:extLst>
        </xdr:cNvPr>
        <xdr:cNvSpPr txBox="1"/>
      </xdr:nvSpPr>
      <xdr:spPr>
        <a:xfrm>
          <a:off x="14389744" y="5724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48821</xdr:rowOff>
    </xdr:from>
    <xdr:ext cx="405111" cy="259045"/>
    <xdr:sp macro="" textlink="">
      <xdr:nvSpPr>
        <xdr:cNvPr id="418" name="n_3mainValue【認定こども園・幼稚園・保育所】&#10;有形固定資産減価償却率">
          <a:extLst>
            <a:ext uri="{FF2B5EF4-FFF2-40B4-BE49-F238E27FC236}">
              <a16:creationId xmlns:a16="http://schemas.microsoft.com/office/drawing/2014/main" id="{70716A1B-0195-4F49-80B3-61D2E40281F3}"/>
            </a:ext>
          </a:extLst>
        </xdr:cNvPr>
        <xdr:cNvSpPr txBox="1"/>
      </xdr:nvSpPr>
      <xdr:spPr>
        <a:xfrm>
          <a:off x="13500744" y="57066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19" name="正方形/長方形 418">
          <a:extLst>
            <a:ext uri="{FF2B5EF4-FFF2-40B4-BE49-F238E27FC236}">
              <a16:creationId xmlns:a16="http://schemas.microsoft.com/office/drawing/2014/main" id="{88EC1E0E-4F39-4EE9-A95C-7AB20FC1DFB3}"/>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20" name="正方形/長方形 419">
          <a:extLst>
            <a:ext uri="{FF2B5EF4-FFF2-40B4-BE49-F238E27FC236}">
              <a16:creationId xmlns:a16="http://schemas.microsoft.com/office/drawing/2014/main" id="{C208EAA4-D558-4C2A-8AFE-49285EEA453E}"/>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21" name="正方形/長方形 420">
          <a:extLst>
            <a:ext uri="{FF2B5EF4-FFF2-40B4-BE49-F238E27FC236}">
              <a16:creationId xmlns:a16="http://schemas.microsoft.com/office/drawing/2014/main" id="{A0BC9EDF-AE2C-4087-9CD3-769C1353DDDC}"/>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22" name="正方形/長方形 421">
          <a:extLst>
            <a:ext uri="{FF2B5EF4-FFF2-40B4-BE49-F238E27FC236}">
              <a16:creationId xmlns:a16="http://schemas.microsoft.com/office/drawing/2014/main" id="{5BC904A3-6312-47A2-8A9F-EC169CF37457}"/>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23" name="正方形/長方形 422">
          <a:extLst>
            <a:ext uri="{FF2B5EF4-FFF2-40B4-BE49-F238E27FC236}">
              <a16:creationId xmlns:a16="http://schemas.microsoft.com/office/drawing/2014/main" id="{A76681EB-2628-48CA-A812-409668090763}"/>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24" name="正方形/長方形 423">
          <a:extLst>
            <a:ext uri="{FF2B5EF4-FFF2-40B4-BE49-F238E27FC236}">
              <a16:creationId xmlns:a16="http://schemas.microsoft.com/office/drawing/2014/main" id="{C77EE656-B449-482A-9E6D-69466AB06736}"/>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25" name="正方形/長方形 424">
          <a:extLst>
            <a:ext uri="{FF2B5EF4-FFF2-40B4-BE49-F238E27FC236}">
              <a16:creationId xmlns:a16="http://schemas.microsoft.com/office/drawing/2014/main" id="{D405DDF6-124B-49D0-8292-9CCB6C504EF7}"/>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26" name="正方形/長方形 425">
          <a:extLst>
            <a:ext uri="{FF2B5EF4-FFF2-40B4-BE49-F238E27FC236}">
              <a16:creationId xmlns:a16="http://schemas.microsoft.com/office/drawing/2014/main" id="{2E6C14DB-EE4B-425C-B403-1573B190BC54}"/>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27" name="テキスト ボックス 426">
          <a:extLst>
            <a:ext uri="{FF2B5EF4-FFF2-40B4-BE49-F238E27FC236}">
              <a16:creationId xmlns:a16="http://schemas.microsoft.com/office/drawing/2014/main" id="{E0D2F26D-B40C-4C10-958A-F7CF457D5E6D}"/>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28" name="直線コネクタ 427">
          <a:extLst>
            <a:ext uri="{FF2B5EF4-FFF2-40B4-BE49-F238E27FC236}">
              <a16:creationId xmlns:a16="http://schemas.microsoft.com/office/drawing/2014/main" id="{3B4F1F53-3536-4504-841B-E93391678FF7}"/>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29" name="直線コネクタ 428">
          <a:extLst>
            <a:ext uri="{FF2B5EF4-FFF2-40B4-BE49-F238E27FC236}">
              <a16:creationId xmlns:a16="http://schemas.microsoft.com/office/drawing/2014/main" id="{09C835FF-FC71-4227-A4CD-9918FFFCB620}"/>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30" name="テキスト ボックス 429">
          <a:extLst>
            <a:ext uri="{FF2B5EF4-FFF2-40B4-BE49-F238E27FC236}">
              <a16:creationId xmlns:a16="http://schemas.microsoft.com/office/drawing/2014/main" id="{C0C7BBF9-B807-461F-BA1E-A47463022B48}"/>
            </a:ext>
          </a:extLst>
        </xdr:cNvPr>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31" name="直線コネクタ 430">
          <a:extLst>
            <a:ext uri="{FF2B5EF4-FFF2-40B4-BE49-F238E27FC236}">
              <a16:creationId xmlns:a16="http://schemas.microsoft.com/office/drawing/2014/main" id="{CE4082C0-F7F8-4774-89B6-B3E9711626B6}"/>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32" name="テキスト ボックス 431">
          <a:extLst>
            <a:ext uri="{FF2B5EF4-FFF2-40B4-BE49-F238E27FC236}">
              <a16:creationId xmlns:a16="http://schemas.microsoft.com/office/drawing/2014/main" id="{5020F283-6DC4-4DBC-9FDE-A98308FCC9B3}"/>
            </a:ext>
          </a:extLst>
        </xdr:cNvPr>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33" name="直線コネクタ 432">
          <a:extLst>
            <a:ext uri="{FF2B5EF4-FFF2-40B4-BE49-F238E27FC236}">
              <a16:creationId xmlns:a16="http://schemas.microsoft.com/office/drawing/2014/main" id="{A3AD0C79-0A9E-4D3C-BDCF-CD5753F69A76}"/>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34" name="テキスト ボックス 433">
          <a:extLst>
            <a:ext uri="{FF2B5EF4-FFF2-40B4-BE49-F238E27FC236}">
              <a16:creationId xmlns:a16="http://schemas.microsoft.com/office/drawing/2014/main" id="{8197055D-A574-4EB1-8E67-F7622FEC0A3F}"/>
            </a:ext>
          </a:extLst>
        </xdr:cNvPr>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35" name="直線コネクタ 434">
          <a:extLst>
            <a:ext uri="{FF2B5EF4-FFF2-40B4-BE49-F238E27FC236}">
              <a16:creationId xmlns:a16="http://schemas.microsoft.com/office/drawing/2014/main" id="{2EE1439A-25D4-4AAB-B0F9-83EF315530B0}"/>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36" name="テキスト ボックス 435">
          <a:extLst>
            <a:ext uri="{FF2B5EF4-FFF2-40B4-BE49-F238E27FC236}">
              <a16:creationId xmlns:a16="http://schemas.microsoft.com/office/drawing/2014/main" id="{5023A6EE-BCF1-4C4B-97E3-27B1EB5FA4FB}"/>
            </a:ext>
          </a:extLst>
        </xdr:cNvPr>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37" name="直線コネクタ 436">
          <a:extLst>
            <a:ext uri="{FF2B5EF4-FFF2-40B4-BE49-F238E27FC236}">
              <a16:creationId xmlns:a16="http://schemas.microsoft.com/office/drawing/2014/main" id="{A54B4210-A751-4D43-96BB-9E6B46A187D2}"/>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38" name="テキスト ボックス 437">
          <a:extLst>
            <a:ext uri="{FF2B5EF4-FFF2-40B4-BE49-F238E27FC236}">
              <a16:creationId xmlns:a16="http://schemas.microsoft.com/office/drawing/2014/main" id="{14997C57-E09F-4E2C-8655-06199EEB0009}"/>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39" name="【認定こども園・幼稚園・保育所】&#10;一人当たり面積グラフ枠">
          <a:extLst>
            <a:ext uri="{FF2B5EF4-FFF2-40B4-BE49-F238E27FC236}">
              <a16:creationId xmlns:a16="http://schemas.microsoft.com/office/drawing/2014/main" id="{0507144A-CF73-4F5E-9D2B-5D972CF8D987}"/>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51054</xdr:rowOff>
    </xdr:from>
    <xdr:to>
      <xdr:col>116</xdr:col>
      <xdr:colOff>62864</xdr:colOff>
      <xdr:row>41</xdr:row>
      <xdr:rowOff>119634</xdr:rowOff>
    </xdr:to>
    <xdr:cxnSp macro="">
      <xdr:nvCxnSpPr>
        <xdr:cNvPr id="440" name="直線コネクタ 439">
          <a:extLst>
            <a:ext uri="{FF2B5EF4-FFF2-40B4-BE49-F238E27FC236}">
              <a16:creationId xmlns:a16="http://schemas.microsoft.com/office/drawing/2014/main" id="{AF1BDE9E-4460-498B-9B50-1D1524A3B8BB}"/>
            </a:ext>
          </a:extLst>
        </xdr:cNvPr>
        <xdr:cNvCxnSpPr/>
      </xdr:nvCxnSpPr>
      <xdr:spPr>
        <a:xfrm flipV="1">
          <a:off x="22160864" y="5880354"/>
          <a:ext cx="0" cy="12687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123461</xdr:rowOff>
    </xdr:from>
    <xdr:ext cx="469744" cy="259045"/>
    <xdr:sp macro="" textlink="">
      <xdr:nvSpPr>
        <xdr:cNvPr id="441" name="【認定こども園・幼稚園・保育所】&#10;一人当たり面積最小値テキスト">
          <a:extLst>
            <a:ext uri="{FF2B5EF4-FFF2-40B4-BE49-F238E27FC236}">
              <a16:creationId xmlns:a16="http://schemas.microsoft.com/office/drawing/2014/main" id="{7A24C9C9-8EE0-4866-AAC5-60C882A9DA95}"/>
            </a:ext>
          </a:extLst>
        </xdr:cNvPr>
        <xdr:cNvSpPr txBox="1"/>
      </xdr:nvSpPr>
      <xdr:spPr>
        <a:xfrm>
          <a:off x="22199600" y="7152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119634</xdr:rowOff>
    </xdr:from>
    <xdr:to>
      <xdr:col>116</xdr:col>
      <xdr:colOff>152400</xdr:colOff>
      <xdr:row>41</xdr:row>
      <xdr:rowOff>119634</xdr:rowOff>
    </xdr:to>
    <xdr:cxnSp macro="">
      <xdr:nvCxnSpPr>
        <xdr:cNvPr id="442" name="直線コネクタ 441">
          <a:extLst>
            <a:ext uri="{FF2B5EF4-FFF2-40B4-BE49-F238E27FC236}">
              <a16:creationId xmlns:a16="http://schemas.microsoft.com/office/drawing/2014/main" id="{5185DEF0-9AE4-4F40-A15E-A537E154BD96}"/>
            </a:ext>
          </a:extLst>
        </xdr:cNvPr>
        <xdr:cNvCxnSpPr/>
      </xdr:nvCxnSpPr>
      <xdr:spPr>
        <a:xfrm>
          <a:off x="22072600" y="7149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169181</xdr:rowOff>
    </xdr:from>
    <xdr:ext cx="469744" cy="259045"/>
    <xdr:sp macro="" textlink="">
      <xdr:nvSpPr>
        <xdr:cNvPr id="443" name="【認定こども園・幼稚園・保育所】&#10;一人当たり面積最大値テキスト">
          <a:extLst>
            <a:ext uri="{FF2B5EF4-FFF2-40B4-BE49-F238E27FC236}">
              <a16:creationId xmlns:a16="http://schemas.microsoft.com/office/drawing/2014/main" id="{4CC9D14E-83B2-49B9-92B7-EC9747505D25}"/>
            </a:ext>
          </a:extLst>
        </xdr:cNvPr>
        <xdr:cNvSpPr txBox="1"/>
      </xdr:nvSpPr>
      <xdr:spPr>
        <a:xfrm>
          <a:off x="22199600" y="5655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51054</xdr:rowOff>
    </xdr:from>
    <xdr:to>
      <xdr:col>116</xdr:col>
      <xdr:colOff>152400</xdr:colOff>
      <xdr:row>34</xdr:row>
      <xdr:rowOff>51054</xdr:rowOff>
    </xdr:to>
    <xdr:cxnSp macro="">
      <xdr:nvCxnSpPr>
        <xdr:cNvPr id="444" name="直線コネクタ 443">
          <a:extLst>
            <a:ext uri="{FF2B5EF4-FFF2-40B4-BE49-F238E27FC236}">
              <a16:creationId xmlns:a16="http://schemas.microsoft.com/office/drawing/2014/main" id="{C0274F84-B04E-46F3-A1D5-251C27DE591C}"/>
            </a:ext>
          </a:extLst>
        </xdr:cNvPr>
        <xdr:cNvCxnSpPr/>
      </xdr:nvCxnSpPr>
      <xdr:spPr>
        <a:xfrm>
          <a:off x="22072600" y="5880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32275</xdr:rowOff>
    </xdr:from>
    <xdr:ext cx="469744" cy="259045"/>
    <xdr:sp macro="" textlink="">
      <xdr:nvSpPr>
        <xdr:cNvPr id="445" name="【認定こども園・幼稚園・保育所】&#10;一人当たり面積平均値テキスト">
          <a:extLst>
            <a:ext uri="{FF2B5EF4-FFF2-40B4-BE49-F238E27FC236}">
              <a16:creationId xmlns:a16="http://schemas.microsoft.com/office/drawing/2014/main" id="{1F326009-93F5-4575-87F1-0183C3B8D2B2}"/>
            </a:ext>
          </a:extLst>
        </xdr:cNvPr>
        <xdr:cNvSpPr txBox="1"/>
      </xdr:nvSpPr>
      <xdr:spPr>
        <a:xfrm>
          <a:off x="22199600" y="65473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9398</xdr:rowOff>
    </xdr:from>
    <xdr:to>
      <xdr:col>116</xdr:col>
      <xdr:colOff>114300</xdr:colOff>
      <xdr:row>39</xdr:row>
      <xdr:rowOff>110998</xdr:rowOff>
    </xdr:to>
    <xdr:sp macro="" textlink="">
      <xdr:nvSpPr>
        <xdr:cNvPr id="446" name="フローチャート: 判断 445">
          <a:extLst>
            <a:ext uri="{FF2B5EF4-FFF2-40B4-BE49-F238E27FC236}">
              <a16:creationId xmlns:a16="http://schemas.microsoft.com/office/drawing/2014/main" id="{F948B21C-0009-4FB6-ACBC-E8DFE164E624}"/>
            </a:ext>
          </a:extLst>
        </xdr:cNvPr>
        <xdr:cNvSpPr/>
      </xdr:nvSpPr>
      <xdr:spPr>
        <a:xfrm>
          <a:off x="22110700" y="6695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2540</xdr:rowOff>
    </xdr:from>
    <xdr:to>
      <xdr:col>112</xdr:col>
      <xdr:colOff>38100</xdr:colOff>
      <xdr:row>39</xdr:row>
      <xdr:rowOff>104140</xdr:rowOff>
    </xdr:to>
    <xdr:sp macro="" textlink="">
      <xdr:nvSpPr>
        <xdr:cNvPr id="447" name="フローチャート: 判断 446">
          <a:extLst>
            <a:ext uri="{FF2B5EF4-FFF2-40B4-BE49-F238E27FC236}">
              <a16:creationId xmlns:a16="http://schemas.microsoft.com/office/drawing/2014/main" id="{5206EBA8-6195-4637-8317-3730EABE363A}"/>
            </a:ext>
          </a:extLst>
        </xdr:cNvPr>
        <xdr:cNvSpPr/>
      </xdr:nvSpPr>
      <xdr:spPr>
        <a:xfrm>
          <a:off x="21272500" y="668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23114</xdr:rowOff>
    </xdr:from>
    <xdr:to>
      <xdr:col>107</xdr:col>
      <xdr:colOff>101600</xdr:colOff>
      <xdr:row>39</xdr:row>
      <xdr:rowOff>124714</xdr:rowOff>
    </xdr:to>
    <xdr:sp macro="" textlink="">
      <xdr:nvSpPr>
        <xdr:cNvPr id="448" name="フローチャート: 判断 447">
          <a:extLst>
            <a:ext uri="{FF2B5EF4-FFF2-40B4-BE49-F238E27FC236}">
              <a16:creationId xmlns:a16="http://schemas.microsoft.com/office/drawing/2014/main" id="{A26129A1-B96E-4FC4-8682-1733BE9BEB4D}"/>
            </a:ext>
          </a:extLst>
        </xdr:cNvPr>
        <xdr:cNvSpPr/>
      </xdr:nvSpPr>
      <xdr:spPr>
        <a:xfrm>
          <a:off x="20383500" y="6709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13970</xdr:rowOff>
    </xdr:from>
    <xdr:to>
      <xdr:col>102</xdr:col>
      <xdr:colOff>165100</xdr:colOff>
      <xdr:row>39</xdr:row>
      <xdr:rowOff>115570</xdr:rowOff>
    </xdr:to>
    <xdr:sp macro="" textlink="">
      <xdr:nvSpPr>
        <xdr:cNvPr id="449" name="フローチャート: 判断 448">
          <a:extLst>
            <a:ext uri="{FF2B5EF4-FFF2-40B4-BE49-F238E27FC236}">
              <a16:creationId xmlns:a16="http://schemas.microsoft.com/office/drawing/2014/main" id="{F5049176-B414-426A-8E2F-6C42454AC82B}"/>
            </a:ext>
          </a:extLst>
        </xdr:cNvPr>
        <xdr:cNvSpPr/>
      </xdr:nvSpPr>
      <xdr:spPr>
        <a:xfrm>
          <a:off x="19494500" y="670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50" name="テキスト ボックス 449">
          <a:extLst>
            <a:ext uri="{FF2B5EF4-FFF2-40B4-BE49-F238E27FC236}">
              <a16:creationId xmlns:a16="http://schemas.microsoft.com/office/drawing/2014/main" id="{AE95FDB1-0854-4C22-B815-D055C9343C42}"/>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51" name="テキスト ボックス 450">
          <a:extLst>
            <a:ext uri="{FF2B5EF4-FFF2-40B4-BE49-F238E27FC236}">
              <a16:creationId xmlns:a16="http://schemas.microsoft.com/office/drawing/2014/main" id="{2C2F67B0-7718-49E6-A111-F300770D8188}"/>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52" name="テキスト ボックス 451">
          <a:extLst>
            <a:ext uri="{FF2B5EF4-FFF2-40B4-BE49-F238E27FC236}">
              <a16:creationId xmlns:a16="http://schemas.microsoft.com/office/drawing/2014/main" id="{109A13BE-5697-44E9-92C5-059087FE7E57}"/>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53" name="テキスト ボックス 452">
          <a:extLst>
            <a:ext uri="{FF2B5EF4-FFF2-40B4-BE49-F238E27FC236}">
              <a16:creationId xmlns:a16="http://schemas.microsoft.com/office/drawing/2014/main" id="{11F66D3C-4429-4776-94AA-F54440AAE689}"/>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54" name="テキスト ボックス 453">
          <a:extLst>
            <a:ext uri="{FF2B5EF4-FFF2-40B4-BE49-F238E27FC236}">
              <a16:creationId xmlns:a16="http://schemas.microsoft.com/office/drawing/2014/main" id="{5A2652AE-7C00-4BB3-932C-5EA8403D5F76}"/>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57404</xdr:rowOff>
    </xdr:from>
    <xdr:to>
      <xdr:col>116</xdr:col>
      <xdr:colOff>114300</xdr:colOff>
      <xdr:row>41</xdr:row>
      <xdr:rowOff>159004</xdr:rowOff>
    </xdr:to>
    <xdr:sp macro="" textlink="">
      <xdr:nvSpPr>
        <xdr:cNvPr id="455" name="楕円 454">
          <a:extLst>
            <a:ext uri="{FF2B5EF4-FFF2-40B4-BE49-F238E27FC236}">
              <a16:creationId xmlns:a16="http://schemas.microsoft.com/office/drawing/2014/main" id="{AF44C849-2835-4A4E-B893-EAE53FB4FD68}"/>
            </a:ext>
          </a:extLst>
        </xdr:cNvPr>
        <xdr:cNvSpPr/>
      </xdr:nvSpPr>
      <xdr:spPr>
        <a:xfrm>
          <a:off x="22110700" y="7086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143781</xdr:rowOff>
    </xdr:from>
    <xdr:ext cx="469744" cy="259045"/>
    <xdr:sp macro="" textlink="">
      <xdr:nvSpPr>
        <xdr:cNvPr id="456" name="【認定こども園・幼稚園・保育所】&#10;一人当たり面積該当値テキスト">
          <a:extLst>
            <a:ext uri="{FF2B5EF4-FFF2-40B4-BE49-F238E27FC236}">
              <a16:creationId xmlns:a16="http://schemas.microsoft.com/office/drawing/2014/main" id="{0326D4E2-C925-4444-902F-830412213F07}"/>
            </a:ext>
          </a:extLst>
        </xdr:cNvPr>
        <xdr:cNvSpPr txBox="1"/>
      </xdr:nvSpPr>
      <xdr:spPr>
        <a:xfrm>
          <a:off x="22199600" y="7001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57404</xdr:rowOff>
    </xdr:from>
    <xdr:to>
      <xdr:col>112</xdr:col>
      <xdr:colOff>38100</xdr:colOff>
      <xdr:row>41</xdr:row>
      <xdr:rowOff>159004</xdr:rowOff>
    </xdr:to>
    <xdr:sp macro="" textlink="">
      <xdr:nvSpPr>
        <xdr:cNvPr id="457" name="楕円 456">
          <a:extLst>
            <a:ext uri="{FF2B5EF4-FFF2-40B4-BE49-F238E27FC236}">
              <a16:creationId xmlns:a16="http://schemas.microsoft.com/office/drawing/2014/main" id="{AD943121-9274-4AB3-8A97-D066ECABEF45}"/>
            </a:ext>
          </a:extLst>
        </xdr:cNvPr>
        <xdr:cNvSpPr/>
      </xdr:nvSpPr>
      <xdr:spPr>
        <a:xfrm>
          <a:off x="21272500" y="7086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108204</xdr:rowOff>
    </xdr:from>
    <xdr:to>
      <xdr:col>116</xdr:col>
      <xdr:colOff>63500</xdr:colOff>
      <xdr:row>41</xdr:row>
      <xdr:rowOff>108204</xdr:rowOff>
    </xdr:to>
    <xdr:cxnSp macro="">
      <xdr:nvCxnSpPr>
        <xdr:cNvPr id="458" name="直線コネクタ 457">
          <a:extLst>
            <a:ext uri="{FF2B5EF4-FFF2-40B4-BE49-F238E27FC236}">
              <a16:creationId xmlns:a16="http://schemas.microsoft.com/office/drawing/2014/main" id="{F9C4906A-9440-445E-B7FD-AC7BD7FC652B}"/>
            </a:ext>
          </a:extLst>
        </xdr:cNvPr>
        <xdr:cNvCxnSpPr/>
      </xdr:nvCxnSpPr>
      <xdr:spPr>
        <a:xfrm>
          <a:off x="21323300" y="713765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57404</xdr:rowOff>
    </xdr:from>
    <xdr:to>
      <xdr:col>107</xdr:col>
      <xdr:colOff>101600</xdr:colOff>
      <xdr:row>41</xdr:row>
      <xdr:rowOff>159004</xdr:rowOff>
    </xdr:to>
    <xdr:sp macro="" textlink="">
      <xdr:nvSpPr>
        <xdr:cNvPr id="459" name="楕円 458">
          <a:extLst>
            <a:ext uri="{FF2B5EF4-FFF2-40B4-BE49-F238E27FC236}">
              <a16:creationId xmlns:a16="http://schemas.microsoft.com/office/drawing/2014/main" id="{3B52348B-6761-458F-9564-CB3E0A14630B}"/>
            </a:ext>
          </a:extLst>
        </xdr:cNvPr>
        <xdr:cNvSpPr/>
      </xdr:nvSpPr>
      <xdr:spPr>
        <a:xfrm>
          <a:off x="20383500" y="7086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108204</xdr:rowOff>
    </xdr:from>
    <xdr:to>
      <xdr:col>111</xdr:col>
      <xdr:colOff>177800</xdr:colOff>
      <xdr:row>41</xdr:row>
      <xdr:rowOff>108204</xdr:rowOff>
    </xdr:to>
    <xdr:cxnSp macro="">
      <xdr:nvCxnSpPr>
        <xdr:cNvPr id="460" name="直線コネクタ 459">
          <a:extLst>
            <a:ext uri="{FF2B5EF4-FFF2-40B4-BE49-F238E27FC236}">
              <a16:creationId xmlns:a16="http://schemas.microsoft.com/office/drawing/2014/main" id="{334AB0DC-5EB8-428C-B9A5-64205B12E63D}"/>
            </a:ext>
          </a:extLst>
        </xdr:cNvPr>
        <xdr:cNvCxnSpPr/>
      </xdr:nvCxnSpPr>
      <xdr:spPr>
        <a:xfrm>
          <a:off x="20434300" y="713765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57404</xdr:rowOff>
    </xdr:from>
    <xdr:to>
      <xdr:col>102</xdr:col>
      <xdr:colOff>165100</xdr:colOff>
      <xdr:row>41</xdr:row>
      <xdr:rowOff>159004</xdr:rowOff>
    </xdr:to>
    <xdr:sp macro="" textlink="">
      <xdr:nvSpPr>
        <xdr:cNvPr id="461" name="楕円 460">
          <a:extLst>
            <a:ext uri="{FF2B5EF4-FFF2-40B4-BE49-F238E27FC236}">
              <a16:creationId xmlns:a16="http://schemas.microsoft.com/office/drawing/2014/main" id="{6F7DAB70-9E5A-460B-9F6D-BAD7327BC9AA}"/>
            </a:ext>
          </a:extLst>
        </xdr:cNvPr>
        <xdr:cNvSpPr/>
      </xdr:nvSpPr>
      <xdr:spPr>
        <a:xfrm>
          <a:off x="19494500" y="7086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108204</xdr:rowOff>
    </xdr:from>
    <xdr:to>
      <xdr:col>107</xdr:col>
      <xdr:colOff>50800</xdr:colOff>
      <xdr:row>41</xdr:row>
      <xdr:rowOff>108204</xdr:rowOff>
    </xdr:to>
    <xdr:cxnSp macro="">
      <xdr:nvCxnSpPr>
        <xdr:cNvPr id="462" name="直線コネクタ 461">
          <a:extLst>
            <a:ext uri="{FF2B5EF4-FFF2-40B4-BE49-F238E27FC236}">
              <a16:creationId xmlns:a16="http://schemas.microsoft.com/office/drawing/2014/main" id="{643839CC-943C-42F0-84EC-F46C9E1BC237}"/>
            </a:ext>
          </a:extLst>
        </xdr:cNvPr>
        <xdr:cNvCxnSpPr/>
      </xdr:nvCxnSpPr>
      <xdr:spPr>
        <a:xfrm>
          <a:off x="19545300" y="713765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120667</xdr:rowOff>
    </xdr:from>
    <xdr:ext cx="469744" cy="259045"/>
    <xdr:sp macro="" textlink="">
      <xdr:nvSpPr>
        <xdr:cNvPr id="463" name="n_1aveValue【認定こども園・幼稚園・保育所】&#10;一人当たり面積">
          <a:extLst>
            <a:ext uri="{FF2B5EF4-FFF2-40B4-BE49-F238E27FC236}">
              <a16:creationId xmlns:a16="http://schemas.microsoft.com/office/drawing/2014/main" id="{C1D6E869-503A-48C5-8FB6-446F54750488}"/>
            </a:ext>
          </a:extLst>
        </xdr:cNvPr>
        <xdr:cNvSpPr txBox="1"/>
      </xdr:nvSpPr>
      <xdr:spPr>
        <a:xfrm>
          <a:off x="21075727" y="6464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141241</xdr:rowOff>
    </xdr:from>
    <xdr:ext cx="469744" cy="259045"/>
    <xdr:sp macro="" textlink="">
      <xdr:nvSpPr>
        <xdr:cNvPr id="464" name="n_2aveValue【認定こども園・幼稚園・保育所】&#10;一人当たり面積">
          <a:extLst>
            <a:ext uri="{FF2B5EF4-FFF2-40B4-BE49-F238E27FC236}">
              <a16:creationId xmlns:a16="http://schemas.microsoft.com/office/drawing/2014/main" id="{B906F4F5-D685-416D-BA63-084E3AAA0C2E}"/>
            </a:ext>
          </a:extLst>
        </xdr:cNvPr>
        <xdr:cNvSpPr txBox="1"/>
      </xdr:nvSpPr>
      <xdr:spPr>
        <a:xfrm>
          <a:off x="20199427" y="6484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132097</xdr:rowOff>
    </xdr:from>
    <xdr:ext cx="469744" cy="259045"/>
    <xdr:sp macro="" textlink="">
      <xdr:nvSpPr>
        <xdr:cNvPr id="465" name="n_3aveValue【認定こども園・幼稚園・保育所】&#10;一人当たり面積">
          <a:extLst>
            <a:ext uri="{FF2B5EF4-FFF2-40B4-BE49-F238E27FC236}">
              <a16:creationId xmlns:a16="http://schemas.microsoft.com/office/drawing/2014/main" id="{D4D6E7CA-ACD3-4E55-8528-373043858982}"/>
            </a:ext>
          </a:extLst>
        </xdr:cNvPr>
        <xdr:cNvSpPr txBox="1"/>
      </xdr:nvSpPr>
      <xdr:spPr>
        <a:xfrm>
          <a:off x="19310427" y="647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150131</xdr:rowOff>
    </xdr:from>
    <xdr:ext cx="469744" cy="259045"/>
    <xdr:sp macro="" textlink="">
      <xdr:nvSpPr>
        <xdr:cNvPr id="466" name="n_1mainValue【認定こども園・幼稚園・保育所】&#10;一人当たり面積">
          <a:extLst>
            <a:ext uri="{FF2B5EF4-FFF2-40B4-BE49-F238E27FC236}">
              <a16:creationId xmlns:a16="http://schemas.microsoft.com/office/drawing/2014/main" id="{A37F7E1C-F91C-4192-B074-F0EEEDE66078}"/>
            </a:ext>
          </a:extLst>
        </xdr:cNvPr>
        <xdr:cNvSpPr txBox="1"/>
      </xdr:nvSpPr>
      <xdr:spPr>
        <a:xfrm>
          <a:off x="21075727" y="7179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150131</xdr:rowOff>
    </xdr:from>
    <xdr:ext cx="469744" cy="259045"/>
    <xdr:sp macro="" textlink="">
      <xdr:nvSpPr>
        <xdr:cNvPr id="467" name="n_2mainValue【認定こども園・幼稚園・保育所】&#10;一人当たり面積">
          <a:extLst>
            <a:ext uri="{FF2B5EF4-FFF2-40B4-BE49-F238E27FC236}">
              <a16:creationId xmlns:a16="http://schemas.microsoft.com/office/drawing/2014/main" id="{3B7F76BB-B71C-4FB9-AC5E-65DEC8F27C5A}"/>
            </a:ext>
          </a:extLst>
        </xdr:cNvPr>
        <xdr:cNvSpPr txBox="1"/>
      </xdr:nvSpPr>
      <xdr:spPr>
        <a:xfrm>
          <a:off x="20199427" y="7179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150131</xdr:rowOff>
    </xdr:from>
    <xdr:ext cx="469744" cy="259045"/>
    <xdr:sp macro="" textlink="">
      <xdr:nvSpPr>
        <xdr:cNvPr id="468" name="n_3mainValue【認定こども園・幼稚園・保育所】&#10;一人当たり面積">
          <a:extLst>
            <a:ext uri="{FF2B5EF4-FFF2-40B4-BE49-F238E27FC236}">
              <a16:creationId xmlns:a16="http://schemas.microsoft.com/office/drawing/2014/main" id="{7039D778-346C-4F43-B476-8F02637224F0}"/>
            </a:ext>
          </a:extLst>
        </xdr:cNvPr>
        <xdr:cNvSpPr txBox="1"/>
      </xdr:nvSpPr>
      <xdr:spPr>
        <a:xfrm>
          <a:off x="19310427" y="7179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69" name="正方形/長方形 468">
          <a:extLst>
            <a:ext uri="{FF2B5EF4-FFF2-40B4-BE49-F238E27FC236}">
              <a16:creationId xmlns:a16="http://schemas.microsoft.com/office/drawing/2014/main" id="{F327A6F0-2766-4F65-9B27-D5FDC6797BA1}"/>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70" name="正方形/長方形 469">
          <a:extLst>
            <a:ext uri="{FF2B5EF4-FFF2-40B4-BE49-F238E27FC236}">
              <a16:creationId xmlns:a16="http://schemas.microsoft.com/office/drawing/2014/main" id="{3072DC48-EA5E-4B5F-8727-707632E90D83}"/>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71" name="正方形/長方形 470">
          <a:extLst>
            <a:ext uri="{FF2B5EF4-FFF2-40B4-BE49-F238E27FC236}">
              <a16:creationId xmlns:a16="http://schemas.microsoft.com/office/drawing/2014/main" id="{CBB82615-AD1B-40D2-A910-42CCE15AE438}"/>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72" name="正方形/長方形 471">
          <a:extLst>
            <a:ext uri="{FF2B5EF4-FFF2-40B4-BE49-F238E27FC236}">
              <a16:creationId xmlns:a16="http://schemas.microsoft.com/office/drawing/2014/main" id="{7EA981B4-B3B6-40FE-A686-0B0DCF6F8A4F}"/>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73" name="正方形/長方形 472">
          <a:extLst>
            <a:ext uri="{FF2B5EF4-FFF2-40B4-BE49-F238E27FC236}">
              <a16:creationId xmlns:a16="http://schemas.microsoft.com/office/drawing/2014/main" id="{32B9FE85-E06D-487F-9589-5C3FB61D77F2}"/>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74" name="正方形/長方形 473">
          <a:extLst>
            <a:ext uri="{FF2B5EF4-FFF2-40B4-BE49-F238E27FC236}">
              <a16:creationId xmlns:a16="http://schemas.microsoft.com/office/drawing/2014/main" id="{A7310A2E-6A64-47C5-A25C-9A8EC7A94C8E}"/>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75" name="正方形/長方形 474">
          <a:extLst>
            <a:ext uri="{FF2B5EF4-FFF2-40B4-BE49-F238E27FC236}">
              <a16:creationId xmlns:a16="http://schemas.microsoft.com/office/drawing/2014/main" id="{40653397-48AC-4012-9E17-34678A36285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76" name="正方形/長方形 475">
          <a:extLst>
            <a:ext uri="{FF2B5EF4-FFF2-40B4-BE49-F238E27FC236}">
              <a16:creationId xmlns:a16="http://schemas.microsoft.com/office/drawing/2014/main" id="{4DC75CAF-2AE3-4CDB-842B-6E8FBF479D9A}"/>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77" name="テキスト ボックス 476">
          <a:extLst>
            <a:ext uri="{FF2B5EF4-FFF2-40B4-BE49-F238E27FC236}">
              <a16:creationId xmlns:a16="http://schemas.microsoft.com/office/drawing/2014/main" id="{2C2E8959-02F9-4240-8F04-CB11D2AB405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78" name="直線コネクタ 477">
          <a:extLst>
            <a:ext uri="{FF2B5EF4-FFF2-40B4-BE49-F238E27FC236}">
              <a16:creationId xmlns:a16="http://schemas.microsoft.com/office/drawing/2014/main" id="{D453923A-0D90-44A6-9E1F-10E91BD1D67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65</xdr:row>
      <xdr:rowOff>143527</xdr:rowOff>
    </xdr:from>
    <xdr:ext cx="338939" cy="259045"/>
    <xdr:sp macro="" textlink="">
      <xdr:nvSpPr>
        <xdr:cNvPr id="479" name="テキスト ボックス 478">
          <a:extLst>
            <a:ext uri="{FF2B5EF4-FFF2-40B4-BE49-F238E27FC236}">
              <a16:creationId xmlns:a16="http://schemas.microsoft.com/office/drawing/2014/main" id="{0B8A0675-FE08-48F3-AD84-0A7E00403880}"/>
            </a:ext>
          </a:extLst>
        </xdr:cNvPr>
        <xdr:cNvSpPr txBox="1"/>
      </xdr:nvSpPr>
      <xdr:spPr>
        <a:xfrm>
          <a:off x="12107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80" name="直線コネクタ 479">
          <a:extLst>
            <a:ext uri="{FF2B5EF4-FFF2-40B4-BE49-F238E27FC236}">
              <a16:creationId xmlns:a16="http://schemas.microsoft.com/office/drawing/2014/main" id="{E7692199-C2F7-46A1-9F53-EDDE2AE4A721}"/>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481" name="テキスト ボックス 480">
          <a:extLst>
            <a:ext uri="{FF2B5EF4-FFF2-40B4-BE49-F238E27FC236}">
              <a16:creationId xmlns:a16="http://schemas.microsoft.com/office/drawing/2014/main" id="{00D8BD1A-CE13-4513-9CAC-3896DC3CE0CD}"/>
            </a:ext>
          </a:extLst>
        </xdr:cNvPr>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82" name="直線コネクタ 481">
          <a:extLst>
            <a:ext uri="{FF2B5EF4-FFF2-40B4-BE49-F238E27FC236}">
              <a16:creationId xmlns:a16="http://schemas.microsoft.com/office/drawing/2014/main" id="{51EB0AF4-585E-4B67-82C2-F9E7F2A1DA70}"/>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83" name="テキスト ボックス 482">
          <a:extLst>
            <a:ext uri="{FF2B5EF4-FFF2-40B4-BE49-F238E27FC236}">
              <a16:creationId xmlns:a16="http://schemas.microsoft.com/office/drawing/2014/main" id="{8D0C812C-BC9F-4259-84C1-ACBE06A3A978}"/>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84" name="直線コネクタ 483">
          <a:extLst>
            <a:ext uri="{FF2B5EF4-FFF2-40B4-BE49-F238E27FC236}">
              <a16:creationId xmlns:a16="http://schemas.microsoft.com/office/drawing/2014/main" id="{D545BF9F-6DFF-4CF1-A4B2-E298A9712D2F}"/>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85" name="テキスト ボックス 484">
          <a:extLst>
            <a:ext uri="{FF2B5EF4-FFF2-40B4-BE49-F238E27FC236}">
              <a16:creationId xmlns:a16="http://schemas.microsoft.com/office/drawing/2014/main" id="{31983062-B12B-413B-94E0-9A09901D4A0A}"/>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86" name="直線コネクタ 485">
          <a:extLst>
            <a:ext uri="{FF2B5EF4-FFF2-40B4-BE49-F238E27FC236}">
              <a16:creationId xmlns:a16="http://schemas.microsoft.com/office/drawing/2014/main" id="{EE6DBD8A-4B25-4B50-8FF2-8A80620BF894}"/>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87" name="テキスト ボックス 486">
          <a:extLst>
            <a:ext uri="{FF2B5EF4-FFF2-40B4-BE49-F238E27FC236}">
              <a16:creationId xmlns:a16="http://schemas.microsoft.com/office/drawing/2014/main" id="{051C0DA6-DFC5-44F0-AB47-7C5BA6C53DA0}"/>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88" name="直線コネクタ 487">
          <a:extLst>
            <a:ext uri="{FF2B5EF4-FFF2-40B4-BE49-F238E27FC236}">
              <a16:creationId xmlns:a16="http://schemas.microsoft.com/office/drawing/2014/main" id="{711F6CB0-3822-413F-BC5F-72A14147FAF2}"/>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124477</xdr:rowOff>
    </xdr:from>
    <xdr:ext cx="467179" cy="259045"/>
    <xdr:sp macro="" textlink="">
      <xdr:nvSpPr>
        <xdr:cNvPr id="489" name="テキスト ボックス 488">
          <a:extLst>
            <a:ext uri="{FF2B5EF4-FFF2-40B4-BE49-F238E27FC236}">
              <a16:creationId xmlns:a16="http://schemas.microsoft.com/office/drawing/2014/main" id="{A70AE9BD-A4DD-49E1-9552-84C2AC3CB0A7}"/>
            </a:ext>
          </a:extLst>
        </xdr:cNvPr>
        <xdr:cNvSpPr txBox="1"/>
      </xdr:nvSpPr>
      <xdr:spPr>
        <a:xfrm>
          <a:off x="11978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90" name="直線コネクタ 489">
          <a:extLst>
            <a:ext uri="{FF2B5EF4-FFF2-40B4-BE49-F238E27FC236}">
              <a16:creationId xmlns:a16="http://schemas.microsoft.com/office/drawing/2014/main" id="{56887E29-F80F-4526-B218-0617B54A935A}"/>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491" name="テキスト ボックス 490">
          <a:extLst>
            <a:ext uri="{FF2B5EF4-FFF2-40B4-BE49-F238E27FC236}">
              <a16:creationId xmlns:a16="http://schemas.microsoft.com/office/drawing/2014/main" id="{93DEB205-EF48-47AF-82D3-94E6E4B13D5A}"/>
            </a:ext>
          </a:extLst>
        </xdr:cNvPr>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92" name="【学校施設】&#10;有形固定資産減価償却率グラフ枠">
          <a:extLst>
            <a:ext uri="{FF2B5EF4-FFF2-40B4-BE49-F238E27FC236}">
              <a16:creationId xmlns:a16="http://schemas.microsoft.com/office/drawing/2014/main" id="{04433415-12BC-4913-B816-187E4795AC27}"/>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146685</xdr:rowOff>
    </xdr:from>
    <xdr:to>
      <xdr:col>85</xdr:col>
      <xdr:colOff>126364</xdr:colOff>
      <xdr:row>62</xdr:row>
      <xdr:rowOff>163830</xdr:rowOff>
    </xdr:to>
    <xdr:cxnSp macro="">
      <xdr:nvCxnSpPr>
        <xdr:cNvPr id="493" name="直線コネクタ 492">
          <a:extLst>
            <a:ext uri="{FF2B5EF4-FFF2-40B4-BE49-F238E27FC236}">
              <a16:creationId xmlns:a16="http://schemas.microsoft.com/office/drawing/2014/main" id="{C986E4B2-5628-47F9-9C11-DCB74E496F72}"/>
            </a:ext>
          </a:extLst>
        </xdr:cNvPr>
        <xdr:cNvCxnSpPr/>
      </xdr:nvCxnSpPr>
      <xdr:spPr>
        <a:xfrm flipV="1">
          <a:off x="16318864" y="9747885"/>
          <a:ext cx="0" cy="10458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167657</xdr:rowOff>
    </xdr:from>
    <xdr:ext cx="405111" cy="259045"/>
    <xdr:sp macro="" textlink="">
      <xdr:nvSpPr>
        <xdr:cNvPr id="494" name="【学校施設】&#10;有形固定資産減価償却率最小値テキスト">
          <a:extLst>
            <a:ext uri="{FF2B5EF4-FFF2-40B4-BE49-F238E27FC236}">
              <a16:creationId xmlns:a16="http://schemas.microsoft.com/office/drawing/2014/main" id="{4D00798C-3015-4882-ABF1-A3754B7E5132}"/>
            </a:ext>
          </a:extLst>
        </xdr:cNvPr>
        <xdr:cNvSpPr txBox="1"/>
      </xdr:nvSpPr>
      <xdr:spPr>
        <a:xfrm>
          <a:off x="16357600" y="10797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163830</xdr:rowOff>
    </xdr:from>
    <xdr:to>
      <xdr:col>86</xdr:col>
      <xdr:colOff>25400</xdr:colOff>
      <xdr:row>62</xdr:row>
      <xdr:rowOff>163830</xdr:rowOff>
    </xdr:to>
    <xdr:cxnSp macro="">
      <xdr:nvCxnSpPr>
        <xdr:cNvPr id="495" name="直線コネクタ 494">
          <a:extLst>
            <a:ext uri="{FF2B5EF4-FFF2-40B4-BE49-F238E27FC236}">
              <a16:creationId xmlns:a16="http://schemas.microsoft.com/office/drawing/2014/main" id="{9A9C2D50-07F3-4F66-86D1-9CC4F0D5D5A2}"/>
            </a:ext>
          </a:extLst>
        </xdr:cNvPr>
        <xdr:cNvCxnSpPr/>
      </xdr:nvCxnSpPr>
      <xdr:spPr>
        <a:xfrm>
          <a:off x="16230600" y="10793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93362</xdr:rowOff>
    </xdr:from>
    <xdr:ext cx="405111" cy="259045"/>
    <xdr:sp macro="" textlink="">
      <xdr:nvSpPr>
        <xdr:cNvPr id="496" name="【学校施設】&#10;有形固定資産減価償却率最大値テキスト">
          <a:extLst>
            <a:ext uri="{FF2B5EF4-FFF2-40B4-BE49-F238E27FC236}">
              <a16:creationId xmlns:a16="http://schemas.microsoft.com/office/drawing/2014/main" id="{805BFEE7-DEEF-4B6B-B6D5-617FBDB67194}"/>
            </a:ext>
          </a:extLst>
        </xdr:cNvPr>
        <xdr:cNvSpPr txBox="1"/>
      </xdr:nvSpPr>
      <xdr:spPr>
        <a:xfrm>
          <a:off x="16357600" y="9523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146685</xdr:rowOff>
    </xdr:from>
    <xdr:to>
      <xdr:col>86</xdr:col>
      <xdr:colOff>25400</xdr:colOff>
      <xdr:row>56</xdr:row>
      <xdr:rowOff>146685</xdr:rowOff>
    </xdr:to>
    <xdr:cxnSp macro="">
      <xdr:nvCxnSpPr>
        <xdr:cNvPr id="497" name="直線コネクタ 496">
          <a:extLst>
            <a:ext uri="{FF2B5EF4-FFF2-40B4-BE49-F238E27FC236}">
              <a16:creationId xmlns:a16="http://schemas.microsoft.com/office/drawing/2014/main" id="{E6BE3F68-C3DC-4652-8D41-278E2151369B}"/>
            </a:ext>
          </a:extLst>
        </xdr:cNvPr>
        <xdr:cNvCxnSpPr/>
      </xdr:nvCxnSpPr>
      <xdr:spPr>
        <a:xfrm>
          <a:off x="16230600" y="9747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93362</xdr:rowOff>
    </xdr:from>
    <xdr:ext cx="405111" cy="259045"/>
    <xdr:sp macro="" textlink="">
      <xdr:nvSpPr>
        <xdr:cNvPr id="498" name="【学校施設】&#10;有形固定資産減価償却率平均値テキスト">
          <a:extLst>
            <a:ext uri="{FF2B5EF4-FFF2-40B4-BE49-F238E27FC236}">
              <a16:creationId xmlns:a16="http://schemas.microsoft.com/office/drawing/2014/main" id="{E0828810-93DC-4EAE-951D-D057EFE9A6E5}"/>
            </a:ext>
          </a:extLst>
        </xdr:cNvPr>
        <xdr:cNvSpPr txBox="1"/>
      </xdr:nvSpPr>
      <xdr:spPr>
        <a:xfrm>
          <a:off x="16357600" y="102089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114935</xdr:rowOff>
    </xdr:from>
    <xdr:to>
      <xdr:col>85</xdr:col>
      <xdr:colOff>177800</xdr:colOff>
      <xdr:row>60</xdr:row>
      <xdr:rowOff>45085</xdr:rowOff>
    </xdr:to>
    <xdr:sp macro="" textlink="">
      <xdr:nvSpPr>
        <xdr:cNvPr id="499" name="フローチャート: 判断 498">
          <a:extLst>
            <a:ext uri="{FF2B5EF4-FFF2-40B4-BE49-F238E27FC236}">
              <a16:creationId xmlns:a16="http://schemas.microsoft.com/office/drawing/2014/main" id="{B1A9A8D3-D23F-4FE6-BC4F-829B8DC1D2B2}"/>
            </a:ext>
          </a:extLst>
        </xdr:cNvPr>
        <xdr:cNvSpPr/>
      </xdr:nvSpPr>
      <xdr:spPr>
        <a:xfrm>
          <a:off x="16268700" y="1023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118745</xdr:rowOff>
    </xdr:from>
    <xdr:to>
      <xdr:col>81</xdr:col>
      <xdr:colOff>101600</xdr:colOff>
      <xdr:row>60</xdr:row>
      <xdr:rowOff>48895</xdr:rowOff>
    </xdr:to>
    <xdr:sp macro="" textlink="">
      <xdr:nvSpPr>
        <xdr:cNvPr id="500" name="フローチャート: 判断 499">
          <a:extLst>
            <a:ext uri="{FF2B5EF4-FFF2-40B4-BE49-F238E27FC236}">
              <a16:creationId xmlns:a16="http://schemas.microsoft.com/office/drawing/2014/main" id="{FF37FA61-C51E-4830-AB4D-8AAA59865A88}"/>
            </a:ext>
          </a:extLst>
        </xdr:cNvPr>
        <xdr:cNvSpPr/>
      </xdr:nvSpPr>
      <xdr:spPr>
        <a:xfrm>
          <a:off x="15430500" y="1023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130175</xdr:rowOff>
    </xdr:from>
    <xdr:to>
      <xdr:col>76</xdr:col>
      <xdr:colOff>165100</xdr:colOff>
      <xdr:row>60</xdr:row>
      <xdr:rowOff>60325</xdr:rowOff>
    </xdr:to>
    <xdr:sp macro="" textlink="">
      <xdr:nvSpPr>
        <xdr:cNvPr id="501" name="フローチャート: 判断 500">
          <a:extLst>
            <a:ext uri="{FF2B5EF4-FFF2-40B4-BE49-F238E27FC236}">
              <a16:creationId xmlns:a16="http://schemas.microsoft.com/office/drawing/2014/main" id="{64B344F0-13C0-4572-BEA2-3CA87F0EFD70}"/>
            </a:ext>
          </a:extLst>
        </xdr:cNvPr>
        <xdr:cNvSpPr/>
      </xdr:nvSpPr>
      <xdr:spPr>
        <a:xfrm>
          <a:off x="14541500" y="1024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153035</xdr:rowOff>
    </xdr:from>
    <xdr:to>
      <xdr:col>72</xdr:col>
      <xdr:colOff>38100</xdr:colOff>
      <xdr:row>60</xdr:row>
      <xdr:rowOff>83185</xdr:rowOff>
    </xdr:to>
    <xdr:sp macro="" textlink="">
      <xdr:nvSpPr>
        <xdr:cNvPr id="502" name="フローチャート: 判断 501">
          <a:extLst>
            <a:ext uri="{FF2B5EF4-FFF2-40B4-BE49-F238E27FC236}">
              <a16:creationId xmlns:a16="http://schemas.microsoft.com/office/drawing/2014/main" id="{3C6B5893-3699-4C10-BD3D-F56CFC04645B}"/>
            </a:ext>
          </a:extLst>
        </xdr:cNvPr>
        <xdr:cNvSpPr/>
      </xdr:nvSpPr>
      <xdr:spPr>
        <a:xfrm>
          <a:off x="13652500" y="1026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03" name="テキスト ボックス 502">
          <a:extLst>
            <a:ext uri="{FF2B5EF4-FFF2-40B4-BE49-F238E27FC236}">
              <a16:creationId xmlns:a16="http://schemas.microsoft.com/office/drawing/2014/main" id="{1843E6C4-7A77-414A-8FB5-35635430743E}"/>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04" name="テキスト ボックス 503">
          <a:extLst>
            <a:ext uri="{FF2B5EF4-FFF2-40B4-BE49-F238E27FC236}">
              <a16:creationId xmlns:a16="http://schemas.microsoft.com/office/drawing/2014/main" id="{4BD2B32C-C8D3-42EC-8B08-683F49F88CFE}"/>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05" name="テキスト ボックス 504">
          <a:extLst>
            <a:ext uri="{FF2B5EF4-FFF2-40B4-BE49-F238E27FC236}">
              <a16:creationId xmlns:a16="http://schemas.microsoft.com/office/drawing/2014/main" id="{86E1A60C-0E7C-46BE-AC98-68606FE5B629}"/>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06" name="テキスト ボックス 505">
          <a:extLst>
            <a:ext uri="{FF2B5EF4-FFF2-40B4-BE49-F238E27FC236}">
              <a16:creationId xmlns:a16="http://schemas.microsoft.com/office/drawing/2014/main" id="{22198E8C-6663-4B6A-8362-D66C01C98FC9}"/>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07" name="テキスト ボックス 506">
          <a:extLst>
            <a:ext uri="{FF2B5EF4-FFF2-40B4-BE49-F238E27FC236}">
              <a16:creationId xmlns:a16="http://schemas.microsoft.com/office/drawing/2014/main" id="{EF2CE513-E608-45BA-89D0-619F061C31AF}"/>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139700</xdr:rowOff>
    </xdr:from>
    <xdr:to>
      <xdr:col>85</xdr:col>
      <xdr:colOff>177800</xdr:colOff>
      <xdr:row>59</xdr:row>
      <xdr:rowOff>69850</xdr:rowOff>
    </xdr:to>
    <xdr:sp macro="" textlink="">
      <xdr:nvSpPr>
        <xdr:cNvPr id="508" name="楕円 507">
          <a:extLst>
            <a:ext uri="{FF2B5EF4-FFF2-40B4-BE49-F238E27FC236}">
              <a16:creationId xmlns:a16="http://schemas.microsoft.com/office/drawing/2014/main" id="{EEBB52D3-07A8-4D05-9031-0414C4A791DF}"/>
            </a:ext>
          </a:extLst>
        </xdr:cNvPr>
        <xdr:cNvSpPr/>
      </xdr:nvSpPr>
      <xdr:spPr>
        <a:xfrm>
          <a:off x="16268700" y="1008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162577</xdr:rowOff>
    </xdr:from>
    <xdr:ext cx="405111" cy="259045"/>
    <xdr:sp macro="" textlink="">
      <xdr:nvSpPr>
        <xdr:cNvPr id="509" name="【学校施設】&#10;有形固定資産減価償却率該当値テキスト">
          <a:extLst>
            <a:ext uri="{FF2B5EF4-FFF2-40B4-BE49-F238E27FC236}">
              <a16:creationId xmlns:a16="http://schemas.microsoft.com/office/drawing/2014/main" id="{786B38D2-9B9D-4A57-BC42-181966DCD381}"/>
            </a:ext>
          </a:extLst>
        </xdr:cNvPr>
        <xdr:cNvSpPr txBox="1"/>
      </xdr:nvSpPr>
      <xdr:spPr>
        <a:xfrm>
          <a:off x="16357600" y="9935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6350</xdr:rowOff>
    </xdr:from>
    <xdr:to>
      <xdr:col>81</xdr:col>
      <xdr:colOff>101600</xdr:colOff>
      <xdr:row>59</xdr:row>
      <xdr:rowOff>107950</xdr:rowOff>
    </xdr:to>
    <xdr:sp macro="" textlink="">
      <xdr:nvSpPr>
        <xdr:cNvPr id="510" name="楕円 509">
          <a:extLst>
            <a:ext uri="{FF2B5EF4-FFF2-40B4-BE49-F238E27FC236}">
              <a16:creationId xmlns:a16="http://schemas.microsoft.com/office/drawing/2014/main" id="{6187B1A9-4F4C-4976-8140-ADC7FC943D75}"/>
            </a:ext>
          </a:extLst>
        </xdr:cNvPr>
        <xdr:cNvSpPr/>
      </xdr:nvSpPr>
      <xdr:spPr>
        <a:xfrm>
          <a:off x="15430500" y="1012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19050</xdr:rowOff>
    </xdr:from>
    <xdr:to>
      <xdr:col>85</xdr:col>
      <xdr:colOff>127000</xdr:colOff>
      <xdr:row>59</xdr:row>
      <xdr:rowOff>57150</xdr:rowOff>
    </xdr:to>
    <xdr:cxnSp macro="">
      <xdr:nvCxnSpPr>
        <xdr:cNvPr id="511" name="直線コネクタ 510">
          <a:extLst>
            <a:ext uri="{FF2B5EF4-FFF2-40B4-BE49-F238E27FC236}">
              <a16:creationId xmlns:a16="http://schemas.microsoft.com/office/drawing/2014/main" id="{D46151E7-E7A4-4916-8D2E-23030C097B98}"/>
            </a:ext>
          </a:extLst>
        </xdr:cNvPr>
        <xdr:cNvCxnSpPr/>
      </xdr:nvCxnSpPr>
      <xdr:spPr>
        <a:xfrm flipV="1">
          <a:off x="15481300" y="101346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52070</xdr:rowOff>
    </xdr:from>
    <xdr:to>
      <xdr:col>76</xdr:col>
      <xdr:colOff>165100</xdr:colOff>
      <xdr:row>59</xdr:row>
      <xdr:rowOff>153670</xdr:rowOff>
    </xdr:to>
    <xdr:sp macro="" textlink="">
      <xdr:nvSpPr>
        <xdr:cNvPr id="512" name="楕円 511">
          <a:extLst>
            <a:ext uri="{FF2B5EF4-FFF2-40B4-BE49-F238E27FC236}">
              <a16:creationId xmlns:a16="http://schemas.microsoft.com/office/drawing/2014/main" id="{E38124E1-4C13-4AD9-B9BC-0E768D73D598}"/>
            </a:ext>
          </a:extLst>
        </xdr:cNvPr>
        <xdr:cNvSpPr/>
      </xdr:nvSpPr>
      <xdr:spPr>
        <a:xfrm>
          <a:off x="14541500" y="1016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57150</xdr:rowOff>
    </xdr:from>
    <xdr:to>
      <xdr:col>81</xdr:col>
      <xdr:colOff>50800</xdr:colOff>
      <xdr:row>59</xdr:row>
      <xdr:rowOff>102870</xdr:rowOff>
    </xdr:to>
    <xdr:cxnSp macro="">
      <xdr:nvCxnSpPr>
        <xdr:cNvPr id="513" name="直線コネクタ 512">
          <a:extLst>
            <a:ext uri="{FF2B5EF4-FFF2-40B4-BE49-F238E27FC236}">
              <a16:creationId xmlns:a16="http://schemas.microsoft.com/office/drawing/2014/main" id="{FBA82655-43C4-4A41-B83A-4C4CE233573E}"/>
            </a:ext>
          </a:extLst>
        </xdr:cNvPr>
        <xdr:cNvCxnSpPr/>
      </xdr:nvCxnSpPr>
      <xdr:spPr>
        <a:xfrm flipV="1">
          <a:off x="14592300" y="101727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63500</xdr:rowOff>
    </xdr:from>
    <xdr:to>
      <xdr:col>72</xdr:col>
      <xdr:colOff>38100</xdr:colOff>
      <xdr:row>59</xdr:row>
      <xdr:rowOff>165100</xdr:rowOff>
    </xdr:to>
    <xdr:sp macro="" textlink="">
      <xdr:nvSpPr>
        <xdr:cNvPr id="514" name="楕円 513">
          <a:extLst>
            <a:ext uri="{FF2B5EF4-FFF2-40B4-BE49-F238E27FC236}">
              <a16:creationId xmlns:a16="http://schemas.microsoft.com/office/drawing/2014/main" id="{45980503-C0C0-47D5-A94D-9785CBC17537}"/>
            </a:ext>
          </a:extLst>
        </xdr:cNvPr>
        <xdr:cNvSpPr/>
      </xdr:nvSpPr>
      <xdr:spPr>
        <a:xfrm>
          <a:off x="13652500" y="1017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102870</xdr:rowOff>
    </xdr:from>
    <xdr:to>
      <xdr:col>76</xdr:col>
      <xdr:colOff>114300</xdr:colOff>
      <xdr:row>59</xdr:row>
      <xdr:rowOff>114300</xdr:rowOff>
    </xdr:to>
    <xdr:cxnSp macro="">
      <xdr:nvCxnSpPr>
        <xdr:cNvPr id="515" name="直線コネクタ 514">
          <a:extLst>
            <a:ext uri="{FF2B5EF4-FFF2-40B4-BE49-F238E27FC236}">
              <a16:creationId xmlns:a16="http://schemas.microsoft.com/office/drawing/2014/main" id="{F509BD29-C24B-4A35-AB5D-71350A8AF1BB}"/>
            </a:ext>
          </a:extLst>
        </xdr:cNvPr>
        <xdr:cNvCxnSpPr/>
      </xdr:nvCxnSpPr>
      <xdr:spPr>
        <a:xfrm flipV="1">
          <a:off x="13703300" y="1021842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40022</xdr:rowOff>
    </xdr:from>
    <xdr:ext cx="405111" cy="259045"/>
    <xdr:sp macro="" textlink="">
      <xdr:nvSpPr>
        <xdr:cNvPr id="516" name="n_1aveValue【学校施設】&#10;有形固定資産減価償却率">
          <a:extLst>
            <a:ext uri="{FF2B5EF4-FFF2-40B4-BE49-F238E27FC236}">
              <a16:creationId xmlns:a16="http://schemas.microsoft.com/office/drawing/2014/main" id="{3D6E1A41-521A-4416-90C9-1F49AF47908F}"/>
            </a:ext>
          </a:extLst>
        </xdr:cNvPr>
        <xdr:cNvSpPr txBox="1"/>
      </xdr:nvSpPr>
      <xdr:spPr>
        <a:xfrm>
          <a:off x="15266044" y="10327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51452</xdr:rowOff>
    </xdr:from>
    <xdr:ext cx="405111" cy="259045"/>
    <xdr:sp macro="" textlink="">
      <xdr:nvSpPr>
        <xdr:cNvPr id="517" name="n_2aveValue【学校施設】&#10;有形固定資産減価償却率">
          <a:extLst>
            <a:ext uri="{FF2B5EF4-FFF2-40B4-BE49-F238E27FC236}">
              <a16:creationId xmlns:a16="http://schemas.microsoft.com/office/drawing/2014/main" id="{9BE64901-1536-4B78-A466-EACC54BD0A95}"/>
            </a:ext>
          </a:extLst>
        </xdr:cNvPr>
        <xdr:cNvSpPr txBox="1"/>
      </xdr:nvSpPr>
      <xdr:spPr>
        <a:xfrm>
          <a:off x="14389744" y="10338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74312</xdr:rowOff>
    </xdr:from>
    <xdr:ext cx="405111" cy="259045"/>
    <xdr:sp macro="" textlink="">
      <xdr:nvSpPr>
        <xdr:cNvPr id="518" name="n_3aveValue【学校施設】&#10;有形固定資産減価償却率">
          <a:extLst>
            <a:ext uri="{FF2B5EF4-FFF2-40B4-BE49-F238E27FC236}">
              <a16:creationId xmlns:a16="http://schemas.microsoft.com/office/drawing/2014/main" id="{8BA99231-E809-4FF7-B73D-0A87DA5CCFA5}"/>
            </a:ext>
          </a:extLst>
        </xdr:cNvPr>
        <xdr:cNvSpPr txBox="1"/>
      </xdr:nvSpPr>
      <xdr:spPr>
        <a:xfrm>
          <a:off x="13500744" y="10361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124477</xdr:rowOff>
    </xdr:from>
    <xdr:ext cx="405111" cy="259045"/>
    <xdr:sp macro="" textlink="">
      <xdr:nvSpPr>
        <xdr:cNvPr id="519" name="n_1mainValue【学校施設】&#10;有形固定資産減価償却率">
          <a:extLst>
            <a:ext uri="{FF2B5EF4-FFF2-40B4-BE49-F238E27FC236}">
              <a16:creationId xmlns:a16="http://schemas.microsoft.com/office/drawing/2014/main" id="{047B9127-5CD7-4AC0-A844-451E52B92118}"/>
            </a:ext>
          </a:extLst>
        </xdr:cNvPr>
        <xdr:cNvSpPr txBox="1"/>
      </xdr:nvSpPr>
      <xdr:spPr>
        <a:xfrm>
          <a:off x="15266044" y="989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170197</xdr:rowOff>
    </xdr:from>
    <xdr:ext cx="405111" cy="259045"/>
    <xdr:sp macro="" textlink="">
      <xdr:nvSpPr>
        <xdr:cNvPr id="520" name="n_2mainValue【学校施設】&#10;有形固定資産減価償却率">
          <a:extLst>
            <a:ext uri="{FF2B5EF4-FFF2-40B4-BE49-F238E27FC236}">
              <a16:creationId xmlns:a16="http://schemas.microsoft.com/office/drawing/2014/main" id="{F6C519D9-641E-45AA-8EFD-7099EBC28A07}"/>
            </a:ext>
          </a:extLst>
        </xdr:cNvPr>
        <xdr:cNvSpPr txBox="1"/>
      </xdr:nvSpPr>
      <xdr:spPr>
        <a:xfrm>
          <a:off x="14389744" y="994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10177</xdr:rowOff>
    </xdr:from>
    <xdr:ext cx="405111" cy="259045"/>
    <xdr:sp macro="" textlink="">
      <xdr:nvSpPr>
        <xdr:cNvPr id="521" name="n_3mainValue【学校施設】&#10;有形固定資産減価償却率">
          <a:extLst>
            <a:ext uri="{FF2B5EF4-FFF2-40B4-BE49-F238E27FC236}">
              <a16:creationId xmlns:a16="http://schemas.microsoft.com/office/drawing/2014/main" id="{6040F334-F8EC-40EA-BED4-B4A95B121DA1}"/>
            </a:ext>
          </a:extLst>
        </xdr:cNvPr>
        <xdr:cNvSpPr txBox="1"/>
      </xdr:nvSpPr>
      <xdr:spPr>
        <a:xfrm>
          <a:off x="13500744" y="9954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22" name="正方形/長方形 521">
          <a:extLst>
            <a:ext uri="{FF2B5EF4-FFF2-40B4-BE49-F238E27FC236}">
              <a16:creationId xmlns:a16="http://schemas.microsoft.com/office/drawing/2014/main" id="{59BD89AC-CD8F-4514-9221-34168A458291}"/>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23" name="正方形/長方形 522">
          <a:extLst>
            <a:ext uri="{FF2B5EF4-FFF2-40B4-BE49-F238E27FC236}">
              <a16:creationId xmlns:a16="http://schemas.microsoft.com/office/drawing/2014/main" id="{BB2F00C7-7956-4796-8554-AF42284FE0DA}"/>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24" name="正方形/長方形 523">
          <a:extLst>
            <a:ext uri="{FF2B5EF4-FFF2-40B4-BE49-F238E27FC236}">
              <a16:creationId xmlns:a16="http://schemas.microsoft.com/office/drawing/2014/main" id="{2D488679-DF27-4AD5-B7C4-7D4ADC654B4B}"/>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25" name="正方形/長方形 524">
          <a:extLst>
            <a:ext uri="{FF2B5EF4-FFF2-40B4-BE49-F238E27FC236}">
              <a16:creationId xmlns:a16="http://schemas.microsoft.com/office/drawing/2014/main" id="{18E02FE9-3058-45ED-ACDE-91408EA52AA1}"/>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26" name="正方形/長方形 525">
          <a:extLst>
            <a:ext uri="{FF2B5EF4-FFF2-40B4-BE49-F238E27FC236}">
              <a16:creationId xmlns:a16="http://schemas.microsoft.com/office/drawing/2014/main" id="{6E653FB8-E72D-4B05-A707-FDC7098BCEFD}"/>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27" name="正方形/長方形 526">
          <a:extLst>
            <a:ext uri="{FF2B5EF4-FFF2-40B4-BE49-F238E27FC236}">
              <a16:creationId xmlns:a16="http://schemas.microsoft.com/office/drawing/2014/main" id="{2DCB0294-066A-4FDE-BA97-DB1A3426864B}"/>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28" name="正方形/長方形 527">
          <a:extLst>
            <a:ext uri="{FF2B5EF4-FFF2-40B4-BE49-F238E27FC236}">
              <a16:creationId xmlns:a16="http://schemas.microsoft.com/office/drawing/2014/main" id="{3123D924-9A70-4EFC-8CB4-593D1896D428}"/>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29" name="正方形/長方形 528">
          <a:extLst>
            <a:ext uri="{FF2B5EF4-FFF2-40B4-BE49-F238E27FC236}">
              <a16:creationId xmlns:a16="http://schemas.microsoft.com/office/drawing/2014/main" id="{0EC8B89F-BB01-42BF-8055-F24E1EB2ED21}"/>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30" name="テキスト ボックス 529">
          <a:extLst>
            <a:ext uri="{FF2B5EF4-FFF2-40B4-BE49-F238E27FC236}">
              <a16:creationId xmlns:a16="http://schemas.microsoft.com/office/drawing/2014/main" id="{8BDE3A16-2380-4925-B573-4D9DA4C93ABF}"/>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31" name="直線コネクタ 530">
          <a:extLst>
            <a:ext uri="{FF2B5EF4-FFF2-40B4-BE49-F238E27FC236}">
              <a16:creationId xmlns:a16="http://schemas.microsoft.com/office/drawing/2014/main" id="{E51DD2CE-F889-443C-AB0B-91154FA004BB}"/>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532" name="直線コネクタ 531">
          <a:extLst>
            <a:ext uri="{FF2B5EF4-FFF2-40B4-BE49-F238E27FC236}">
              <a16:creationId xmlns:a16="http://schemas.microsoft.com/office/drawing/2014/main" id="{36CA2A7B-5BF6-4088-B94E-3E7AAB67D08D}"/>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33" name="テキスト ボックス 532">
          <a:extLst>
            <a:ext uri="{FF2B5EF4-FFF2-40B4-BE49-F238E27FC236}">
              <a16:creationId xmlns:a16="http://schemas.microsoft.com/office/drawing/2014/main" id="{0E124385-3F5D-450B-9A26-E1710C73AC37}"/>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34" name="直線コネクタ 533">
          <a:extLst>
            <a:ext uri="{FF2B5EF4-FFF2-40B4-BE49-F238E27FC236}">
              <a16:creationId xmlns:a16="http://schemas.microsoft.com/office/drawing/2014/main" id="{944685B9-14DD-441F-9A81-9454CE523EA2}"/>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60</xdr:row>
      <xdr:rowOff>86377</xdr:rowOff>
    </xdr:from>
    <xdr:ext cx="531299" cy="259045"/>
    <xdr:sp macro="" textlink="">
      <xdr:nvSpPr>
        <xdr:cNvPr id="535" name="テキスト ボックス 534">
          <a:extLst>
            <a:ext uri="{FF2B5EF4-FFF2-40B4-BE49-F238E27FC236}">
              <a16:creationId xmlns:a16="http://schemas.microsoft.com/office/drawing/2014/main" id="{51AB0B27-BAAC-4B64-9605-45A05A89A740}"/>
            </a:ext>
          </a:extLst>
        </xdr:cNvPr>
        <xdr:cNvSpPr txBox="1"/>
      </xdr:nvSpPr>
      <xdr:spPr>
        <a:xfrm>
          <a:off x="17756701" y="1037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36" name="直線コネクタ 535">
          <a:extLst>
            <a:ext uri="{FF2B5EF4-FFF2-40B4-BE49-F238E27FC236}">
              <a16:creationId xmlns:a16="http://schemas.microsoft.com/office/drawing/2014/main" id="{906ED5F2-78B2-4495-B53B-A859AC08E045}"/>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57</xdr:row>
      <xdr:rowOff>143527</xdr:rowOff>
    </xdr:from>
    <xdr:ext cx="531299" cy="259045"/>
    <xdr:sp macro="" textlink="">
      <xdr:nvSpPr>
        <xdr:cNvPr id="537" name="テキスト ボックス 536">
          <a:extLst>
            <a:ext uri="{FF2B5EF4-FFF2-40B4-BE49-F238E27FC236}">
              <a16:creationId xmlns:a16="http://schemas.microsoft.com/office/drawing/2014/main" id="{CB045B4F-0ECC-466C-82BC-33DBA5767DD9}"/>
            </a:ext>
          </a:extLst>
        </xdr:cNvPr>
        <xdr:cNvSpPr txBox="1"/>
      </xdr:nvSpPr>
      <xdr:spPr>
        <a:xfrm>
          <a:off x="17756701" y="991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38" name="直線コネクタ 537">
          <a:extLst>
            <a:ext uri="{FF2B5EF4-FFF2-40B4-BE49-F238E27FC236}">
              <a16:creationId xmlns:a16="http://schemas.microsoft.com/office/drawing/2014/main" id="{31096BFF-DE08-487B-9E29-6345F7CC4158}"/>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29227</xdr:rowOff>
    </xdr:from>
    <xdr:ext cx="531299" cy="259045"/>
    <xdr:sp macro="" textlink="">
      <xdr:nvSpPr>
        <xdr:cNvPr id="539" name="テキスト ボックス 538">
          <a:extLst>
            <a:ext uri="{FF2B5EF4-FFF2-40B4-BE49-F238E27FC236}">
              <a16:creationId xmlns:a16="http://schemas.microsoft.com/office/drawing/2014/main" id="{E9DB33F3-A775-48BA-B5B9-04F92FA026A5}"/>
            </a:ext>
          </a:extLst>
        </xdr:cNvPr>
        <xdr:cNvSpPr txBox="1"/>
      </xdr:nvSpPr>
      <xdr:spPr>
        <a:xfrm>
          <a:off x="17756701" y="945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40" name="直線コネクタ 539">
          <a:extLst>
            <a:ext uri="{FF2B5EF4-FFF2-40B4-BE49-F238E27FC236}">
              <a16:creationId xmlns:a16="http://schemas.microsoft.com/office/drawing/2014/main" id="{999637D1-18E9-47D9-8004-68614C587F63}"/>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41" name="テキスト ボックス 540">
          <a:extLst>
            <a:ext uri="{FF2B5EF4-FFF2-40B4-BE49-F238E27FC236}">
              <a16:creationId xmlns:a16="http://schemas.microsoft.com/office/drawing/2014/main" id="{BA79D349-BAF3-4B9A-B424-44E914761C1D}"/>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42" name="【学校施設】&#10;一人当たり面積グラフ枠">
          <a:extLst>
            <a:ext uri="{FF2B5EF4-FFF2-40B4-BE49-F238E27FC236}">
              <a16:creationId xmlns:a16="http://schemas.microsoft.com/office/drawing/2014/main" id="{4473F29F-3396-4EAC-BA3A-F9DBDF1F1F2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121569</xdr:rowOff>
    </xdr:from>
    <xdr:to>
      <xdr:col>116</xdr:col>
      <xdr:colOff>62864</xdr:colOff>
      <xdr:row>63</xdr:row>
      <xdr:rowOff>107945</xdr:rowOff>
    </xdr:to>
    <xdr:cxnSp macro="">
      <xdr:nvCxnSpPr>
        <xdr:cNvPr id="543" name="直線コネクタ 542">
          <a:extLst>
            <a:ext uri="{FF2B5EF4-FFF2-40B4-BE49-F238E27FC236}">
              <a16:creationId xmlns:a16="http://schemas.microsoft.com/office/drawing/2014/main" id="{E4AB62A0-39EF-43CE-B043-43F5F9B0F189}"/>
            </a:ext>
          </a:extLst>
        </xdr:cNvPr>
        <xdr:cNvCxnSpPr/>
      </xdr:nvCxnSpPr>
      <xdr:spPr>
        <a:xfrm flipV="1">
          <a:off x="22160864" y="9894219"/>
          <a:ext cx="0" cy="10150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119321</xdr:rowOff>
    </xdr:from>
    <xdr:ext cx="469744" cy="259045"/>
    <xdr:sp macro="" textlink="">
      <xdr:nvSpPr>
        <xdr:cNvPr id="544" name="【学校施設】&#10;一人当たり面積最小値テキスト">
          <a:extLst>
            <a:ext uri="{FF2B5EF4-FFF2-40B4-BE49-F238E27FC236}">
              <a16:creationId xmlns:a16="http://schemas.microsoft.com/office/drawing/2014/main" id="{33EBAEC8-FD01-458A-B91E-96D4A0F6239C}"/>
            </a:ext>
          </a:extLst>
        </xdr:cNvPr>
        <xdr:cNvSpPr txBox="1"/>
      </xdr:nvSpPr>
      <xdr:spPr>
        <a:xfrm>
          <a:off x="22199600" y="10920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107945</xdr:rowOff>
    </xdr:from>
    <xdr:to>
      <xdr:col>116</xdr:col>
      <xdr:colOff>152400</xdr:colOff>
      <xdr:row>63</xdr:row>
      <xdr:rowOff>107945</xdr:rowOff>
    </xdr:to>
    <xdr:cxnSp macro="">
      <xdr:nvCxnSpPr>
        <xdr:cNvPr id="545" name="直線コネクタ 544">
          <a:extLst>
            <a:ext uri="{FF2B5EF4-FFF2-40B4-BE49-F238E27FC236}">
              <a16:creationId xmlns:a16="http://schemas.microsoft.com/office/drawing/2014/main" id="{E4F038AB-72F9-4128-BC2A-A90367F7F9BA}"/>
            </a:ext>
          </a:extLst>
        </xdr:cNvPr>
        <xdr:cNvCxnSpPr/>
      </xdr:nvCxnSpPr>
      <xdr:spPr>
        <a:xfrm>
          <a:off x="22072600" y="10909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56</xdr:row>
      <xdr:rowOff>68246</xdr:rowOff>
    </xdr:from>
    <xdr:ext cx="534377" cy="259045"/>
    <xdr:sp macro="" textlink="">
      <xdr:nvSpPr>
        <xdr:cNvPr id="546" name="【学校施設】&#10;一人当たり面積最大値テキスト">
          <a:extLst>
            <a:ext uri="{FF2B5EF4-FFF2-40B4-BE49-F238E27FC236}">
              <a16:creationId xmlns:a16="http://schemas.microsoft.com/office/drawing/2014/main" id="{9B154A44-013C-426E-8433-F114052DA3C0}"/>
            </a:ext>
          </a:extLst>
        </xdr:cNvPr>
        <xdr:cNvSpPr txBox="1"/>
      </xdr:nvSpPr>
      <xdr:spPr>
        <a:xfrm>
          <a:off x="22199600" y="9669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121569</xdr:rowOff>
    </xdr:from>
    <xdr:to>
      <xdr:col>116</xdr:col>
      <xdr:colOff>152400</xdr:colOff>
      <xdr:row>57</xdr:row>
      <xdr:rowOff>121569</xdr:rowOff>
    </xdr:to>
    <xdr:cxnSp macro="">
      <xdr:nvCxnSpPr>
        <xdr:cNvPr id="547" name="直線コネクタ 546">
          <a:extLst>
            <a:ext uri="{FF2B5EF4-FFF2-40B4-BE49-F238E27FC236}">
              <a16:creationId xmlns:a16="http://schemas.microsoft.com/office/drawing/2014/main" id="{9AF38C1A-D681-4598-A042-0066FC98D5DC}"/>
            </a:ext>
          </a:extLst>
        </xdr:cNvPr>
        <xdr:cNvCxnSpPr/>
      </xdr:nvCxnSpPr>
      <xdr:spPr>
        <a:xfrm>
          <a:off x="22072600" y="98942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36771</xdr:rowOff>
    </xdr:from>
    <xdr:ext cx="469744" cy="259045"/>
    <xdr:sp macro="" textlink="">
      <xdr:nvSpPr>
        <xdr:cNvPr id="548" name="【学校施設】&#10;一人当たり面積平均値テキスト">
          <a:extLst>
            <a:ext uri="{FF2B5EF4-FFF2-40B4-BE49-F238E27FC236}">
              <a16:creationId xmlns:a16="http://schemas.microsoft.com/office/drawing/2014/main" id="{6317C4B0-AA60-4561-822E-A1140C91AA30}"/>
            </a:ext>
          </a:extLst>
        </xdr:cNvPr>
        <xdr:cNvSpPr txBox="1"/>
      </xdr:nvSpPr>
      <xdr:spPr>
        <a:xfrm>
          <a:off x="22199600" y="106666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13894</xdr:rowOff>
    </xdr:from>
    <xdr:to>
      <xdr:col>116</xdr:col>
      <xdr:colOff>114300</xdr:colOff>
      <xdr:row>63</xdr:row>
      <xdr:rowOff>115494</xdr:rowOff>
    </xdr:to>
    <xdr:sp macro="" textlink="">
      <xdr:nvSpPr>
        <xdr:cNvPr id="549" name="フローチャート: 判断 548">
          <a:extLst>
            <a:ext uri="{FF2B5EF4-FFF2-40B4-BE49-F238E27FC236}">
              <a16:creationId xmlns:a16="http://schemas.microsoft.com/office/drawing/2014/main" id="{FCCC7658-252C-40F9-9EDA-5D271323ADAB}"/>
            </a:ext>
          </a:extLst>
        </xdr:cNvPr>
        <xdr:cNvSpPr/>
      </xdr:nvSpPr>
      <xdr:spPr>
        <a:xfrm>
          <a:off x="22110700" y="10815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11745</xdr:rowOff>
    </xdr:from>
    <xdr:to>
      <xdr:col>112</xdr:col>
      <xdr:colOff>38100</xdr:colOff>
      <xdr:row>63</xdr:row>
      <xdr:rowOff>113345</xdr:rowOff>
    </xdr:to>
    <xdr:sp macro="" textlink="">
      <xdr:nvSpPr>
        <xdr:cNvPr id="550" name="フローチャート: 判断 549">
          <a:extLst>
            <a:ext uri="{FF2B5EF4-FFF2-40B4-BE49-F238E27FC236}">
              <a16:creationId xmlns:a16="http://schemas.microsoft.com/office/drawing/2014/main" id="{2EB8A1DB-8805-4B6B-92AC-8708FC481382}"/>
            </a:ext>
          </a:extLst>
        </xdr:cNvPr>
        <xdr:cNvSpPr/>
      </xdr:nvSpPr>
      <xdr:spPr>
        <a:xfrm>
          <a:off x="21272500" y="10813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16820</xdr:rowOff>
    </xdr:from>
    <xdr:to>
      <xdr:col>107</xdr:col>
      <xdr:colOff>101600</xdr:colOff>
      <xdr:row>63</xdr:row>
      <xdr:rowOff>118420</xdr:rowOff>
    </xdr:to>
    <xdr:sp macro="" textlink="">
      <xdr:nvSpPr>
        <xdr:cNvPr id="551" name="フローチャート: 判断 550">
          <a:extLst>
            <a:ext uri="{FF2B5EF4-FFF2-40B4-BE49-F238E27FC236}">
              <a16:creationId xmlns:a16="http://schemas.microsoft.com/office/drawing/2014/main" id="{72CE2ABC-3497-4BFC-BED6-67AD7B6E71F7}"/>
            </a:ext>
          </a:extLst>
        </xdr:cNvPr>
        <xdr:cNvSpPr/>
      </xdr:nvSpPr>
      <xdr:spPr>
        <a:xfrm>
          <a:off x="20383500" y="1081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14122</xdr:rowOff>
    </xdr:from>
    <xdr:to>
      <xdr:col>102</xdr:col>
      <xdr:colOff>165100</xdr:colOff>
      <xdr:row>63</xdr:row>
      <xdr:rowOff>115722</xdr:rowOff>
    </xdr:to>
    <xdr:sp macro="" textlink="">
      <xdr:nvSpPr>
        <xdr:cNvPr id="552" name="フローチャート: 判断 551">
          <a:extLst>
            <a:ext uri="{FF2B5EF4-FFF2-40B4-BE49-F238E27FC236}">
              <a16:creationId xmlns:a16="http://schemas.microsoft.com/office/drawing/2014/main" id="{C1127E58-5B79-4F1D-8B33-C287283DBA5F}"/>
            </a:ext>
          </a:extLst>
        </xdr:cNvPr>
        <xdr:cNvSpPr/>
      </xdr:nvSpPr>
      <xdr:spPr>
        <a:xfrm>
          <a:off x="19494500" y="10815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53" name="テキスト ボックス 552">
          <a:extLst>
            <a:ext uri="{FF2B5EF4-FFF2-40B4-BE49-F238E27FC236}">
              <a16:creationId xmlns:a16="http://schemas.microsoft.com/office/drawing/2014/main" id="{FC002DC9-4F50-4E6E-B2E3-19F9B3C78A8E}"/>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54" name="テキスト ボックス 553">
          <a:extLst>
            <a:ext uri="{FF2B5EF4-FFF2-40B4-BE49-F238E27FC236}">
              <a16:creationId xmlns:a16="http://schemas.microsoft.com/office/drawing/2014/main" id="{BF62B075-F117-42A3-9CD8-F5C637847222}"/>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55" name="テキスト ボックス 554">
          <a:extLst>
            <a:ext uri="{FF2B5EF4-FFF2-40B4-BE49-F238E27FC236}">
              <a16:creationId xmlns:a16="http://schemas.microsoft.com/office/drawing/2014/main" id="{401D5D4B-13D2-4EA2-8290-6B2A4C8A4C56}"/>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56" name="テキスト ボックス 555">
          <a:extLst>
            <a:ext uri="{FF2B5EF4-FFF2-40B4-BE49-F238E27FC236}">
              <a16:creationId xmlns:a16="http://schemas.microsoft.com/office/drawing/2014/main" id="{039F4EC1-07FD-4117-B4E4-467D27EDECB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57" name="テキスト ボックス 556">
          <a:extLst>
            <a:ext uri="{FF2B5EF4-FFF2-40B4-BE49-F238E27FC236}">
              <a16:creationId xmlns:a16="http://schemas.microsoft.com/office/drawing/2014/main" id="{E6D3AF03-15D5-414F-97D1-A9FD0E4851FF}"/>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49235</xdr:rowOff>
    </xdr:from>
    <xdr:to>
      <xdr:col>116</xdr:col>
      <xdr:colOff>114300</xdr:colOff>
      <xdr:row>63</xdr:row>
      <xdr:rowOff>150835</xdr:rowOff>
    </xdr:to>
    <xdr:sp macro="" textlink="">
      <xdr:nvSpPr>
        <xdr:cNvPr id="558" name="楕円 557">
          <a:extLst>
            <a:ext uri="{FF2B5EF4-FFF2-40B4-BE49-F238E27FC236}">
              <a16:creationId xmlns:a16="http://schemas.microsoft.com/office/drawing/2014/main" id="{E287160F-A467-4471-A328-A942446A52C3}"/>
            </a:ext>
          </a:extLst>
        </xdr:cNvPr>
        <xdr:cNvSpPr/>
      </xdr:nvSpPr>
      <xdr:spPr>
        <a:xfrm>
          <a:off x="22110700" y="10850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163770</xdr:rowOff>
    </xdr:from>
    <xdr:ext cx="469744" cy="259045"/>
    <xdr:sp macro="" textlink="">
      <xdr:nvSpPr>
        <xdr:cNvPr id="559" name="【学校施設】&#10;一人当たり面積該当値テキスト">
          <a:extLst>
            <a:ext uri="{FF2B5EF4-FFF2-40B4-BE49-F238E27FC236}">
              <a16:creationId xmlns:a16="http://schemas.microsoft.com/office/drawing/2014/main" id="{BA043250-86D0-4FE6-AA8A-370AC2B92EDA}"/>
            </a:ext>
          </a:extLst>
        </xdr:cNvPr>
        <xdr:cNvSpPr txBox="1"/>
      </xdr:nvSpPr>
      <xdr:spPr>
        <a:xfrm>
          <a:off x="22199600" y="10793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49281</xdr:rowOff>
    </xdr:from>
    <xdr:to>
      <xdr:col>112</xdr:col>
      <xdr:colOff>38100</xdr:colOff>
      <xdr:row>63</xdr:row>
      <xdr:rowOff>150881</xdr:rowOff>
    </xdr:to>
    <xdr:sp macro="" textlink="">
      <xdr:nvSpPr>
        <xdr:cNvPr id="560" name="楕円 559">
          <a:extLst>
            <a:ext uri="{FF2B5EF4-FFF2-40B4-BE49-F238E27FC236}">
              <a16:creationId xmlns:a16="http://schemas.microsoft.com/office/drawing/2014/main" id="{4FD07296-6693-4CD9-8960-61E6BE3467B0}"/>
            </a:ext>
          </a:extLst>
        </xdr:cNvPr>
        <xdr:cNvSpPr/>
      </xdr:nvSpPr>
      <xdr:spPr>
        <a:xfrm>
          <a:off x="21272500" y="10850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100035</xdr:rowOff>
    </xdr:from>
    <xdr:to>
      <xdr:col>116</xdr:col>
      <xdr:colOff>63500</xdr:colOff>
      <xdr:row>63</xdr:row>
      <xdr:rowOff>100081</xdr:rowOff>
    </xdr:to>
    <xdr:cxnSp macro="">
      <xdr:nvCxnSpPr>
        <xdr:cNvPr id="561" name="直線コネクタ 560">
          <a:extLst>
            <a:ext uri="{FF2B5EF4-FFF2-40B4-BE49-F238E27FC236}">
              <a16:creationId xmlns:a16="http://schemas.microsoft.com/office/drawing/2014/main" id="{5F4BDE4A-2357-4327-BC45-39D1E21C7D57}"/>
            </a:ext>
          </a:extLst>
        </xdr:cNvPr>
        <xdr:cNvCxnSpPr/>
      </xdr:nvCxnSpPr>
      <xdr:spPr>
        <a:xfrm flipV="1">
          <a:off x="21323300" y="10901385"/>
          <a:ext cx="838200" cy="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44526</xdr:rowOff>
    </xdr:from>
    <xdr:to>
      <xdr:col>107</xdr:col>
      <xdr:colOff>101600</xdr:colOff>
      <xdr:row>63</xdr:row>
      <xdr:rowOff>146126</xdr:rowOff>
    </xdr:to>
    <xdr:sp macro="" textlink="">
      <xdr:nvSpPr>
        <xdr:cNvPr id="562" name="楕円 561">
          <a:extLst>
            <a:ext uri="{FF2B5EF4-FFF2-40B4-BE49-F238E27FC236}">
              <a16:creationId xmlns:a16="http://schemas.microsoft.com/office/drawing/2014/main" id="{DF326EE5-EC69-446D-8478-01837610F33E}"/>
            </a:ext>
          </a:extLst>
        </xdr:cNvPr>
        <xdr:cNvSpPr/>
      </xdr:nvSpPr>
      <xdr:spPr>
        <a:xfrm>
          <a:off x="20383500" y="10845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95326</xdr:rowOff>
    </xdr:from>
    <xdr:to>
      <xdr:col>111</xdr:col>
      <xdr:colOff>177800</xdr:colOff>
      <xdr:row>63</xdr:row>
      <xdr:rowOff>100081</xdr:rowOff>
    </xdr:to>
    <xdr:cxnSp macro="">
      <xdr:nvCxnSpPr>
        <xdr:cNvPr id="563" name="直線コネクタ 562">
          <a:extLst>
            <a:ext uri="{FF2B5EF4-FFF2-40B4-BE49-F238E27FC236}">
              <a16:creationId xmlns:a16="http://schemas.microsoft.com/office/drawing/2014/main" id="{A9DA351F-4B19-4310-8130-F77EC7CB26B3}"/>
            </a:ext>
          </a:extLst>
        </xdr:cNvPr>
        <xdr:cNvCxnSpPr/>
      </xdr:nvCxnSpPr>
      <xdr:spPr>
        <a:xfrm>
          <a:off x="20434300" y="10896676"/>
          <a:ext cx="889000" cy="4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45715</xdr:rowOff>
    </xdr:from>
    <xdr:to>
      <xdr:col>102</xdr:col>
      <xdr:colOff>165100</xdr:colOff>
      <xdr:row>63</xdr:row>
      <xdr:rowOff>147315</xdr:rowOff>
    </xdr:to>
    <xdr:sp macro="" textlink="">
      <xdr:nvSpPr>
        <xdr:cNvPr id="564" name="楕円 563">
          <a:extLst>
            <a:ext uri="{FF2B5EF4-FFF2-40B4-BE49-F238E27FC236}">
              <a16:creationId xmlns:a16="http://schemas.microsoft.com/office/drawing/2014/main" id="{CB793B39-5BD1-497F-B0CE-8B1234C53BA9}"/>
            </a:ext>
          </a:extLst>
        </xdr:cNvPr>
        <xdr:cNvSpPr/>
      </xdr:nvSpPr>
      <xdr:spPr>
        <a:xfrm>
          <a:off x="19494500" y="10847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95326</xdr:rowOff>
    </xdr:from>
    <xdr:to>
      <xdr:col>107</xdr:col>
      <xdr:colOff>50800</xdr:colOff>
      <xdr:row>63</xdr:row>
      <xdr:rowOff>96515</xdr:rowOff>
    </xdr:to>
    <xdr:cxnSp macro="">
      <xdr:nvCxnSpPr>
        <xdr:cNvPr id="565" name="直線コネクタ 564">
          <a:extLst>
            <a:ext uri="{FF2B5EF4-FFF2-40B4-BE49-F238E27FC236}">
              <a16:creationId xmlns:a16="http://schemas.microsoft.com/office/drawing/2014/main" id="{4031D539-EFDE-44E4-9D50-47814983A8EF}"/>
            </a:ext>
          </a:extLst>
        </xdr:cNvPr>
        <xdr:cNvCxnSpPr/>
      </xdr:nvCxnSpPr>
      <xdr:spPr>
        <a:xfrm flipV="1">
          <a:off x="19545300" y="10896676"/>
          <a:ext cx="889000" cy="1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129872</xdr:rowOff>
    </xdr:from>
    <xdr:ext cx="469744" cy="259045"/>
    <xdr:sp macro="" textlink="">
      <xdr:nvSpPr>
        <xdr:cNvPr id="566" name="n_1aveValue【学校施設】&#10;一人当たり面積">
          <a:extLst>
            <a:ext uri="{FF2B5EF4-FFF2-40B4-BE49-F238E27FC236}">
              <a16:creationId xmlns:a16="http://schemas.microsoft.com/office/drawing/2014/main" id="{6F5E58D4-134A-483D-B596-75FE668BD534}"/>
            </a:ext>
          </a:extLst>
        </xdr:cNvPr>
        <xdr:cNvSpPr txBox="1"/>
      </xdr:nvSpPr>
      <xdr:spPr>
        <a:xfrm>
          <a:off x="21075727" y="10588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134947</xdr:rowOff>
    </xdr:from>
    <xdr:ext cx="469744" cy="259045"/>
    <xdr:sp macro="" textlink="">
      <xdr:nvSpPr>
        <xdr:cNvPr id="567" name="n_2aveValue【学校施設】&#10;一人当たり面積">
          <a:extLst>
            <a:ext uri="{FF2B5EF4-FFF2-40B4-BE49-F238E27FC236}">
              <a16:creationId xmlns:a16="http://schemas.microsoft.com/office/drawing/2014/main" id="{54168025-185B-4495-829B-847294A86E59}"/>
            </a:ext>
          </a:extLst>
        </xdr:cNvPr>
        <xdr:cNvSpPr txBox="1"/>
      </xdr:nvSpPr>
      <xdr:spPr>
        <a:xfrm>
          <a:off x="20199427" y="10593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132249</xdr:rowOff>
    </xdr:from>
    <xdr:ext cx="469744" cy="259045"/>
    <xdr:sp macro="" textlink="">
      <xdr:nvSpPr>
        <xdr:cNvPr id="568" name="n_3aveValue【学校施設】&#10;一人当たり面積">
          <a:extLst>
            <a:ext uri="{FF2B5EF4-FFF2-40B4-BE49-F238E27FC236}">
              <a16:creationId xmlns:a16="http://schemas.microsoft.com/office/drawing/2014/main" id="{B9BD6943-FF12-4DDB-9307-D2EACAFAA28C}"/>
            </a:ext>
          </a:extLst>
        </xdr:cNvPr>
        <xdr:cNvSpPr txBox="1"/>
      </xdr:nvSpPr>
      <xdr:spPr>
        <a:xfrm>
          <a:off x="19310427" y="10590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142008</xdr:rowOff>
    </xdr:from>
    <xdr:ext cx="469744" cy="259045"/>
    <xdr:sp macro="" textlink="">
      <xdr:nvSpPr>
        <xdr:cNvPr id="569" name="n_1mainValue【学校施設】&#10;一人当たり面積">
          <a:extLst>
            <a:ext uri="{FF2B5EF4-FFF2-40B4-BE49-F238E27FC236}">
              <a16:creationId xmlns:a16="http://schemas.microsoft.com/office/drawing/2014/main" id="{C5042C0A-5150-4754-9B81-C44D5B1C9518}"/>
            </a:ext>
          </a:extLst>
        </xdr:cNvPr>
        <xdr:cNvSpPr txBox="1"/>
      </xdr:nvSpPr>
      <xdr:spPr>
        <a:xfrm>
          <a:off x="21075727" y="10943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137253</xdr:rowOff>
    </xdr:from>
    <xdr:ext cx="469744" cy="259045"/>
    <xdr:sp macro="" textlink="">
      <xdr:nvSpPr>
        <xdr:cNvPr id="570" name="n_2mainValue【学校施設】&#10;一人当たり面積">
          <a:extLst>
            <a:ext uri="{FF2B5EF4-FFF2-40B4-BE49-F238E27FC236}">
              <a16:creationId xmlns:a16="http://schemas.microsoft.com/office/drawing/2014/main" id="{3BEFEEE9-1D8D-4E38-B74D-059218BA3392}"/>
            </a:ext>
          </a:extLst>
        </xdr:cNvPr>
        <xdr:cNvSpPr txBox="1"/>
      </xdr:nvSpPr>
      <xdr:spPr>
        <a:xfrm>
          <a:off x="20199427" y="10938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138442</xdr:rowOff>
    </xdr:from>
    <xdr:ext cx="469744" cy="259045"/>
    <xdr:sp macro="" textlink="">
      <xdr:nvSpPr>
        <xdr:cNvPr id="571" name="n_3mainValue【学校施設】&#10;一人当たり面積">
          <a:extLst>
            <a:ext uri="{FF2B5EF4-FFF2-40B4-BE49-F238E27FC236}">
              <a16:creationId xmlns:a16="http://schemas.microsoft.com/office/drawing/2014/main" id="{15B61FE6-0FE8-4116-BD42-F76D51D4A1B5}"/>
            </a:ext>
          </a:extLst>
        </xdr:cNvPr>
        <xdr:cNvSpPr txBox="1"/>
      </xdr:nvSpPr>
      <xdr:spPr>
        <a:xfrm>
          <a:off x="19310427" y="10939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72" name="正方形/長方形 571">
          <a:extLst>
            <a:ext uri="{FF2B5EF4-FFF2-40B4-BE49-F238E27FC236}">
              <a16:creationId xmlns:a16="http://schemas.microsoft.com/office/drawing/2014/main" id="{FB278CA0-F05D-433A-8578-D7E6E0D506A4}"/>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73" name="正方形/長方形 572">
          <a:extLst>
            <a:ext uri="{FF2B5EF4-FFF2-40B4-BE49-F238E27FC236}">
              <a16:creationId xmlns:a16="http://schemas.microsoft.com/office/drawing/2014/main" id="{AE8C53EB-D0DE-4F37-842B-58C4DE629CFD}"/>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74" name="正方形/長方形 573">
          <a:extLst>
            <a:ext uri="{FF2B5EF4-FFF2-40B4-BE49-F238E27FC236}">
              <a16:creationId xmlns:a16="http://schemas.microsoft.com/office/drawing/2014/main" id="{1C2E55B3-A6E7-47B6-A82A-AA7FC26A510F}"/>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75" name="正方形/長方形 574">
          <a:extLst>
            <a:ext uri="{FF2B5EF4-FFF2-40B4-BE49-F238E27FC236}">
              <a16:creationId xmlns:a16="http://schemas.microsoft.com/office/drawing/2014/main" id="{D21139C4-5EBF-4D06-837D-3655705AC90C}"/>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76" name="正方形/長方形 575">
          <a:extLst>
            <a:ext uri="{FF2B5EF4-FFF2-40B4-BE49-F238E27FC236}">
              <a16:creationId xmlns:a16="http://schemas.microsoft.com/office/drawing/2014/main" id="{FEBFFD5B-CDCA-41C8-A469-10CA71E0CB28}"/>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77" name="正方形/長方形 576">
          <a:extLst>
            <a:ext uri="{FF2B5EF4-FFF2-40B4-BE49-F238E27FC236}">
              <a16:creationId xmlns:a16="http://schemas.microsoft.com/office/drawing/2014/main" id="{BE37AA6B-F347-45FF-A4F0-E78A6FD402EB}"/>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78" name="正方形/長方形 577">
          <a:extLst>
            <a:ext uri="{FF2B5EF4-FFF2-40B4-BE49-F238E27FC236}">
              <a16:creationId xmlns:a16="http://schemas.microsoft.com/office/drawing/2014/main" id="{7E134D91-F000-4D41-883F-CD734390B7FA}"/>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79" name="正方形/長方形 578">
          <a:extLst>
            <a:ext uri="{FF2B5EF4-FFF2-40B4-BE49-F238E27FC236}">
              <a16:creationId xmlns:a16="http://schemas.microsoft.com/office/drawing/2014/main" id="{F709F98A-F74E-4790-B1F1-19321C0DC2F6}"/>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580" name="正方形/長方形 579">
          <a:extLst>
            <a:ext uri="{FF2B5EF4-FFF2-40B4-BE49-F238E27FC236}">
              <a16:creationId xmlns:a16="http://schemas.microsoft.com/office/drawing/2014/main" id="{A15AC213-DCB2-40D8-983E-FDAE2E137F39}"/>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1" name="正方形/長方形 580">
          <a:extLst>
            <a:ext uri="{FF2B5EF4-FFF2-40B4-BE49-F238E27FC236}">
              <a16:creationId xmlns:a16="http://schemas.microsoft.com/office/drawing/2014/main" id="{6E6DB5A5-1C38-4D8B-836C-F900C81DF47C}"/>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2" name="正方形/長方形 581">
          <a:extLst>
            <a:ext uri="{FF2B5EF4-FFF2-40B4-BE49-F238E27FC236}">
              <a16:creationId xmlns:a16="http://schemas.microsoft.com/office/drawing/2014/main" id="{9ACB52AF-CD9E-4D94-BE80-E1C3190C420C}"/>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83" name="正方形/長方形 582">
          <a:extLst>
            <a:ext uri="{FF2B5EF4-FFF2-40B4-BE49-F238E27FC236}">
              <a16:creationId xmlns:a16="http://schemas.microsoft.com/office/drawing/2014/main" id="{9B6CA5AD-E985-4086-9227-2CAD419A4195}"/>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84" name="正方形/長方形 583">
          <a:extLst>
            <a:ext uri="{FF2B5EF4-FFF2-40B4-BE49-F238E27FC236}">
              <a16:creationId xmlns:a16="http://schemas.microsoft.com/office/drawing/2014/main" id="{77E3FF5B-6DD3-4FB7-9493-F3A2500B7512}"/>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85" name="正方形/長方形 584">
          <a:extLst>
            <a:ext uri="{FF2B5EF4-FFF2-40B4-BE49-F238E27FC236}">
              <a16:creationId xmlns:a16="http://schemas.microsoft.com/office/drawing/2014/main" id="{AB5B712B-716A-41D8-A62C-F3C8EA253D4C}"/>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86" name="正方形/長方形 585">
          <a:extLst>
            <a:ext uri="{FF2B5EF4-FFF2-40B4-BE49-F238E27FC236}">
              <a16:creationId xmlns:a16="http://schemas.microsoft.com/office/drawing/2014/main" id="{6D1F64F1-804A-4D03-B7D7-CAF7AFA72F84}"/>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87" name="正方形/長方形 586">
          <a:extLst>
            <a:ext uri="{FF2B5EF4-FFF2-40B4-BE49-F238E27FC236}">
              <a16:creationId xmlns:a16="http://schemas.microsoft.com/office/drawing/2014/main" id="{07611DA6-5AE6-4060-A43F-CE393202DF24}"/>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588" name="正方形/長方形 587">
          <a:extLst>
            <a:ext uri="{FF2B5EF4-FFF2-40B4-BE49-F238E27FC236}">
              <a16:creationId xmlns:a16="http://schemas.microsoft.com/office/drawing/2014/main" id="{331E2E04-ACAC-446F-AD26-E913A2B65BCD}"/>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89" name="正方形/長方形 588">
          <a:extLst>
            <a:ext uri="{FF2B5EF4-FFF2-40B4-BE49-F238E27FC236}">
              <a16:creationId xmlns:a16="http://schemas.microsoft.com/office/drawing/2014/main" id="{4E1A3EEC-3B6B-4BAB-8151-EC026726610A}"/>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90" name="正方形/長方形 589">
          <a:extLst>
            <a:ext uri="{FF2B5EF4-FFF2-40B4-BE49-F238E27FC236}">
              <a16:creationId xmlns:a16="http://schemas.microsoft.com/office/drawing/2014/main" id="{33920A1F-2DA0-42B2-85C2-69E34D3DE9CF}"/>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91" name="正方形/長方形 590">
          <a:extLst>
            <a:ext uri="{FF2B5EF4-FFF2-40B4-BE49-F238E27FC236}">
              <a16:creationId xmlns:a16="http://schemas.microsoft.com/office/drawing/2014/main" id="{B0EE0173-7397-4D66-BDFD-15463CC5B1EB}"/>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92" name="正方形/長方形 591">
          <a:extLst>
            <a:ext uri="{FF2B5EF4-FFF2-40B4-BE49-F238E27FC236}">
              <a16:creationId xmlns:a16="http://schemas.microsoft.com/office/drawing/2014/main" id="{1C1128BF-B3E4-4821-BDC1-CE141E4D78EE}"/>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93" name="正方形/長方形 592">
          <a:extLst>
            <a:ext uri="{FF2B5EF4-FFF2-40B4-BE49-F238E27FC236}">
              <a16:creationId xmlns:a16="http://schemas.microsoft.com/office/drawing/2014/main" id="{9122DFE2-C44F-44C2-B7C8-19246E370343}"/>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94" name="正方形/長方形 593">
          <a:extLst>
            <a:ext uri="{FF2B5EF4-FFF2-40B4-BE49-F238E27FC236}">
              <a16:creationId xmlns:a16="http://schemas.microsoft.com/office/drawing/2014/main" id="{0C0661A7-3B03-43C6-AF77-769390DB42FD}"/>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95" name="正方形/長方形 594">
          <a:extLst>
            <a:ext uri="{FF2B5EF4-FFF2-40B4-BE49-F238E27FC236}">
              <a16:creationId xmlns:a16="http://schemas.microsoft.com/office/drawing/2014/main" id="{A4F15A34-D83B-472D-975D-556919BAD605}"/>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96" name="テキスト ボックス 595">
          <a:extLst>
            <a:ext uri="{FF2B5EF4-FFF2-40B4-BE49-F238E27FC236}">
              <a16:creationId xmlns:a16="http://schemas.microsoft.com/office/drawing/2014/main" id="{FC030E05-F0D1-418E-86DD-85140A0A4134}"/>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97" name="直線コネクタ 596">
          <a:extLst>
            <a:ext uri="{FF2B5EF4-FFF2-40B4-BE49-F238E27FC236}">
              <a16:creationId xmlns:a16="http://schemas.microsoft.com/office/drawing/2014/main" id="{8FBA380F-4091-460A-9CED-D43F78F6AF36}"/>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598" name="直線コネクタ 597">
          <a:extLst>
            <a:ext uri="{FF2B5EF4-FFF2-40B4-BE49-F238E27FC236}">
              <a16:creationId xmlns:a16="http://schemas.microsoft.com/office/drawing/2014/main" id="{B9A70377-225C-49B6-9BF6-E3DFA335D82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599" name="テキスト ボックス 598">
          <a:extLst>
            <a:ext uri="{FF2B5EF4-FFF2-40B4-BE49-F238E27FC236}">
              <a16:creationId xmlns:a16="http://schemas.microsoft.com/office/drawing/2014/main" id="{98472EA8-3FEA-4451-ACD5-2A5C76B0A48F}"/>
            </a:ext>
          </a:extLst>
        </xdr:cNvPr>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00" name="直線コネクタ 599">
          <a:extLst>
            <a:ext uri="{FF2B5EF4-FFF2-40B4-BE49-F238E27FC236}">
              <a16:creationId xmlns:a16="http://schemas.microsoft.com/office/drawing/2014/main" id="{B9800968-723B-4833-874E-289B75D714DB}"/>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01" name="テキスト ボックス 600">
          <a:extLst>
            <a:ext uri="{FF2B5EF4-FFF2-40B4-BE49-F238E27FC236}">
              <a16:creationId xmlns:a16="http://schemas.microsoft.com/office/drawing/2014/main" id="{DFC18FF0-A705-4AA0-B18C-3D6CB2AA2591}"/>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02" name="直線コネクタ 601">
          <a:extLst>
            <a:ext uri="{FF2B5EF4-FFF2-40B4-BE49-F238E27FC236}">
              <a16:creationId xmlns:a16="http://schemas.microsoft.com/office/drawing/2014/main" id="{733637DD-BFD4-4314-A71C-7F8763D64EEC}"/>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03" name="テキスト ボックス 602">
          <a:extLst>
            <a:ext uri="{FF2B5EF4-FFF2-40B4-BE49-F238E27FC236}">
              <a16:creationId xmlns:a16="http://schemas.microsoft.com/office/drawing/2014/main" id="{72964125-920A-4295-AB0E-954966D8DBE1}"/>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04" name="直線コネクタ 603">
          <a:extLst>
            <a:ext uri="{FF2B5EF4-FFF2-40B4-BE49-F238E27FC236}">
              <a16:creationId xmlns:a16="http://schemas.microsoft.com/office/drawing/2014/main" id="{23EBA0F1-5214-4340-935C-ED40755C0FEF}"/>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05" name="テキスト ボックス 604">
          <a:extLst>
            <a:ext uri="{FF2B5EF4-FFF2-40B4-BE49-F238E27FC236}">
              <a16:creationId xmlns:a16="http://schemas.microsoft.com/office/drawing/2014/main" id="{F7E13B5D-D4B6-4CF1-882C-F837D718233E}"/>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06" name="直線コネクタ 605">
          <a:extLst>
            <a:ext uri="{FF2B5EF4-FFF2-40B4-BE49-F238E27FC236}">
              <a16:creationId xmlns:a16="http://schemas.microsoft.com/office/drawing/2014/main" id="{1D888129-74A9-4AD6-95E9-790BD7C1482F}"/>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07" name="テキスト ボックス 606">
          <a:extLst>
            <a:ext uri="{FF2B5EF4-FFF2-40B4-BE49-F238E27FC236}">
              <a16:creationId xmlns:a16="http://schemas.microsoft.com/office/drawing/2014/main" id="{EE2E31C7-5970-488F-8027-76BE16C90A7C}"/>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08" name="直線コネクタ 607">
          <a:extLst>
            <a:ext uri="{FF2B5EF4-FFF2-40B4-BE49-F238E27FC236}">
              <a16:creationId xmlns:a16="http://schemas.microsoft.com/office/drawing/2014/main" id="{29043301-65E1-4E56-84C7-D9A7C95E07B3}"/>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609" name="テキスト ボックス 608">
          <a:extLst>
            <a:ext uri="{FF2B5EF4-FFF2-40B4-BE49-F238E27FC236}">
              <a16:creationId xmlns:a16="http://schemas.microsoft.com/office/drawing/2014/main" id="{CD69D7FC-460E-4E80-A1DF-FE620A6C5A72}"/>
            </a:ext>
          </a:extLst>
        </xdr:cNvPr>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10" name="直線コネクタ 609">
          <a:extLst>
            <a:ext uri="{FF2B5EF4-FFF2-40B4-BE49-F238E27FC236}">
              <a16:creationId xmlns:a16="http://schemas.microsoft.com/office/drawing/2014/main" id="{73C7A860-A99F-49E9-9C78-183BE7E0CCE3}"/>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611" name="テキスト ボックス 610">
          <a:extLst>
            <a:ext uri="{FF2B5EF4-FFF2-40B4-BE49-F238E27FC236}">
              <a16:creationId xmlns:a16="http://schemas.microsoft.com/office/drawing/2014/main" id="{60E3F5B6-C89E-4D5A-86D9-F18293F504F1}"/>
            </a:ext>
          </a:extLst>
        </xdr:cNvPr>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12" name="【公民館】&#10;有形固定資産減価償却率グラフ枠">
          <a:extLst>
            <a:ext uri="{FF2B5EF4-FFF2-40B4-BE49-F238E27FC236}">
              <a16:creationId xmlns:a16="http://schemas.microsoft.com/office/drawing/2014/main" id="{DE5F9A15-4976-4325-8202-C60CA1FDE6FC}"/>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59871</xdr:rowOff>
    </xdr:to>
    <xdr:cxnSp macro="">
      <xdr:nvCxnSpPr>
        <xdr:cNvPr id="613" name="直線コネクタ 612">
          <a:extLst>
            <a:ext uri="{FF2B5EF4-FFF2-40B4-BE49-F238E27FC236}">
              <a16:creationId xmlns:a16="http://schemas.microsoft.com/office/drawing/2014/main" id="{D6FEC7E1-72AC-4B3F-AF69-CF0A03F9C550}"/>
            </a:ext>
          </a:extLst>
        </xdr:cNvPr>
        <xdr:cNvCxnSpPr/>
      </xdr:nvCxnSpPr>
      <xdr:spPr>
        <a:xfrm flipV="1">
          <a:off x="16318864" y="17090571"/>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63698</xdr:rowOff>
    </xdr:from>
    <xdr:ext cx="340478" cy="259045"/>
    <xdr:sp macro="" textlink="">
      <xdr:nvSpPr>
        <xdr:cNvPr id="614" name="【公民館】&#10;有形固定資産減価償却率最小値テキスト">
          <a:extLst>
            <a:ext uri="{FF2B5EF4-FFF2-40B4-BE49-F238E27FC236}">
              <a16:creationId xmlns:a16="http://schemas.microsoft.com/office/drawing/2014/main" id="{9D8F3129-E687-4680-A8A4-76B1D87D25C6}"/>
            </a:ext>
          </a:extLst>
        </xdr:cNvPr>
        <xdr:cNvSpPr txBox="1"/>
      </xdr:nvSpPr>
      <xdr:spPr>
        <a:xfrm>
          <a:off x="16357600" y="1858029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59871</xdr:rowOff>
    </xdr:from>
    <xdr:to>
      <xdr:col>86</xdr:col>
      <xdr:colOff>25400</xdr:colOff>
      <xdr:row>108</xdr:row>
      <xdr:rowOff>59871</xdr:rowOff>
    </xdr:to>
    <xdr:cxnSp macro="">
      <xdr:nvCxnSpPr>
        <xdr:cNvPr id="615" name="直線コネクタ 614">
          <a:extLst>
            <a:ext uri="{FF2B5EF4-FFF2-40B4-BE49-F238E27FC236}">
              <a16:creationId xmlns:a16="http://schemas.microsoft.com/office/drawing/2014/main" id="{2BA18903-417E-4727-BAC1-959E5BED6FD8}"/>
            </a:ext>
          </a:extLst>
        </xdr:cNvPr>
        <xdr:cNvCxnSpPr/>
      </xdr:nvCxnSpPr>
      <xdr:spPr>
        <a:xfrm>
          <a:off x="16230600" y="185764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469744" cy="259045"/>
    <xdr:sp macro="" textlink="">
      <xdr:nvSpPr>
        <xdr:cNvPr id="616" name="【公民館】&#10;有形固定資産減価償却率最大値テキスト">
          <a:extLst>
            <a:ext uri="{FF2B5EF4-FFF2-40B4-BE49-F238E27FC236}">
              <a16:creationId xmlns:a16="http://schemas.microsoft.com/office/drawing/2014/main" id="{023B357E-EB78-4C65-B689-58F0CCDAF11F}"/>
            </a:ext>
          </a:extLst>
        </xdr:cNvPr>
        <xdr:cNvSpPr txBox="1"/>
      </xdr:nvSpPr>
      <xdr:spPr>
        <a:xfrm>
          <a:off x="16357600" y="1686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617" name="直線コネクタ 616">
          <a:extLst>
            <a:ext uri="{FF2B5EF4-FFF2-40B4-BE49-F238E27FC236}">
              <a16:creationId xmlns:a16="http://schemas.microsoft.com/office/drawing/2014/main" id="{091B3BB0-63AD-43E0-9344-80DFA871DF07}"/>
            </a:ext>
          </a:extLst>
        </xdr:cNvPr>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119759</xdr:rowOff>
    </xdr:from>
    <xdr:ext cx="405111" cy="259045"/>
    <xdr:sp macro="" textlink="">
      <xdr:nvSpPr>
        <xdr:cNvPr id="618" name="【公民館】&#10;有形固定資産減価償却率平均値テキスト">
          <a:extLst>
            <a:ext uri="{FF2B5EF4-FFF2-40B4-BE49-F238E27FC236}">
              <a16:creationId xmlns:a16="http://schemas.microsoft.com/office/drawing/2014/main" id="{B9A8E625-E3DD-45B5-A557-1BB29B8B3156}"/>
            </a:ext>
          </a:extLst>
        </xdr:cNvPr>
        <xdr:cNvSpPr txBox="1"/>
      </xdr:nvSpPr>
      <xdr:spPr>
        <a:xfrm>
          <a:off x="16357600" y="1760765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141332</xdr:rowOff>
    </xdr:from>
    <xdr:to>
      <xdr:col>85</xdr:col>
      <xdr:colOff>177800</xdr:colOff>
      <xdr:row>103</xdr:row>
      <xdr:rowOff>71482</xdr:rowOff>
    </xdr:to>
    <xdr:sp macro="" textlink="">
      <xdr:nvSpPr>
        <xdr:cNvPr id="619" name="フローチャート: 判断 618">
          <a:extLst>
            <a:ext uri="{FF2B5EF4-FFF2-40B4-BE49-F238E27FC236}">
              <a16:creationId xmlns:a16="http://schemas.microsoft.com/office/drawing/2014/main" id="{C5410230-0848-4C08-AB30-6E1DB1BED78E}"/>
            </a:ext>
          </a:extLst>
        </xdr:cNvPr>
        <xdr:cNvSpPr/>
      </xdr:nvSpPr>
      <xdr:spPr>
        <a:xfrm>
          <a:off x="16268700" y="17629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102</xdr:row>
      <xdr:rowOff>126637</xdr:rowOff>
    </xdr:from>
    <xdr:to>
      <xdr:col>81</xdr:col>
      <xdr:colOff>101600</xdr:colOff>
      <xdr:row>103</xdr:row>
      <xdr:rowOff>56787</xdr:rowOff>
    </xdr:to>
    <xdr:sp macro="" textlink="">
      <xdr:nvSpPr>
        <xdr:cNvPr id="620" name="フローチャート: 判断 619">
          <a:extLst>
            <a:ext uri="{FF2B5EF4-FFF2-40B4-BE49-F238E27FC236}">
              <a16:creationId xmlns:a16="http://schemas.microsoft.com/office/drawing/2014/main" id="{75D4E23C-A89C-4F64-9C6C-B5DACFF10155}"/>
            </a:ext>
          </a:extLst>
        </xdr:cNvPr>
        <xdr:cNvSpPr/>
      </xdr:nvSpPr>
      <xdr:spPr>
        <a:xfrm>
          <a:off x="15430500" y="17614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102</xdr:row>
      <xdr:rowOff>149498</xdr:rowOff>
    </xdr:from>
    <xdr:to>
      <xdr:col>76</xdr:col>
      <xdr:colOff>165100</xdr:colOff>
      <xdr:row>103</xdr:row>
      <xdr:rowOff>79648</xdr:rowOff>
    </xdr:to>
    <xdr:sp macro="" textlink="">
      <xdr:nvSpPr>
        <xdr:cNvPr id="621" name="フローチャート: 判断 620">
          <a:extLst>
            <a:ext uri="{FF2B5EF4-FFF2-40B4-BE49-F238E27FC236}">
              <a16:creationId xmlns:a16="http://schemas.microsoft.com/office/drawing/2014/main" id="{73F7796D-0FD8-4C17-8F41-042D9574AE65}"/>
            </a:ext>
          </a:extLst>
        </xdr:cNvPr>
        <xdr:cNvSpPr/>
      </xdr:nvSpPr>
      <xdr:spPr>
        <a:xfrm>
          <a:off x="14541500" y="17637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102</xdr:row>
      <xdr:rowOff>147864</xdr:rowOff>
    </xdr:from>
    <xdr:to>
      <xdr:col>72</xdr:col>
      <xdr:colOff>38100</xdr:colOff>
      <xdr:row>103</xdr:row>
      <xdr:rowOff>78014</xdr:rowOff>
    </xdr:to>
    <xdr:sp macro="" textlink="">
      <xdr:nvSpPr>
        <xdr:cNvPr id="622" name="フローチャート: 判断 621">
          <a:extLst>
            <a:ext uri="{FF2B5EF4-FFF2-40B4-BE49-F238E27FC236}">
              <a16:creationId xmlns:a16="http://schemas.microsoft.com/office/drawing/2014/main" id="{7B848A00-3745-4980-8350-7D7EE57742B0}"/>
            </a:ext>
          </a:extLst>
        </xdr:cNvPr>
        <xdr:cNvSpPr/>
      </xdr:nvSpPr>
      <xdr:spPr>
        <a:xfrm>
          <a:off x="13652500" y="17635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23" name="テキスト ボックス 622">
          <a:extLst>
            <a:ext uri="{FF2B5EF4-FFF2-40B4-BE49-F238E27FC236}">
              <a16:creationId xmlns:a16="http://schemas.microsoft.com/office/drawing/2014/main" id="{D68D0D69-3E4C-4C2D-B21C-502527BCFA4C}"/>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24" name="テキスト ボックス 623">
          <a:extLst>
            <a:ext uri="{FF2B5EF4-FFF2-40B4-BE49-F238E27FC236}">
              <a16:creationId xmlns:a16="http://schemas.microsoft.com/office/drawing/2014/main" id="{AE40CD74-4092-44D1-973C-724419E4D7FE}"/>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25" name="テキスト ボックス 624">
          <a:extLst>
            <a:ext uri="{FF2B5EF4-FFF2-40B4-BE49-F238E27FC236}">
              <a16:creationId xmlns:a16="http://schemas.microsoft.com/office/drawing/2014/main" id="{3E9D34E5-8DE1-470E-9217-B447397FB2A2}"/>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26" name="テキスト ボックス 625">
          <a:extLst>
            <a:ext uri="{FF2B5EF4-FFF2-40B4-BE49-F238E27FC236}">
              <a16:creationId xmlns:a16="http://schemas.microsoft.com/office/drawing/2014/main" id="{DDC7CFB1-16DA-4D2D-A905-B2D480A1F2B4}"/>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27" name="テキスト ボックス 626">
          <a:extLst>
            <a:ext uri="{FF2B5EF4-FFF2-40B4-BE49-F238E27FC236}">
              <a16:creationId xmlns:a16="http://schemas.microsoft.com/office/drawing/2014/main" id="{BB030756-60E7-479B-9E32-D1B434C59C3D}"/>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164193</xdr:rowOff>
    </xdr:from>
    <xdr:to>
      <xdr:col>85</xdr:col>
      <xdr:colOff>177800</xdr:colOff>
      <xdr:row>102</xdr:row>
      <xdr:rowOff>94343</xdr:rowOff>
    </xdr:to>
    <xdr:sp macro="" textlink="">
      <xdr:nvSpPr>
        <xdr:cNvPr id="628" name="楕円 627">
          <a:extLst>
            <a:ext uri="{FF2B5EF4-FFF2-40B4-BE49-F238E27FC236}">
              <a16:creationId xmlns:a16="http://schemas.microsoft.com/office/drawing/2014/main" id="{377FA83D-2FAE-400F-B7C7-42FD09CA4A2E}"/>
            </a:ext>
          </a:extLst>
        </xdr:cNvPr>
        <xdr:cNvSpPr/>
      </xdr:nvSpPr>
      <xdr:spPr>
        <a:xfrm>
          <a:off x="16268700" y="17480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15620</xdr:rowOff>
    </xdr:from>
    <xdr:ext cx="405111" cy="259045"/>
    <xdr:sp macro="" textlink="">
      <xdr:nvSpPr>
        <xdr:cNvPr id="629" name="【公民館】&#10;有形固定資産減価償却率該当値テキスト">
          <a:extLst>
            <a:ext uri="{FF2B5EF4-FFF2-40B4-BE49-F238E27FC236}">
              <a16:creationId xmlns:a16="http://schemas.microsoft.com/office/drawing/2014/main" id="{B45AC17E-E198-4B5C-8176-55EDC98D9C83}"/>
            </a:ext>
          </a:extLst>
        </xdr:cNvPr>
        <xdr:cNvSpPr txBox="1"/>
      </xdr:nvSpPr>
      <xdr:spPr>
        <a:xfrm>
          <a:off x="16357600" y="17332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33564</xdr:rowOff>
    </xdr:from>
    <xdr:to>
      <xdr:col>81</xdr:col>
      <xdr:colOff>101600</xdr:colOff>
      <xdr:row>102</xdr:row>
      <xdr:rowOff>135164</xdr:rowOff>
    </xdr:to>
    <xdr:sp macro="" textlink="">
      <xdr:nvSpPr>
        <xdr:cNvPr id="630" name="楕円 629">
          <a:extLst>
            <a:ext uri="{FF2B5EF4-FFF2-40B4-BE49-F238E27FC236}">
              <a16:creationId xmlns:a16="http://schemas.microsoft.com/office/drawing/2014/main" id="{228805FA-FCFC-4D01-9E49-8C6744C8A732}"/>
            </a:ext>
          </a:extLst>
        </xdr:cNvPr>
        <xdr:cNvSpPr/>
      </xdr:nvSpPr>
      <xdr:spPr>
        <a:xfrm>
          <a:off x="15430500" y="17521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43543</xdr:rowOff>
    </xdr:from>
    <xdr:to>
      <xdr:col>85</xdr:col>
      <xdr:colOff>127000</xdr:colOff>
      <xdr:row>102</xdr:row>
      <xdr:rowOff>84364</xdr:rowOff>
    </xdr:to>
    <xdr:cxnSp macro="">
      <xdr:nvCxnSpPr>
        <xdr:cNvPr id="631" name="直線コネクタ 630">
          <a:extLst>
            <a:ext uri="{FF2B5EF4-FFF2-40B4-BE49-F238E27FC236}">
              <a16:creationId xmlns:a16="http://schemas.microsoft.com/office/drawing/2014/main" id="{9291699F-54CC-4FFA-9420-834DC0CD53FC}"/>
            </a:ext>
          </a:extLst>
        </xdr:cNvPr>
        <xdr:cNvCxnSpPr/>
      </xdr:nvCxnSpPr>
      <xdr:spPr>
        <a:xfrm flipV="1">
          <a:off x="15481300" y="17531443"/>
          <a:ext cx="8382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72752</xdr:rowOff>
    </xdr:from>
    <xdr:to>
      <xdr:col>76</xdr:col>
      <xdr:colOff>165100</xdr:colOff>
      <xdr:row>103</xdr:row>
      <xdr:rowOff>2902</xdr:rowOff>
    </xdr:to>
    <xdr:sp macro="" textlink="">
      <xdr:nvSpPr>
        <xdr:cNvPr id="632" name="楕円 631">
          <a:extLst>
            <a:ext uri="{FF2B5EF4-FFF2-40B4-BE49-F238E27FC236}">
              <a16:creationId xmlns:a16="http://schemas.microsoft.com/office/drawing/2014/main" id="{C1DA375A-5E11-4C5F-B77E-B14C98B059B7}"/>
            </a:ext>
          </a:extLst>
        </xdr:cNvPr>
        <xdr:cNvSpPr/>
      </xdr:nvSpPr>
      <xdr:spPr>
        <a:xfrm>
          <a:off x="14541500" y="17560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84364</xdr:rowOff>
    </xdr:from>
    <xdr:to>
      <xdr:col>81</xdr:col>
      <xdr:colOff>50800</xdr:colOff>
      <xdr:row>102</xdr:row>
      <xdr:rowOff>123552</xdr:rowOff>
    </xdr:to>
    <xdr:cxnSp macro="">
      <xdr:nvCxnSpPr>
        <xdr:cNvPr id="633" name="直線コネクタ 632">
          <a:extLst>
            <a:ext uri="{FF2B5EF4-FFF2-40B4-BE49-F238E27FC236}">
              <a16:creationId xmlns:a16="http://schemas.microsoft.com/office/drawing/2014/main" id="{ED2CBEC1-9ED8-4215-B33B-7B2164E86292}"/>
            </a:ext>
          </a:extLst>
        </xdr:cNvPr>
        <xdr:cNvCxnSpPr/>
      </xdr:nvCxnSpPr>
      <xdr:spPr>
        <a:xfrm flipV="1">
          <a:off x="14592300" y="17572264"/>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87449</xdr:rowOff>
    </xdr:from>
    <xdr:to>
      <xdr:col>72</xdr:col>
      <xdr:colOff>38100</xdr:colOff>
      <xdr:row>103</xdr:row>
      <xdr:rowOff>17599</xdr:rowOff>
    </xdr:to>
    <xdr:sp macro="" textlink="">
      <xdr:nvSpPr>
        <xdr:cNvPr id="634" name="楕円 633">
          <a:extLst>
            <a:ext uri="{FF2B5EF4-FFF2-40B4-BE49-F238E27FC236}">
              <a16:creationId xmlns:a16="http://schemas.microsoft.com/office/drawing/2014/main" id="{A4DA787A-793D-40B5-A97A-B5A50AFC544B}"/>
            </a:ext>
          </a:extLst>
        </xdr:cNvPr>
        <xdr:cNvSpPr/>
      </xdr:nvSpPr>
      <xdr:spPr>
        <a:xfrm>
          <a:off x="13652500" y="17575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123552</xdr:rowOff>
    </xdr:from>
    <xdr:to>
      <xdr:col>76</xdr:col>
      <xdr:colOff>114300</xdr:colOff>
      <xdr:row>102</xdr:row>
      <xdr:rowOff>138249</xdr:rowOff>
    </xdr:to>
    <xdr:cxnSp macro="">
      <xdr:nvCxnSpPr>
        <xdr:cNvPr id="635" name="直線コネクタ 634">
          <a:extLst>
            <a:ext uri="{FF2B5EF4-FFF2-40B4-BE49-F238E27FC236}">
              <a16:creationId xmlns:a16="http://schemas.microsoft.com/office/drawing/2014/main" id="{0D83461C-A3A3-4B39-9BF4-E3D039E658FD}"/>
            </a:ext>
          </a:extLst>
        </xdr:cNvPr>
        <xdr:cNvCxnSpPr/>
      </xdr:nvCxnSpPr>
      <xdr:spPr>
        <a:xfrm flipV="1">
          <a:off x="13703300" y="17611452"/>
          <a:ext cx="889000" cy="14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47914</xdr:rowOff>
    </xdr:from>
    <xdr:ext cx="405111" cy="259045"/>
    <xdr:sp macro="" textlink="">
      <xdr:nvSpPr>
        <xdr:cNvPr id="636" name="n_1aveValue【公民館】&#10;有形固定資産減価償却率">
          <a:extLst>
            <a:ext uri="{FF2B5EF4-FFF2-40B4-BE49-F238E27FC236}">
              <a16:creationId xmlns:a16="http://schemas.microsoft.com/office/drawing/2014/main" id="{2E2F6375-E7F1-401D-9B26-2E272DCC8E24}"/>
            </a:ext>
          </a:extLst>
        </xdr:cNvPr>
        <xdr:cNvSpPr txBox="1"/>
      </xdr:nvSpPr>
      <xdr:spPr>
        <a:xfrm>
          <a:off x="15266044" y="177072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70775</xdr:rowOff>
    </xdr:from>
    <xdr:ext cx="405111" cy="259045"/>
    <xdr:sp macro="" textlink="">
      <xdr:nvSpPr>
        <xdr:cNvPr id="637" name="n_2aveValue【公民館】&#10;有形固定資産減価償却率">
          <a:extLst>
            <a:ext uri="{FF2B5EF4-FFF2-40B4-BE49-F238E27FC236}">
              <a16:creationId xmlns:a16="http://schemas.microsoft.com/office/drawing/2014/main" id="{1DB4AFB4-4039-4C01-AA96-FB0D79B05657}"/>
            </a:ext>
          </a:extLst>
        </xdr:cNvPr>
        <xdr:cNvSpPr txBox="1"/>
      </xdr:nvSpPr>
      <xdr:spPr>
        <a:xfrm>
          <a:off x="14389744" y="177301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69141</xdr:rowOff>
    </xdr:from>
    <xdr:ext cx="405111" cy="259045"/>
    <xdr:sp macro="" textlink="">
      <xdr:nvSpPr>
        <xdr:cNvPr id="638" name="n_3aveValue【公民館】&#10;有形固定資産減価償却率">
          <a:extLst>
            <a:ext uri="{FF2B5EF4-FFF2-40B4-BE49-F238E27FC236}">
              <a16:creationId xmlns:a16="http://schemas.microsoft.com/office/drawing/2014/main" id="{6BCECF0D-912F-4EE7-A363-DDC80C4E35B1}"/>
            </a:ext>
          </a:extLst>
        </xdr:cNvPr>
        <xdr:cNvSpPr txBox="1"/>
      </xdr:nvSpPr>
      <xdr:spPr>
        <a:xfrm>
          <a:off x="13500744" y="17728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151691</xdr:rowOff>
    </xdr:from>
    <xdr:ext cx="405111" cy="259045"/>
    <xdr:sp macro="" textlink="">
      <xdr:nvSpPr>
        <xdr:cNvPr id="639" name="n_1mainValue【公民館】&#10;有形固定資産減価償却率">
          <a:extLst>
            <a:ext uri="{FF2B5EF4-FFF2-40B4-BE49-F238E27FC236}">
              <a16:creationId xmlns:a16="http://schemas.microsoft.com/office/drawing/2014/main" id="{113BE215-8DCC-448D-BD11-F0D816788525}"/>
            </a:ext>
          </a:extLst>
        </xdr:cNvPr>
        <xdr:cNvSpPr txBox="1"/>
      </xdr:nvSpPr>
      <xdr:spPr>
        <a:xfrm>
          <a:off x="15266044" y="17296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19429</xdr:rowOff>
    </xdr:from>
    <xdr:ext cx="405111" cy="259045"/>
    <xdr:sp macro="" textlink="">
      <xdr:nvSpPr>
        <xdr:cNvPr id="640" name="n_2mainValue【公民館】&#10;有形固定資産減価償却率">
          <a:extLst>
            <a:ext uri="{FF2B5EF4-FFF2-40B4-BE49-F238E27FC236}">
              <a16:creationId xmlns:a16="http://schemas.microsoft.com/office/drawing/2014/main" id="{08BA2810-ACC9-40FE-907C-3D3DE604624C}"/>
            </a:ext>
          </a:extLst>
        </xdr:cNvPr>
        <xdr:cNvSpPr txBox="1"/>
      </xdr:nvSpPr>
      <xdr:spPr>
        <a:xfrm>
          <a:off x="14389744" y="173358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34126</xdr:rowOff>
    </xdr:from>
    <xdr:ext cx="405111" cy="259045"/>
    <xdr:sp macro="" textlink="">
      <xdr:nvSpPr>
        <xdr:cNvPr id="641" name="n_3mainValue【公民館】&#10;有形固定資産減価償却率">
          <a:extLst>
            <a:ext uri="{FF2B5EF4-FFF2-40B4-BE49-F238E27FC236}">
              <a16:creationId xmlns:a16="http://schemas.microsoft.com/office/drawing/2014/main" id="{5FE1DD6B-C3CF-4066-B5C3-87A2F2D5E68E}"/>
            </a:ext>
          </a:extLst>
        </xdr:cNvPr>
        <xdr:cNvSpPr txBox="1"/>
      </xdr:nvSpPr>
      <xdr:spPr>
        <a:xfrm>
          <a:off x="13500744" y="173505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42" name="正方形/長方形 641">
          <a:extLst>
            <a:ext uri="{FF2B5EF4-FFF2-40B4-BE49-F238E27FC236}">
              <a16:creationId xmlns:a16="http://schemas.microsoft.com/office/drawing/2014/main" id="{7FE43B17-5E3E-4D6F-A717-621C00884EE6}"/>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43" name="正方形/長方形 642">
          <a:extLst>
            <a:ext uri="{FF2B5EF4-FFF2-40B4-BE49-F238E27FC236}">
              <a16:creationId xmlns:a16="http://schemas.microsoft.com/office/drawing/2014/main" id="{C537C658-A029-4C34-8A05-122FFF395CF7}"/>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44" name="正方形/長方形 643">
          <a:extLst>
            <a:ext uri="{FF2B5EF4-FFF2-40B4-BE49-F238E27FC236}">
              <a16:creationId xmlns:a16="http://schemas.microsoft.com/office/drawing/2014/main" id="{668B258A-241B-40B0-891D-E1A702471F74}"/>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45" name="正方形/長方形 644">
          <a:extLst>
            <a:ext uri="{FF2B5EF4-FFF2-40B4-BE49-F238E27FC236}">
              <a16:creationId xmlns:a16="http://schemas.microsoft.com/office/drawing/2014/main" id="{F42B839E-9502-4DBD-A516-DCD2DE03B3BB}"/>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46" name="正方形/長方形 645">
          <a:extLst>
            <a:ext uri="{FF2B5EF4-FFF2-40B4-BE49-F238E27FC236}">
              <a16:creationId xmlns:a16="http://schemas.microsoft.com/office/drawing/2014/main" id="{A583D283-B2B0-4721-B794-AAEB59134A7E}"/>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47" name="正方形/長方形 646">
          <a:extLst>
            <a:ext uri="{FF2B5EF4-FFF2-40B4-BE49-F238E27FC236}">
              <a16:creationId xmlns:a16="http://schemas.microsoft.com/office/drawing/2014/main" id="{B74C9379-8D64-4457-94B6-FA4CF2781612}"/>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48" name="正方形/長方形 647">
          <a:extLst>
            <a:ext uri="{FF2B5EF4-FFF2-40B4-BE49-F238E27FC236}">
              <a16:creationId xmlns:a16="http://schemas.microsoft.com/office/drawing/2014/main" id="{B791FEA4-29B5-4140-8AFC-D18105A9C1F5}"/>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49" name="正方形/長方形 648">
          <a:extLst>
            <a:ext uri="{FF2B5EF4-FFF2-40B4-BE49-F238E27FC236}">
              <a16:creationId xmlns:a16="http://schemas.microsoft.com/office/drawing/2014/main" id="{3D8F1BB3-57A1-4AE3-A14F-B7E3F9E80A3A}"/>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50" name="テキスト ボックス 649">
          <a:extLst>
            <a:ext uri="{FF2B5EF4-FFF2-40B4-BE49-F238E27FC236}">
              <a16:creationId xmlns:a16="http://schemas.microsoft.com/office/drawing/2014/main" id="{E6CBC399-C795-4271-877F-C0FFCDE93E7B}"/>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51" name="直線コネクタ 650">
          <a:extLst>
            <a:ext uri="{FF2B5EF4-FFF2-40B4-BE49-F238E27FC236}">
              <a16:creationId xmlns:a16="http://schemas.microsoft.com/office/drawing/2014/main" id="{C747A0AB-916A-42F4-BB2D-AD76EB04280C}"/>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652" name="直線コネクタ 651">
          <a:extLst>
            <a:ext uri="{FF2B5EF4-FFF2-40B4-BE49-F238E27FC236}">
              <a16:creationId xmlns:a16="http://schemas.microsoft.com/office/drawing/2014/main" id="{3CC7FE25-C858-40C7-A33E-A0FC9CA55FD2}"/>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653" name="テキスト ボックス 652">
          <a:extLst>
            <a:ext uri="{FF2B5EF4-FFF2-40B4-BE49-F238E27FC236}">
              <a16:creationId xmlns:a16="http://schemas.microsoft.com/office/drawing/2014/main" id="{AEC5B0C4-C39A-4984-8EC2-C8A67A9EC892}"/>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654" name="直線コネクタ 653">
          <a:extLst>
            <a:ext uri="{FF2B5EF4-FFF2-40B4-BE49-F238E27FC236}">
              <a16:creationId xmlns:a16="http://schemas.microsoft.com/office/drawing/2014/main" id="{1E2C3A00-2E97-4DF5-9904-40705F025CD9}"/>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655" name="テキスト ボックス 654">
          <a:extLst>
            <a:ext uri="{FF2B5EF4-FFF2-40B4-BE49-F238E27FC236}">
              <a16:creationId xmlns:a16="http://schemas.microsoft.com/office/drawing/2014/main" id="{A8465D95-84E8-4649-909A-91A22D4BFD0F}"/>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656" name="直線コネクタ 655">
          <a:extLst>
            <a:ext uri="{FF2B5EF4-FFF2-40B4-BE49-F238E27FC236}">
              <a16:creationId xmlns:a16="http://schemas.microsoft.com/office/drawing/2014/main" id="{E1E08A09-2F82-428F-BB12-97F005D876A0}"/>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657" name="テキスト ボックス 656">
          <a:extLst>
            <a:ext uri="{FF2B5EF4-FFF2-40B4-BE49-F238E27FC236}">
              <a16:creationId xmlns:a16="http://schemas.microsoft.com/office/drawing/2014/main" id="{F34BBF12-C96F-46B8-AFB7-8712E53EC2B7}"/>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658" name="直線コネクタ 657">
          <a:extLst>
            <a:ext uri="{FF2B5EF4-FFF2-40B4-BE49-F238E27FC236}">
              <a16:creationId xmlns:a16="http://schemas.microsoft.com/office/drawing/2014/main" id="{833C4110-EA7F-4727-852D-912AEACFEF97}"/>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659" name="テキスト ボックス 658">
          <a:extLst>
            <a:ext uri="{FF2B5EF4-FFF2-40B4-BE49-F238E27FC236}">
              <a16:creationId xmlns:a16="http://schemas.microsoft.com/office/drawing/2014/main" id="{425E7E27-E669-47E9-BE4E-CCB8AAB4A630}"/>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660" name="直線コネクタ 659">
          <a:extLst>
            <a:ext uri="{FF2B5EF4-FFF2-40B4-BE49-F238E27FC236}">
              <a16:creationId xmlns:a16="http://schemas.microsoft.com/office/drawing/2014/main" id="{AFE7299D-7A48-46E4-A573-5D2EDF52DBCD}"/>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661" name="テキスト ボックス 660">
          <a:extLst>
            <a:ext uri="{FF2B5EF4-FFF2-40B4-BE49-F238E27FC236}">
              <a16:creationId xmlns:a16="http://schemas.microsoft.com/office/drawing/2014/main" id="{804ED4B0-AF30-4568-9E50-BC9653CD4474}"/>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662" name="直線コネクタ 661">
          <a:extLst>
            <a:ext uri="{FF2B5EF4-FFF2-40B4-BE49-F238E27FC236}">
              <a16:creationId xmlns:a16="http://schemas.microsoft.com/office/drawing/2014/main" id="{DE3978B6-0170-4D4D-B146-6BF2946972D5}"/>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663" name="テキスト ボックス 662">
          <a:extLst>
            <a:ext uri="{FF2B5EF4-FFF2-40B4-BE49-F238E27FC236}">
              <a16:creationId xmlns:a16="http://schemas.microsoft.com/office/drawing/2014/main" id="{D3BF3985-2E95-4BF6-B342-91B14CF219BC}"/>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64" name="直線コネクタ 663">
          <a:extLst>
            <a:ext uri="{FF2B5EF4-FFF2-40B4-BE49-F238E27FC236}">
              <a16:creationId xmlns:a16="http://schemas.microsoft.com/office/drawing/2014/main" id="{ADDE750B-0E3B-4E74-9A43-5EE9AEC6A96A}"/>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65" name="テキスト ボックス 664">
          <a:extLst>
            <a:ext uri="{FF2B5EF4-FFF2-40B4-BE49-F238E27FC236}">
              <a16:creationId xmlns:a16="http://schemas.microsoft.com/office/drawing/2014/main" id="{05C4A192-2D15-4348-A0E5-5AB24559F488}"/>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66" name="【公民館】&#10;一人当たり面積グラフ枠">
          <a:extLst>
            <a:ext uri="{FF2B5EF4-FFF2-40B4-BE49-F238E27FC236}">
              <a16:creationId xmlns:a16="http://schemas.microsoft.com/office/drawing/2014/main" id="{B8463C13-0850-4033-A2F2-191456D10F01}"/>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22316</xdr:rowOff>
    </xdr:from>
    <xdr:to>
      <xdr:col>116</xdr:col>
      <xdr:colOff>62864</xdr:colOff>
      <xdr:row>109</xdr:row>
      <xdr:rowOff>27214</xdr:rowOff>
    </xdr:to>
    <xdr:cxnSp macro="">
      <xdr:nvCxnSpPr>
        <xdr:cNvPr id="667" name="直線コネクタ 666">
          <a:extLst>
            <a:ext uri="{FF2B5EF4-FFF2-40B4-BE49-F238E27FC236}">
              <a16:creationId xmlns:a16="http://schemas.microsoft.com/office/drawing/2014/main" id="{458ED924-34C8-4D7E-A34C-046C14CB2E9B}"/>
            </a:ext>
          </a:extLst>
        </xdr:cNvPr>
        <xdr:cNvCxnSpPr/>
      </xdr:nvCxnSpPr>
      <xdr:spPr>
        <a:xfrm flipV="1">
          <a:off x="22160864" y="17167316"/>
          <a:ext cx="0" cy="15479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31041</xdr:rowOff>
    </xdr:from>
    <xdr:ext cx="469744" cy="259045"/>
    <xdr:sp macro="" textlink="">
      <xdr:nvSpPr>
        <xdr:cNvPr id="668" name="【公民館】&#10;一人当たり面積最小値テキスト">
          <a:extLst>
            <a:ext uri="{FF2B5EF4-FFF2-40B4-BE49-F238E27FC236}">
              <a16:creationId xmlns:a16="http://schemas.microsoft.com/office/drawing/2014/main" id="{24765885-3DCA-4F31-A671-A64C48C65DFB}"/>
            </a:ext>
          </a:extLst>
        </xdr:cNvPr>
        <xdr:cNvSpPr txBox="1"/>
      </xdr:nvSpPr>
      <xdr:spPr>
        <a:xfrm>
          <a:off x="22199600" y="18719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27214</xdr:rowOff>
    </xdr:from>
    <xdr:to>
      <xdr:col>116</xdr:col>
      <xdr:colOff>152400</xdr:colOff>
      <xdr:row>109</xdr:row>
      <xdr:rowOff>27214</xdr:rowOff>
    </xdr:to>
    <xdr:cxnSp macro="">
      <xdr:nvCxnSpPr>
        <xdr:cNvPr id="669" name="直線コネクタ 668">
          <a:extLst>
            <a:ext uri="{FF2B5EF4-FFF2-40B4-BE49-F238E27FC236}">
              <a16:creationId xmlns:a16="http://schemas.microsoft.com/office/drawing/2014/main" id="{F1F4CEB8-DC00-4CD1-B7B5-DBC75962784B}"/>
            </a:ext>
          </a:extLst>
        </xdr:cNvPr>
        <xdr:cNvCxnSpPr/>
      </xdr:nvCxnSpPr>
      <xdr:spPr>
        <a:xfrm>
          <a:off x="22072600" y="18715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140443</xdr:rowOff>
    </xdr:from>
    <xdr:ext cx="469744" cy="259045"/>
    <xdr:sp macro="" textlink="">
      <xdr:nvSpPr>
        <xdr:cNvPr id="670" name="【公民館】&#10;一人当たり面積最大値テキスト">
          <a:extLst>
            <a:ext uri="{FF2B5EF4-FFF2-40B4-BE49-F238E27FC236}">
              <a16:creationId xmlns:a16="http://schemas.microsoft.com/office/drawing/2014/main" id="{FCDA7C1F-B67D-43C9-8398-155B4EE3DC31}"/>
            </a:ext>
          </a:extLst>
        </xdr:cNvPr>
        <xdr:cNvSpPr txBox="1"/>
      </xdr:nvSpPr>
      <xdr:spPr>
        <a:xfrm>
          <a:off x="22199600" y="16942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22316</xdr:rowOff>
    </xdr:from>
    <xdr:to>
      <xdr:col>116</xdr:col>
      <xdr:colOff>152400</xdr:colOff>
      <xdr:row>100</xdr:row>
      <xdr:rowOff>22316</xdr:rowOff>
    </xdr:to>
    <xdr:cxnSp macro="">
      <xdr:nvCxnSpPr>
        <xdr:cNvPr id="671" name="直線コネクタ 670">
          <a:extLst>
            <a:ext uri="{FF2B5EF4-FFF2-40B4-BE49-F238E27FC236}">
              <a16:creationId xmlns:a16="http://schemas.microsoft.com/office/drawing/2014/main" id="{5323201A-3A30-4E1E-AA4C-74EDB39DBDFA}"/>
            </a:ext>
          </a:extLst>
        </xdr:cNvPr>
        <xdr:cNvCxnSpPr/>
      </xdr:nvCxnSpPr>
      <xdr:spPr>
        <a:xfrm>
          <a:off x="22072600" y="17167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162577</xdr:rowOff>
    </xdr:from>
    <xdr:ext cx="469744" cy="259045"/>
    <xdr:sp macro="" textlink="">
      <xdr:nvSpPr>
        <xdr:cNvPr id="672" name="【公民館】&#10;一人当たり面積平均値テキスト">
          <a:extLst>
            <a:ext uri="{FF2B5EF4-FFF2-40B4-BE49-F238E27FC236}">
              <a16:creationId xmlns:a16="http://schemas.microsoft.com/office/drawing/2014/main" id="{D9C9EB04-163C-4AED-A725-AA1C574B521E}"/>
            </a:ext>
          </a:extLst>
        </xdr:cNvPr>
        <xdr:cNvSpPr txBox="1"/>
      </xdr:nvSpPr>
      <xdr:spPr>
        <a:xfrm>
          <a:off x="22199600" y="18164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139700</xdr:rowOff>
    </xdr:from>
    <xdr:to>
      <xdr:col>116</xdr:col>
      <xdr:colOff>114300</xdr:colOff>
      <xdr:row>107</xdr:row>
      <xdr:rowOff>69850</xdr:rowOff>
    </xdr:to>
    <xdr:sp macro="" textlink="">
      <xdr:nvSpPr>
        <xdr:cNvPr id="673" name="フローチャート: 判断 672">
          <a:extLst>
            <a:ext uri="{FF2B5EF4-FFF2-40B4-BE49-F238E27FC236}">
              <a16:creationId xmlns:a16="http://schemas.microsoft.com/office/drawing/2014/main" id="{FBFC6D4B-8039-4BD1-8358-A0267899677D}"/>
            </a:ext>
          </a:extLst>
        </xdr:cNvPr>
        <xdr:cNvSpPr/>
      </xdr:nvSpPr>
      <xdr:spPr>
        <a:xfrm>
          <a:off x="22110700" y="1831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151130</xdr:rowOff>
    </xdr:from>
    <xdr:to>
      <xdr:col>112</xdr:col>
      <xdr:colOff>38100</xdr:colOff>
      <xdr:row>107</xdr:row>
      <xdr:rowOff>81280</xdr:rowOff>
    </xdr:to>
    <xdr:sp macro="" textlink="">
      <xdr:nvSpPr>
        <xdr:cNvPr id="674" name="フローチャート: 判断 673">
          <a:extLst>
            <a:ext uri="{FF2B5EF4-FFF2-40B4-BE49-F238E27FC236}">
              <a16:creationId xmlns:a16="http://schemas.microsoft.com/office/drawing/2014/main" id="{32EDC4C8-9C89-4A6D-9706-6D0CF2B7A978}"/>
            </a:ext>
          </a:extLst>
        </xdr:cNvPr>
        <xdr:cNvSpPr/>
      </xdr:nvSpPr>
      <xdr:spPr>
        <a:xfrm>
          <a:off x="21272500" y="18324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162561</xdr:rowOff>
    </xdr:from>
    <xdr:to>
      <xdr:col>107</xdr:col>
      <xdr:colOff>101600</xdr:colOff>
      <xdr:row>107</xdr:row>
      <xdr:rowOff>92711</xdr:rowOff>
    </xdr:to>
    <xdr:sp macro="" textlink="">
      <xdr:nvSpPr>
        <xdr:cNvPr id="675" name="フローチャート: 判断 674">
          <a:extLst>
            <a:ext uri="{FF2B5EF4-FFF2-40B4-BE49-F238E27FC236}">
              <a16:creationId xmlns:a16="http://schemas.microsoft.com/office/drawing/2014/main" id="{FEC56150-888E-46BD-9E09-8564E5FCB426}"/>
            </a:ext>
          </a:extLst>
        </xdr:cNvPr>
        <xdr:cNvSpPr/>
      </xdr:nvSpPr>
      <xdr:spPr>
        <a:xfrm>
          <a:off x="20383500" y="18336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10705</xdr:rowOff>
    </xdr:from>
    <xdr:to>
      <xdr:col>102</xdr:col>
      <xdr:colOff>165100</xdr:colOff>
      <xdr:row>107</xdr:row>
      <xdr:rowOff>112305</xdr:rowOff>
    </xdr:to>
    <xdr:sp macro="" textlink="">
      <xdr:nvSpPr>
        <xdr:cNvPr id="676" name="フローチャート: 判断 675">
          <a:extLst>
            <a:ext uri="{FF2B5EF4-FFF2-40B4-BE49-F238E27FC236}">
              <a16:creationId xmlns:a16="http://schemas.microsoft.com/office/drawing/2014/main" id="{E02E591E-EAF1-49DB-998E-C710499462A3}"/>
            </a:ext>
          </a:extLst>
        </xdr:cNvPr>
        <xdr:cNvSpPr/>
      </xdr:nvSpPr>
      <xdr:spPr>
        <a:xfrm>
          <a:off x="19494500" y="18355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77" name="テキスト ボックス 676">
          <a:extLst>
            <a:ext uri="{FF2B5EF4-FFF2-40B4-BE49-F238E27FC236}">
              <a16:creationId xmlns:a16="http://schemas.microsoft.com/office/drawing/2014/main" id="{C7F5F85A-1777-4268-994E-1738D03202E6}"/>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78" name="テキスト ボックス 677">
          <a:extLst>
            <a:ext uri="{FF2B5EF4-FFF2-40B4-BE49-F238E27FC236}">
              <a16:creationId xmlns:a16="http://schemas.microsoft.com/office/drawing/2014/main" id="{DDD516AE-DE51-4B33-B837-B24D1A8DF4F2}"/>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79" name="テキスト ボックス 678">
          <a:extLst>
            <a:ext uri="{FF2B5EF4-FFF2-40B4-BE49-F238E27FC236}">
              <a16:creationId xmlns:a16="http://schemas.microsoft.com/office/drawing/2014/main" id="{722C430D-17BC-43A7-9F7E-AAEEAC2108DB}"/>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80" name="テキスト ボックス 679">
          <a:extLst>
            <a:ext uri="{FF2B5EF4-FFF2-40B4-BE49-F238E27FC236}">
              <a16:creationId xmlns:a16="http://schemas.microsoft.com/office/drawing/2014/main" id="{553FC682-7978-4FDB-82EA-9A25281D94FA}"/>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81" name="テキスト ボックス 680">
          <a:extLst>
            <a:ext uri="{FF2B5EF4-FFF2-40B4-BE49-F238E27FC236}">
              <a16:creationId xmlns:a16="http://schemas.microsoft.com/office/drawing/2014/main" id="{906A5340-3720-480E-94C5-22054C32B658}"/>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59689</xdr:rowOff>
    </xdr:from>
    <xdr:to>
      <xdr:col>116</xdr:col>
      <xdr:colOff>114300</xdr:colOff>
      <xdr:row>108</xdr:row>
      <xdr:rowOff>161289</xdr:rowOff>
    </xdr:to>
    <xdr:sp macro="" textlink="">
      <xdr:nvSpPr>
        <xdr:cNvPr id="682" name="楕円 681">
          <a:extLst>
            <a:ext uri="{FF2B5EF4-FFF2-40B4-BE49-F238E27FC236}">
              <a16:creationId xmlns:a16="http://schemas.microsoft.com/office/drawing/2014/main" id="{7E200DAC-4E8F-4754-8CFB-896FC8130C05}"/>
            </a:ext>
          </a:extLst>
        </xdr:cNvPr>
        <xdr:cNvSpPr/>
      </xdr:nvSpPr>
      <xdr:spPr>
        <a:xfrm>
          <a:off x="22110700" y="18576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146066</xdr:rowOff>
    </xdr:from>
    <xdr:ext cx="469744" cy="259045"/>
    <xdr:sp macro="" textlink="">
      <xdr:nvSpPr>
        <xdr:cNvPr id="683" name="【公民館】&#10;一人当たり面積該当値テキスト">
          <a:extLst>
            <a:ext uri="{FF2B5EF4-FFF2-40B4-BE49-F238E27FC236}">
              <a16:creationId xmlns:a16="http://schemas.microsoft.com/office/drawing/2014/main" id="{859BF60A-52CA-4E24-8E6E-9F676B318BE7}"/>
            </a:ext>
          </a:extLst>
        </xdr:cNvPr>
        <xdr:cNvSpPr txBox="1"/>
      </xdr:nvSpPr>
      <xdr:spPr>
        <a:xfrm>
          <a:off x="22199600" y="18491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59689</xdr:rowOff>
    </xdr:from>
    <xdr:to>
      <xdr:col>112</xdr:col>
      <xdr:colOff>38100</xdr:colOff>
      <xdr:row>108</xdr:row>
      <xdr:rowOff>161289</xdr:rowOff>
    </xdr:to>
    <xdr:sp macro="" textlink="">
      <xdr:nvSpPr>
        <xdr:cNvPr id="684" name="楕円 683">
          <a:extLst>
            <a:ext uri="{FF2B5EF4-FFF2-40B4-BE49-F238E27FC236}">
              <a16:creationId xmlns:a16="http://schemas.microsoft.com/office/drawing/2014/main" id="{AADCDA99-CE44-4B69-A24B-7401C769488B}"/>
            </a:ext>
          </a:extLst>
        </xdr:cNvPr>
        <xdr:cNvSpPr/>
      </xdr:nvSpPr>
      <xdr:spPr>
        <a:xfrm>
          <a:off x="21272500" y="18576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110489</xdr:rowOff>
    </xdr:from>
    <xdr:to>
      <xdr:col>116</xdr:col>
      <xdr:colOff>63500</xdr:colOff>
      <xdr:row>108</xdr:row>
      <xdr:rowOff>110489</xdr:rowOff>
    </xdr:to>
    <xdr:cxnSp macro="">
      <xdr:nvCxnSpPr>
        <xdr:cNvPr id="685" name="直線コネクタ 684">
          <a:extLst>
            <a:ext uri="{FF2B5EF4-FFF2-40B4-BE49-F238E27FC236}">
              <a16:creationId xmlns:a16="http://schemas.microsoft.com/office/drawing/2014/main" id="{907BB7F2-EA82-458E-9F99-59EC6AD63D9B}"/>
            </a:ext>
          </a:extLst>
        </xdr:cNvPr>
        <xdr:cNvCxnSpPr/>
      </xdr:nvCxnSpPr>
      <xdr:spPr>
        <a:xfrm>
          <a:off x="21323300" y="1862708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59689</xdr:rowOff>
    </xdr:from>
    <xdr:to>
      <xdr:col>107</xdr:col>
      <xdr:colOff>101600</xdr:colOff>
      <xdr:row>108</xdr:row>
      <xdr:rowOff>161289</xdr:rowOff>
    </xdr:to>
    <xdr:sp macro="" textlink="">
      <xdr:nvSpPr>
        <xdr:cNvPr id="686" name="楕円 685">
          <a:extLst>
            <a:ext uri="{FF2B5EF4-FFF2-40B4-BE49-F238E27FC236}">
              <a16:creationId xmlns:a16="http://schemas.microsoft.com/office/drawing/2014/main" id="{361CEF7B-57DD-4FA9-9438-727CAF7682DE}"/>
            </a:ext>
          </a:extLst>
        </xdr:cNvPr>
        <xdr:cNvSpPr/>
      </xdr:nvSpPr>
      <xdr:spPr>
        <a:xfrm>
          <a:off x="20383500" y="18576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110489</xdr:rowOff>
    </xdr:from>
    <xdr:to>
      <xdr:col>111</xdr:col>
      <xdr:colOff>177800</xdr:colOff>
      <xdr:row>108</xdr:row>
      <xdr:rowOff>110489</xdr:rowOff>
    </xdr:to>
    <xdr:cxnSp macro="">
      <xdr:nvCxnSpPr>
        <xdr:cNvPr id="687" name="直線コネクタ 686">
          <a:extLst>
            <a:ext uri="{FF2B5EF4-FFF2-40B4-BE49-F238E27FC236}">
              <a16:creationId xmlns:a16="http://schemas.microsoft.com/office/drawing/2014/main" id="{731E6914-805E-44CA-BA86-3A331080C5F1}"/>
            </a:ext>
          </a:extLst>
        </xdr:cNvPr>
        <xdr:cNvCxnSpPr/>
      </xdr:nvCxnSpPr>
      <xdr:spPr>
        <a:xfrm>
          <a:off x="20434300" y="1862708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59689</xdr:rowOff>
    </xdr:from>
    <xdr:to>
      <xdr:col>102</xdr:col>
      <xdr:colOff>165100</xdr:colOff>
      <xdr:row>108</xdr:row>
      <xdr:rowOff>161289</xdr:rowOff>
    </xdr:to>
    <xdr:sp macro="" textlink="">
      <xdr:nvSpPr>
        <xdr:cNvPr id="688" name="楕円 687">
          <a:extLst>
            <a:ext uri="{FF2B5EF4-FFF2-40B4-BE49-F238E27FC236}">
              <a16:creationId xmlns:a16="http://schemas.microsoft.com/office/drawing/2014/main" id="{C1746EFA-1AC5-4D52-AA99-350DF46422CD}"/>
            </a:ext>
          </a:extLst>
        </xdr:cNvPr>
        <xdr:cNvSpPr/>
      </xdr:nvSpPr>
      <xdr:spPr>
        <a:xfrm>
          <a:off x="19494500" y="18576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110489</xdr:rowOff>
    </xdr:from>
    <xdr:to>
      <xdr:col>107</xdr:col>
      <xdr:colOff>50800</xdr:colOff>
      <xdr:row>108</xdr:row>
      <xdr:rowOff>110489</xdr:rowOff>
    </xdr:to>
    <xdr:cxnSp macro="">
      <xdr:nvCxnSpPr>
        <xdr:cNvPr id="689" name="直線コネクタ 688">
          <a:extLst>
            <a:ext uri="{FF2B5EF4-FFF2-40B4-BE49-F238E27FC236}">
              <a16:creationId xmlns:a16="http://schemas.microsoft.com/office/drawing/2014/main" id="{C855D420-1A81-4474-A675-0A5F3E53A6EC}"/>
            </a:ext>
          </a:extLst>
        </xdr:cNvPr>
        <xdr:cNvCxnSpPr/>
      </xdr:nvCxnSpPr>
      <xdr:spPr>
        <a:xfrm>
          <a:off x="19545300" y="1862708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97807</xdr:rowOff>
    </xdr:from>
    <xdr:ext cx="469744" cy="259045"/>
    <xdr:sp macro="" textlink="">
      <xdr:nvSpPr>
        <xdr:cNvPr id="690" name="n_1aveValue【公民館】&#10;一人当たり面積">
          <a:extLst>
            <a:ext uri="{FF2B5EF4-FFF2-40B4-BE49-F238E27FC236}">
              <a16:creationId xmlns:a16="http://schemas.microsoft.com/office/drawing/2014/main" id="{56848B07-1B90-4E07-B370-076837C33CA2}"/>
            </a:ext>
          </a:extLst>
        </xdr:cNvPr>
        <xdr:cNvSpPr txBox="1"/>
      </xdr:nvSpPr>
      <xdr:spPr>
        <a:xfrm>
          <a:off x="21075727" y="18100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109238</xdr:rowOff>
    </xdr:from>
    <xdr:ext cx="469744" cy="259045"/>
    <xdr:sp macro="" textlink="">
      <xdr:nvSpPr>
        <xdr:cNvPr id="691" name="n_2aveValue【公民館】&#10;一人当たり面積">
          <a:extLst>
            <a:ext uri="{FF2B5EF4-FFF2-40B4-BE49-F238E27FC236}">
              <a16:creationId xmlns:a16="http://schemas.microsoft.com/office/drawing/2014/main" id="{BF156C01-7069-47F6-9788-3B6C34F35453}"/>
            </a:ext>
          </a:extLst>
        </xdr:cNvPr>
        <xdr:cNvSpPr txBox="1"/>
      </xdr:nvSpPr>
      <xdr:spPr>
        <a:xfrm>
          <a:off x="20199427" y="18111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128832</xdr:rowOff>
    </xdr:from>
    <xdr:ext cx="469744" cy="259045"/>
    <xdr:sp macro="" textlink="">
      <xdr:nvSpPr>
        <xdr:cNvPr id="692" name="n_3aveValue【公民館】&#10;一人当たり面積">
          <a:extLst>
            <a:ext uri="{FF2B5EF4-FFF2-40B4-BE49-F238E27FC236}">
              <a16:creationId xmlns:a16="http://schemas.microsoft.com/office/drawing/2014/main" id="{D0653312-9A7E-4F1D-B299-9DFF68B12D1D}"/>
            </a:ext>
          </a:extLst>
        </xdr:cNvPr>
        <xdr:cNvSpPr txBox="1"/>
      </xdr:nvSpPr>
      <xdr:spPr>
        <a:xfrm>
          <a:off x="19310427" y="18131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152416</xdr:rowOff>
    </xdr:from>
    <xdr:ext cx="469744" cy="259045"/>
    <xdr:sp macro="" textlink="">
      <xdr:nvSpPr>
        <xdr:cNvPr id="693" name="n_1mainValue【公民館】&#10;一人当たり面積">
          <a:extLst>
            <a:ext uri="{FF2B5EF4-FFF2-40B4-BE49-F238E27FC236}">
              <a16:creationId xmlns:a16="http://schemas.microsoft.com/office/drawing/2014/main" id="{B18B4553-F400-4F37-ADBE-0F6DD68E1611}"/>
            </a:ext>
          </a:extLst>
        </xdr:cNvPr>
        <xdr:cNvSpPr txBox="1"/>
      </xdr:nvSpPr>
      <xdr:spPr>
        <a:xfrm>
          <a:off x="21075727" y="18669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152416</xdr:rowOff>
    </xdr:from>
    <xdr:ext cx="469744" cy="259045"/>
    <xdr:sp macro="" textlink="">
      <xdr:nvSpPr>
        <xdr:cNvPr id="694" name="n_2mainValue【公民館】&#10;一人当たり面積">
          <a:extLst>
            <a:ext uri="{FF2B5EF4-FFF2-40B4-BE49-F238E27FC236}">
              <a16:creationId xmlns:a16="http://schemas.microsoft.com/office/drawing/2014/main" id="{B85AB0DB-7CF2-475D-ADD1-2D3066AE5E8C}"/>
            </a:ext>
          </a:extLst>
        </xdr:cNvPr>
        <xdr:cNvSpPr txBox="1"/>
      </xdr:nvSpPr>
      <xdr:spPr>
        <a:xfrm>
          <a:off x="20199427" y="18669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152416</xdr:rowOff>
    </xdr:from>
    <xdr:ext cx="469744" cy="259045"/>
    <xdr:sp macro="" textlink="">
      <xdr:nvSpPr>
        <xdr:cNvPr id="695" name="n_3mainValue【公民館】&#10;一人当たり面積">
          <a:extLst>
            <a:ext uri="{FF2B5EF4-FFF2-40B4-BE49-F238E27FC236}">
              <a16:creationId xmlns:a16="http://schemas.microsoft.com/office/drawing/2014/main" id="{8A8AE793-6BF1-444A-AE15-1C4E3761807B}"/>
            </a:ext>
          </a:extLst>
        </xdr:cNvPr>
        <xdr:cNvSpPr txBox="1"/>
      </xdr:nvSpPr>
      <xdr:spPr>
        <a:xfrm>
          <a:off x="19310427" y="18669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96" name="正方形/長方形 695">
          <a:extLst>
            <a:ext uri="{FF2B5EF4-FFF2-40B4-BE49-F238E27FC236}">
              <a16:creationId xmlns:a16="http://schemas.microsoft.com/office/drawing/2014/main" id="{9C9DB63D-CC81-4BDF-80D5-AFC0B7B7B9CC}"/>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97" name="正方形/長方形 696">
          <a:extLst>
            <a:ext uri="{FF2B5EF4-FFF2-40B4-BE49-F238E27FC236}">
              <a16:creationId xmlns:a16="http://schemas.microsoft.com/office/drawing/2014/main" id="{E20645DF-DEE2-42B0-8373-D45F30EC55F3}"/>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98" name="テキスト ボックス 697">
          <a:extLst>
            <a:ext uri="{FF2B5EF4-FFF2-40B4-BE49-F238E27FC236}">
              <a16:creationId xmlns:a16="http://schemas.microsoft.com/office/drawing/2014/main" id="{5F156B24-2D4F-4492-B3F4-4E968C81D956}"/>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ほとんどの施設類型において、有形固定資産減価償却率の値は類似団体の平均値を下回っているものの、学校施設や保育所では施設の老朽化が進んでいる状況がみられる。学校施設については小規模校も多く、適正な配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のために小学校の再編計画を策定し、一部の統合について進めていく。また、統合とならない学校施設は平成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年度に策定した長寿命化計画（個別施設計画）に基づき、適切な</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更新</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・改修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を進めていく。また</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公立保育所</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施設を有しているが、老朽化が進み施設更新の必要性が認められるため、建替</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と同時に児童数の増が見込まれる隣接小学校の児童向け学童施設を複合整備し、住民ニーズに答えながら効率的な施設維持管理を可能としていくよう平成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年度から基本設計に着手した。</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A2D365F3-F15C-487A-82CC-A720B840B055}"/>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206A156C-3030-4FA8-813F-D56CB363933E}"/>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A625BF57-0FD8-4179-A063-B024FF148FAD}"/>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479CB007-1B8E-4F73-9A03-AB9D74F77CC4}"/>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福岡県筑後市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5C8CDFE3-B121-4757-90D4-7D3CAA692B94}"/>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5D75F86-60D9-446E-B223-BB2146CD364F}"/>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5DDE066A-DE50-4961-9E2B-C8F5609E14F7}"/>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17071809-46D7-4E6E-B1D0-10F2CD071C74}"/>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9F5C30BC-F39C-400C-BCE1-40B4CB3FAD18}"/>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500ECC9B-DD6D-4926-9D54-774404988571}"/>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49,317
48,861
41.78
19,786,189
19,108,537
584,447
10,439,383
15,263,680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8A1DE71A-8CE8-4C64-99D9-3C983AF4AF5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1E62D8B9-D295-4D7C-A1B4-4C882CF80B94}"/>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EB1DE31B-3777-4FFC-9F73-68DD68446D9B}"/>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7.0
40.1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6DD32F52-F223-4769-8FA7-3261737E7818}"/>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A3908882-2554-4C79-8F13-5FDC94192D6B}"/>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ADB3E7DE-E60E-4697-99BA-EAECD0FF1075}"/>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897A5175-C334-46DC-B051-EFB21CC40749}"/>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5FA2784F-4589-45C6-A123-0C7260003733}"/>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5D18B005-75E0-4C20-8AC4-741D0AA1032B}"/>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FD872B19-F130-431B-9922-5D3278104813}"/>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EA8D1075-9B1E-47FE-99C6-A093F698F452}"/>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23042F6C-83E8-4651-BA5E-798EC0705622}"/>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F2365299-E45F-43B9-A7E4-BC2DAC824A87}"/>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9222C29B-E9D0-4747-8993-74553DDA8B6F}"/>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3866B89C-6F55-4723-94B0-9B3CE2D55B9A}"/>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ADB54689-0A6E-4920-81BE-073ADB940CBD}"/>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DB14D004-EB1F-47BB-B850-3C9D4668A5D8}"/>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CCA71B5C-97F5-4523-B414-DD3AC88DECDF}"/>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F55611D3-112B-43D6-A5FA-538731586CFA}"/>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a:extLst>
            <a:ext uri="{FF2B5EF4-FFF2-40B4-BE49-F238E27FC236}">
              <a16:creationId xmlns:a16="http://schemas.microsoft.com/office/drawing/2014/main" id="{50D5F89D-7BE0-43C1-BEB3-0707C944EDFD}"/>
            </a:ext>
          </a:extLst>
        </xdr:cNvPr>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a:extLst>
            <a:ext uri="{FF2B5EF4-FFF2-40B4-BE49-F238E27FC236}">
              <a16:creationId xmlns:a16="http://schemas.microsoft.com/office/drawing/2014/main" id="{A11FA228-C8B9-4C6E-855D-E35D83060BFC}"/>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a:extLst>
            <a:ext uri="{FF2B5EF4-FFF2-40B4-BE49-F238E27FC236}">
              <a16:creationId xmlns:a16="http://schemas.microsoft.com/office/drawing/2014/main" id="{1E588DAD-E965-456C-B5BD-558FB524ADA4}"/>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a:extLst>
            <a:ext uri="{FF2B5EF4-FFF2-40B4-BE49-F238E27FC236}">
              <a16:creationId xmlns:a16="http://schemas.microsoft.com/office/drawing/2014/main" id="{348CA421-E2FD-47CD-B0CE-1626F8C3BBED}"/>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a:extLst>
            <a:ext uri="{FF2B5EF4-FFF2-40B4-BE49-F238E27FC236}">
              <a16:creationId xmlns:a16="http://schemas.microsoft.com/office/drawing/2014/main" id="{C2A0C816-62D8-4A85-824F-ACCC67E0A09B}"/>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a:extLst>
            <a:ext uri="{FF2B5EF4-FFF2-40B4-BE49-F238E27FC236}">
              <a16:creationId xmlns:a16="http://schemas.microsoft.com/office/drawing/2014/main" id="{E70F04CA-A0EF-419A-9B9E-E2ED96D3B18D}"/>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a:extLst>
            <a:ext uri="{FF2B5EF4-FFF2-40B4-BE49-F238E27FC236}">
              <a16:creationId xmlns:a16="http://schemas.microsoft.com/office/drawing/2014/main" id="{DFB99842-C0A8-40BC-9FCB-6B4686DB3AFD}"/>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a:extLst>
            <a:ext uri="{FF2B5EF4-FFF2-40B4-BE49-F238E27FC236}">
              <a16:creationId xmlns:a16="http://schemas.microsoft.com/office/drawing/2014/main" id="{197CAFEC-EFAB-4CE3-A1AC-D260F019C859}"/>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a:extLst>
            <a:ext uri="{FF2B5EF4-FFF2-40B4-BE49-F238E27FC236}">
              <a16:creationId xmlns:a16="http://schemas.microsoft.com/office/drawing/2014/main" id="{A5E57DA3-AF53-42D9-8722-5C87BCC79788}"/>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a:extLst>
            <a:ext uri="{FF2B5EF4-FFF2-40B4-BE49-F238E27FC236}">
              <a16:creationId xmlns:a16="http://schemas.microsoft.com/office/drawing/2014/main" id="{72DC3E1A-C036-4A7C-B970-EEB3CE157B27}"/>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a:extLst>
            <a:ext uri="{FF2B5EF4-FFF2-40B4-BE49-F238E27FC236}">
              <a16:creationId xmlns:a16="http://schemas.microsoft.com/office/drawing/2014/main" id="{48F06F62-BC80-4E06-9F7A-1ABC81C8FE87}"/>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38100</xdr:rowOff>
    </xdr:from>
    <xdr:to>
      <xdr:col>28</xdr:col>
      <xdr:colOff>114300</xdr:colOff>
      <xdr:row>42</xdr:row>
      <xdr:rowOff>38100</xdr:rowOff>
    </xdr:to>
    <xdr:cxnSp macro="">
      <xdr:nvCxnSpPr>
        <xdr:cNvPr id="42" name="直線コネクタ 41">
          <a:extLst>
            <a:ext uri="{FF2B5EF4-FFF2-40B4-BE49-F238E27FC236}">
              <a16:creationId xmlns:a16="http://schemas.microsoft.com/office/drawing/2014/main" id="{19E4228D-16F9-4136-9D49-E2C127D1A897}"/>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67327</xdr:rowOff>
    </xdr:from>
    <xdr:ext cx="338939" cy="259045"/>
    <xdr:sp macro="" textlink="">
      <xdr:nvSpPr>
        <xdr:cNvPr id="43" name="テキスト ボックス 42">
          <a:extLst>
            <a:ext uri="{FF2B5EF4-FFF2-40B4-BE49-F238E27FC236}">
              <a16:creationId xmlns:a16="http://schemas.microsoft.com/office/drawing/2014/main" id="{BC764D60-6647-4987-95F3-36431B10CA1F}"/>
            </a:ext>
          </a:extLst>
        </xdr:cNvPr>
        <xdr:cNvSpPr txBox="1"/>
      </xdr:nvSpPr>
      <xdr:spPr>
        <a:xfrm>
          <a:off x="423061" y="709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4" name="直線コネクタ 43">
          <a:extLst>
            <a:ext uri="{FF2B5EF4-FFF2-40B4-BE49-F238E27FC236}">
              <a16:creationId xmlns:a16="http://schemas.microsoft.com/office/drawing/2014/main" id="{A3B7AEB2-D1AB-48CC-A123-42671C757A99}"/>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5" name="テキスト ボックス 44">
          <a:extLst>
            <a:ext uri="{FF2B5EF4-FFF2-40B4-BE49-F238E27FC236}">
              <a16:creationId xmlns:a16="http://schemas.microsoft.com/office/drawing/2014/main" id="{FB89BB4A-8A5E-4BE3-BE96-917A03DC8AE8}"/>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6" name="直線コネクタ 45">
          <a:extLst>
            <a:ext uri="{FF2B5EF4-FFF2-40B4-BE49-F238E27FC236}">
              <a16:creationId xmlns:a16="http://schemas.microsoft.com/office/drawing/2014/main" id="{E9009569-01C6-4E5A-99B7-182E9CE0932C}"/>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7" name="テキスト ボックス 46">
          <a:extLst>
            <a:ext uri="{FF2B5EF4-FFF2-40B4-BE49-F238E27FC236}">
              <a16:creationId xmlns:a16="http://schemas.microsoft.com/office/drawing/2014/main" id="{BDD0D435-963D-425D-BE08-0613467FF70E}"/>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8" name="直線コネクタ 47">
          <a:extLst>
            <a:ext uri="{FF2B5EF4-FFF2-40B4-BE49-F238E27FC236}">
              <a16:creationId xmlns:a16="http://schemas.microsoft.com/office/drawing/2014/main" id="{2727ECA9-1DD1-4F8D-A5F3-67399910176D}"/>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49" name="テキスト ボックス 48">
          <a:extLst>
            <a:ext uri="{FF2B5EF4-FFF2-40B4-BE49-F238E27FC236}">
              <a16:creationId xmlns:a16="http://schemas.microsoft.com/office/drawing/2014/main" id="{13A7E11A-0117-4035-80A5-ECEA79333791}"/>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0" name="直線コネクタ 49">
          <a:extLst>
            <a:ext uri="{FF2B5EF4-FFF2-40B4-BE49-F238E27FC236}">
              <a16:creationId xmlns:a16="http://schemas.microsoft.com/office/drawing/2014/main" id="{56A11938-AD94-4CB7-B394-BFDC69221747}"/>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86377</xdr:rowOff>
    </xdr:from>
    <xdr:ext cx="467179" cy="259045"/>
    <xdr:sp macro="" textlink="">
      <xdr:nvSpPr>
        <xdr:cNvPr id="51" name="テキスト ボックス 50">
          <a:extLst>
            <a:ext uri="{FF2B5EF4-FFF2-40B4-BE49-F238E27FC236}">
              <a16:creationId xmlns:a16="http://schemas.microsoft.com/office/drawing/2014/main" id="{11FD63F6-08C4-446A-AFD8-E9B6AB168886}"/>
            </a:ext>
          </a:extLst>
        </xdr:cNvPr>
        <xdr:cNvSpPr txBox="1"/>
      </xdr:nvSpPr>
      <xdr:spPr>
        <a:xfrm>
          <a:off x="294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90B0BB7D-1AAB-4970-8D44-A54DDD27E3C8}"/>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3" name="テキスト ボックス 52">
          <a:extLst>
            <a:ext uri="{FF2B5EF4-FFF2-40B4-BE49-F238E27FC236}">
              <a16:creationId xmlns:a16="http://schemas.microsoft.com/office/drawing/2014/main" id="{A4719CDE-1873-41C2-8C6F-18366C13F1F9}"/>
            </a:ext>
          </a:extLst>
        </xdr:cNvPr>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図書館】&#10;有形固定資産減価償却率グラフ枠">
          <a:extLst>
            <a:ext uri="{FF2B5EF4-FFF2-40B4-BE49-F238E27FC236}">
              <a16:creationId xmlns:a16="http://schemas.microsoft.com/office/drawing/2014/main" id="{6552FCAA-DCFD-4AB9-9F37-2A4148CC768D}"/>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139700</xdr:rowOff>
    </xdr:from>
    <xdr:to>
      <xdr:col>24</xdr:col>
      <xdr:colOff>62865</xdr:colOff>
      <xdr:row>42</xdr:row>
      <xdr:rowOff>38100</xdr:rowOff>
    </xdr:to>
    <xdr:cxnSp macro="">
      <xdr:nvCxnSpPr>
        <xdr:cNvPr id="55" name="直線コネクタ 54">
          <a:extLst>
            <a:ext uri="{FF2B5EF4-FFF2-40B4-BE49-F238E27FC236}">
              <a16:creationId xmlns:a16="http://schemas.microsoft.com/office/drawing/2014/main" id="{587FAC55-B6F8-46B8-8F8D-A2283F628EBD}"/>
            </a:ext>
          </a:extLst>
        </xdr:cNvPr>
        <xdr:cNvCxnSpPr/>
      </xdr:nvCxnSpPr>
      <xdr:spPr>
        <a:xfrm flipV="1">
          <a:off x="4634865" y="5969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41927</xdr:rowOff>
    </xdr:from>
    <xdr:ext cx="340478" cy="259045"/>
    <xdr:sp macro="" textlink="">
      <xdr:nvSpPr>
        <xdr:cNvPr id="56" name="【図書館】&#10;有形固定資産減価償却率最小値テキスト">
          <a:extLst>
            <a:ext uri="{FF2B5EF4-FFF2-40B4-BE49-F238E27FC236}">
              <a16:creationId xmlns:a16="http://schemas.microsoft.com/office/drawing/2014/main" id="{E523C205-5269-4AC1-AA52-50EE750A7206}"/>
            </a:ext>
          </a:extLst>
        </xdr:cNvPr>
        <xdr:cNvSpPr txBox="1"/>
      </xdr:nvSpPr>
      <xdr:spPr>
        <a:xfrm>
          <a:off x="4673600" y="72428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38100</xdr:rowOff>
    </xdr:from>
    <xdr:to>
      <xdr:col>24</xdr:col>
      <xdr:colOff>152400</xdr:colOff>
      <xdr:row>42</xdr:row>
      <xdr:rowOff>38100</xdr:rowOff>
    </xdr:to>
    <xdr:cxnSp macro="">
      <xdr:nvCxnSpPr>
        <xdr:cNvPr id="57" name="直線コネクタ 56">
          <a:extLst>
            <a:ext uri="{FF2B5EF4-FFF2-40B4-BE49-F238E27FC236}">
              <a16:creationId xmlns:a16="http://schemas.microsoft.com/office/drawing/2014/main" id="{CD2BD6FE-3F0D-4302-8682-34E83777936E}"/>
            </a:ext>
          </a:extLst>
        </xdr:cNvPr>
        <xdr:cNvCxnSpPr/>
      </xdr:nvCxnSpPr>
      <xdr:spPr>
        <a:xfrm>
          <a:off x="4546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86377</xdr:rowOff>
    </xdr:from>
    <xdr:ext cx="469744" cy="259045"/>
    <xdr:sp macro="" textlink="">
      <xdr:nvSpPr>
        <xdr:cNvPr id="58" name="【図書館】&#10;有形固定資産減価償却率最大値テキスト">
          <a:extLst>
            <a:ext uri="{FF2B5EF4-FFF2-40B4-BE49-F238E27FC236}">
              <a16:creationId xmlns:a16="http://schemas.microsoft.com/office/drawing/2014/main" id="{76766EB7-6844-49A0-9465-D4118CE9CBE8}"/>
            </a:ext>
          </a:extLst>
        </xdr:cNvPr>
        <xdr:cNvSpPr txBox="1"/>
      </xdr:nvSpPr>
      <xdr:spPr>
        <a:xfrm>
          <a:off x="4673600" y="574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139700</xdr:rowOff>
    </xdr:from>
    <xdr:to>
      <xdr:col>24</xdr:col>
      <xdr:colOff>152400</xdr:colOff>
      <xdr:row>34</xdr:row>
      <xdr:rowOff>139700</xdr:rowOff>
    </xdr:to>
    <xdr:cxnSp macro="">
      <xdr:nvCxnSpPr>
        <xdr:cNvPr id="59" name="直線コネクタ 58">
          <a:extLst>
            <a:ext uri="{FF2B5EF4-FFF2-40B4-BE49-F238E27FC236}">
              <a16:creationId xmlns:a16="http://schemas.microsoft.com/office/drawing/2014/main" id="{1CDA19B8-30AA-4ED8-A11F-CBD792AF898D}"/>
            </a:ext>
          </a:extLst>
        </xdr:cNvPr>
        <xdr:cNvCxnSpPr/>
      </xdr:nvCxnSpPr>
      <xdr:spPr>
        <a:xfrm>
          <a:off x="4546600" y="59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142257</xdr:rowOff>
    </xdr:from>
    <xdr:ext cx="405111" cy="259045"/>
    <xdr:sp macro="" textlink="">
      <xdr:nvSpPr>
        <xdr:cNvPr id="60" name="【図書館】&#10;有形固定資産減価償却率平均値テキスト">
          <a:extLst>
            <a:ext uri="{FF2B5EF4-FFF2-40B4-BE49-F238E27FC236}">
              <a16:creationId xmlns:a16="http://schemas.microsoft.com/office/drawing/2014/main" id="{01AD7781-1A08-49BF-B43E-4AE72E5BBC25}"/>
            </a:ext>
          </a:extLst>
        </xdr:cNvPr>
        <xdr:cNvSpPr txBox="1"/>
      </xdr:nvSpPr>
      <xdr:spPr>
        <a:xfrm>
          <a:off x="4673600" y="66573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163830</xdr:rowOff>
    </xdr:from>
    <xdr:to>
      <xdr:col>24</xdr:col>
      <xdr:colOff>114300</xdr:colOff>
      <xdr:row>39</xdr:row>
      <xdr:rowOff>93980</xdr:rowOff>
    </xdr:to>
    <xdr:sp macro="" textlink="">
      <xdr:nvSpPr>
        <xdr:cNvPr id="61" name="フローチャート: 判断 60">
          <a:extLst>
            <a:ext uri="{FF2B5EF4-FFF2-40B4-BE49-F238E27FC236}">
              <a16:creationId xmlns:a16="http://schemas.microsoft.com/office/drawing/2014/main" id="{E327BEFC-1A7F-4C3C-A413-F08B9F9C6309}"/>
            </a:ext>
          </a:extLst>
        </xdr:cNvPr>
        <xdr:cNvSpPr/>
      </xdr:nvSpPr>
      <xdr:spPr>
        <a:xfrm>
          <a:off x="4584700" y="6678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146050</xdr:rowOff>
    </xdr:from>
    <xdr:to>
      <xdr:col>20</xdr:col>
      <xdr:colOff>38100</xdr:colOff>
      <xdr:row>39</xdr:row>
      <xdr:rowOff>76200</xdr:rowOff>
    </xdr:to>
    <xdr:sp macro="" textlink="">
      <xdr:nvSpPr>
        <xdr:cNvPr id="62" name="フローチャート: 判断 61">
          <a:extLst>
            <a:ext uri="{FF2B5EF4-FFF2-40B4-BE49-F238E27FC236}">
              <a16:creationId xmlns:a16="http://schemas.microsoft.com/office/drawing/2014/main" id="{8D54EDD5-2E97-4D15-908D-AC10C92EEF9F}"/>
            </a:ext>
          </a:extLst>
        </xdr:cNvPr>
        <xdr:cNvSpPr/>
      </xdr:nvSpPr>
      <xdr:spPr>
        <a:xfrm>
          <a:off x="3746500" y="6661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156210</xdr:rowOff>
    </xdr:from>
    <xdr:to>
      <xdr:col>15</xdr:col>
      <xdr:colOff>101600</xdr:colOff>
      <xdr:row>39</xdr:row>
      <xdr:rowOff>86360</xdr:rowOff>
    </xdr:to>
    <xdr:sp macro="" textlink="">
      <xdr:nvSpPr>
        <xdr:cNvPr id="63" name="フローチャート: 判断 62">
          <a:extLst>
            <a:ext uri="{FF2B5EF4-FFF2-40B4-BE49-F238E27FC236}">
              <a16:creationId xmlns:a16="http://schemas.microsoft.com/office/drawing/2014/main" id="{2AC7B23A-A809-40D2-9072-7F287E7E5DB8}"/>
            </a:ext>
          </a:extLst>
        </xdr:cNvPr>
        <xdr:cNvSpPr/>
      </xdr:nvSpPr>
      <xdr:spPr>
        <a:xfrm>
          <a:off x="2857500" y="6671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142240</xdr:rowOff>
    </xdr:from>
    <xdr:to>
      <xdr:col>10</xdr:col>
      <xdr:colOff>165100</xdr:colOff>
      <xdr:row>39</xdr:row>
      <xdr:rowOff>72390</xdr:rowOff>
    </xdr:to>
    <xdr:sp macro="" textlink="">
      <xdr:nvSpPr>
        <xdr:cNvPr id="64" name="フローチャート: 判断 63">
          <a:extLst>
            <a:ext uri="{FF2B5EF4-FFF2-40B4-BE49-F238E27FC236}">
              <a16:creationId xmlns:a16="http://schemas.microsoft.com/office/drawing/2014/main" id="{37B52773-8C61-4400-8B05-6B84F7668B33}"/>
            </a:ext>
          </a:extLst>
        </xdr:cNvPr>
        <xdr:cNvSpPr/>
      </xdr:nvSpPr>
      <xdr:spPr>
        <a:xfrm>
          <a:off x="1968500" y="6657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5" name="テキスト ボックス 64">
          <a:extLst>
            <a:ext uri="{FF2B5EF4-FFF2-40B4-BE49-F238E27FC236}">
              <a16:creationId xmlns:a16="http://schemas.microsoft.com/office/drawing/2014/main" id="{8C406731-1CC1-4687-B645-C3A3D09A4AB3}"/>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77222DC8-1762-4F47-B37F-9C8459ED4A72}"/>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4F9760E2-C932-4961-AF84-42652E825EC5}"/>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985ABBA5-3615-45B1-BA09-FB44489AEF88}"/>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94A298BF-EC43-4B35-9FAA-3784263EDD49}"/>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158750</xdr:rowOff>
    </xdr:from>
    <xdr:to>
      <xdr:col>24</xdr:col>
      <xdr:colOff>114300</xdr:colOff>
      <xdr:row>38</xdr:row>
      <xdr:rowOff>88900</xdr:rowOff>
    </xdr:to>
    <xdr:sp macro="" textlink="">
      <xdr:nvSpPr>
        <xdr:cNvPr id="70" name="楕円 69">
          <a:extLst>
            <a:ext uri="{FF2B5EF4-FFF2-40B4-BE49-F238E27FC236}">
              <a16:creationId xmlns:a16="http://schemas.microsoft.com/office/drawing/2014/main" id="{5D4E2AEA-295F-4FAC-9FFA-6BF43DED914B}"/>
            </a:ext>
          </a:extLst>
        </xdr:cNvPr>
        <xdr:cNvSpPr/>
      </xdr:nvSpPr>
      <xdr:spPr>
        <a:xfrm>
          <a:off x="4584700" y="650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10177</xdr:rowOff>
    </xdr:from>
    <xdr:ext cx="405111" cy="259045"/>
    <xdr:sp macro="" textlink="">
      <xdr:nvSpPr>
        <xdr:cNvPr id="71" name="【図書館】&#10;有形固定資産減価償却率該当値テキスト">
          <a:extLst>
            <a:ext uri="{FF2B5EF4-FFF2-40B4-BE49-F238E27FC236}">
              <a16:creationId xmlns:a16="http://schemas.microsoft.com/office/drawing/2014/main" id="{3EA6C88F-A2C0-4642-B133-C0CDECFE1C5C}"/>
            </a:ext>
          </a:extLst>
        </xdr:cNvPr>
        <xdr:cNvSpPr txBox="1"/>
      </xdr:nvSpPr>
      <xdr:spPr>
        <a:xfrm>
          <a:off x="4673600" y="6353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15240</xdr:rowOff>
    </xdr:from>
    <xdr:to>
      <xdr:col>20</xdr:col>
      <xdr:colOff>38100</xdr:colOff>
      <xdr:row>38</xdr:row>
      <xdr:rowOff>116840</xdr:rowOff>
    </xdr:to>
    <xdr:sp macro="" textlink="">
      <xdr:nvSpPr>
        <xdr:cNvPr id="72" name="楕円 71">
          <a:extLst>
            <a:ext uri="{FF2B5EF4-FFF2-40B4-BE49-F238E27FC236}">
              <a16:creationId xmlns:a16="http://schemas.microsoft.com/office/drawing/2014/main" id="{767D884F-3623-4C9E-AFE6-FD7A93C7B669}"/>
            </a:ext>
          </a:extLst>
        </xdr:cNvPr>
        <xdr:cNvSpPr/>
      </xdr:nvSpPr>
      <xdr:spPr>
        <a:xfrm>
          <a:off x="3746500" y="6530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38100</xdr:rowOff>
    </xdr:from>
    <xdr:to>
      <xdr:col>24</xdr:col>
      <xdr:colOff>63500</xdr:colOff>
      <xdr:row>38</xdr:row>
      <xdr:rowOff>66040</xdr:rowOff>
    </xdr:to>
    <xdr:cxnSp macro="">
      <xdr:nvCxnSpPr>
        <xdr:cNvPr id="73" name="直線コネクタ 72">
          <a:extLst>
            <a:ext uri="{FF2B5EF4-FFF2-40B4-BE49-F238E27FC236}">
              <a16:creationId xmlns:a16="http://schemas.microsoft.com/office/drawing/2014/main" id="{079A6934-1FB3-412B-AFAC-0BF7CC429154}"/>
            </a:ext>
          </a:extLst>
        </xdr:cNvPr>
        <xdr:cNvCxnSpPr/>
      </xdr:nvCxnSpPr>
      <xdr:spPr>
        <a:xfrm flipV="1">
          <a:off x="3797300" y="6553200"/>
          <a:ext cx="838200" cy="2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44450</xdr:rowOff>
    </xdr:from>
    <xdr:to>
      <xdr:col>15</xdr:col>
      <xdr:colOff>101600</xdr:colOff>
      <xdr:row>38</xdr:row>
      <xdr:rowOff>146050</xdr:rowOff>
    </xdr:to>
    <xdr:sp macro="" textlink="">
      <xdr:nvSpPr>
        <xdr:cNvPr id="74" name="楕円 73">
          <a:extLst>
            <a:ext uri="{FF2B5EF4-FFF2-40B4-BE49-F238E27FC236}">
              <a16:creationId xmlns:a16="http://schemas.microsoft.com/office/drawing/2014/main" id="{82D71B16-67D4-455E-9512-4B14D2393DCA}"/>
            </a:ext>
          </a:extLst>
        </xdr:cNvPr>
        <xdr:cNvSpPr/>
      </xdr:nvSpPr>
      <xdr:spPr>
        <a:xfrm>
          <a:off x="2857500" y="6559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66040</xdr:rowOff>
    </xdr:from>
    <xdr:to>
      <xdr:col>19</xdr:col>
      <xdr:colOff>177800</xdr:colOff>
      <xdr:row>38</xdr:row>
      <xdr:rowOff>95250</xdr:rowOff>
    </xdr:to>
    <xdr:cxnSp macro="">
      <xdr:nvCxnSpPr>
        <xdr:cNvPr id="75" name="直線コネクタ 74">
          <a:extLst>
            <a:ext uri="{FF2B5EF4-FFF2-40B4-BE49-F238E27FC236}">
              <a16:creationId xmlns:a16="http://schemas.microsoft.com/office/drawing/2014/main" id="{AF80C418-A175-4885-BC2D-EFBDAD6E2AC6}"/>
            </a:ext>
          </a:extLst>
        </xdr:cNvPr>
        <xdr:cNvCxnSpPr/>
      </xdr:nvCxnSpPr>
      <xdr:spPr>
        <a:xfrm flipV="1">
          <a:off x="2908300" y="6581140"/>
          <a:ext cx="889000" cy="29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59690</xdr:rowOff>
    </xdr:from>
    <xdr:to>
      <xdr:col>10</xdr:col>
      <xdr:colOff>165100</xdr:colOff>
      <xdr:row>38</xdr:row>
      <xdr:rowOff>161290</xdr:rowOff>
    </xdr:to>
    <xdr:sp macro="" textlink="">
      <xdr:nvSpPr>
        <xdr:cNvPr id="76" name="楕円 75">
          <a:extLst>
            <a:ext uri="{FF2B5EF4-FFF2-40B4-BE49-F238E27FC236}">
              <a16:creationId xmlns:a16="http://schemas.microsoft.com/office/drawing/2014/main" id="{5E869E91-0508-4FCA-9128-107F4A76F237}"/>
            </a:ext>
          </a:extLst>
        </xdr:cNvPr>
        <xdr:cNvSpPr/>
      </xdr:nvSpPr>
      <xdr:spPr>
        <a:xfrm>
          <a:off x="1968500" y="6574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95250</xdr:rowOff>
    </xdr:from>
    <xdr:to>
      <xdr:col>15</xdr:col>
      <xdr:colOff>50800</xdr:colOff>
      <xdr:row>38</xdr:row>
      <xdr:rowOff>110490</xdr:rowOff>
    </xdr:to>
    <xdr:cxnSp macro="">
      <xdr:nvCxnSpPr>
        <xdr:cNvPr id="77" name="直線コネクタ 76">
          <a:extLst>
            <a:ext uri="{FF2B5EF4-FFF2-40B4-BE49-F238E27FC236}">
              <a16:creationId xmlns:a16="http://schemas.microsoft.com/office/drawing/2014/main" id="{4011B8AD-49BE-4728-9B40-551444204A35}"/>
            </a:ext>
          </a:extLst>
        </xdr:cNvPr>
        <xdr:cNvCxnSpPr/>
      </xdr:nvCxnSpPr>
      <xdr:spPr>
        <a:xfrm flipV="1">
          <a:off x="2019300" y="661035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67327</xdr:rowOff>
    </xdr:from>
    <xdr:ext cx="405111" cy="259045"/>
    <xdr:sp macro="" textlink="">
      <xdr:nvSpPr>
        <xdr:cNvPr id="78" name="n_1aveValue【図書館】&#10;有形固定資産減価償却率">
          <a:extLst>
            <a:ext uri="{FF2B5EF4-FFF2-40B4-BE49-F238E27FC236}">
              <a16:creationId xmlns:a16="http://schemas.microsoft.com/office/drawing/2014/main" id="{E3BF6EC1-1244-4B54-B031-416EBDAA0576}"/>
            </a:ext>
          </a:extLst>
        </xdr:cNvPr>
        <xdr:cNvSpPr txBox="1"/>
      </xdr:nvSpPr>
      <xdr:spPr>
        <a:xfrm>
          <a:off x="3582044" y="6753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77487</xdr:rowOff>
    </xdr:from>
    <xdr:ext cx="405111" cy="259045"/>
    <xdr:sp macro="" textlink="">
      <xdr:nvSpPr>
        <xdr:cNvPr id="79" name="n_2aveValue【図書館】&#10;有形固定資産減価償却率">
          <a:extLst>
            <a:ext uri="{FF2B5EF4-FFF2-40B4-BE49-F238E27FC236}">
              <a16:creationId xmlns:a16="http://schemas.microsoft.com/office/drawing/2014/main" id="{342D2606-F701-4AF3-B5DD-A7B4F1535A2E}"/>
            </a:ext>
          </a:extLst>
        </xdr:cNvPr>
        <xdr:cNvSpPr txBox="1"/>
      </xdr:nvSpPr>
      <xdr:spPr>
        <a:xfrm>
          <a:off x="2705744" y="6764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63517</xdr:rowOff>
    </xdr:from>
    <xdr:ext cx="405111" cy="259045"/>
    <xdr:sp macro="" textlink="">
      <xdr:nvSpPr>
        <xdr:cNvPr id="80" name="n_3aveValue【図書館】&#10;有形固定資産減価償却率">
          <a:extLst>
            <a:ext uri="{FF2B5EF4-FFF2-40B4-BE49-F238E27FC236}">
              <a16:creationId xmlns:a16="http://schemas.microsoft.com/office/drawing/2014/main" id="{873789C1-787E-4C28-A53F-D447030AC96E}"/>
            </a:ext>
          </a:extLst>
        </xdr:cNvPr>
        <xdr:cNvSpPr txBox="1"/>
      </xdr:nvSpPr>
      <xdr:spPr>
        <a:xfrm>
          <a:off x="1816744" y="6750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133367</xdr:rowOff>
    </xdr:from>
    <xdr:ext cx="405111" cy="259045"/>
    <xdr:sp macro="" textlink="">
      <xdr:nvSpPr>
        <xdr:cNvPr id="81" name="n_1mainValue【図書館】&#10;有形固定資産減価償却率">
          <a:extLst>
            <a:ext uri="{FF2B5EF4-FFF2-40B4-BE49-F238E27FC236}">
              <a16:creationId xmlns:a16="http://schemas.microsoft.com/office/drawing/2014/main" id="{FDA1BDAF-C31C-499E-AA90-8D1E3EDE6355}"/>
            </a:ext>
          </a:extLst>
        </xdr:cNvPr>
        <xdr:cNvSpPr txBox="1"/>
      </xdr:nvSpPr>
      <xdr:spPr>
        <a:xfrm>
          <a:off x="3582044" y="6305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162577</xdr:rowOff>
    </xdr:from>
    <xdr:ext cx="405111" cy="259045"/>
    <xdr:sp macro="" textlink="">
      <xdr:nvSpPr>
        <xdr:cNvPr id="82" name="n_2mainValue【図書館】&#10;有形固定資産減価償却率">
          <a:extLst>
            <a:ext uri="{FF2B5EF4-FFF2-40B4-BE49-F238E27FC236}">
              <a16:creationId xmlns:a16="http://schemas.microsoft.com/office/drawing/2014/main" id="{C287F010-F853-4134-9655-E8DCE84BE957}"/>
            </a:ext>
          </a:extLst>
        </xdr:cNvPr>
        <xdr:cNvSpPr txBox="1"/>
      </xdr:nvSpPr>
      <xdr:spPr>
        <a:xfrm>
          <a:off x="2705744" y="6334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6367</xdr:rowOff>
    </xdr:from>
    <xdr:ext cx="405111" cy="259045"/>
    <xdr:sp macro="" textlink="">
      <xdr:nvSpPr>
        <xdr:cNvPr id="83" name="n_3mainValue【図書館】&#10;有形固定資産減価償却率">
          <a:extLst>
            <a:ext uri="{FF2B5EF4-FFF2-40B4-BE49-F238E27FC236}">
              <a16:creationId xmlns:a16="http://schemas.microsoft.com/office/drawing/2014/main" id="{04110242-FDB5-4506-977A-0EB230F8781C}"/>
            </a:ext>
          </a:extLst>
        </xdr:cNvPr>
        <xdr:cNvSpPr txBox="1"/>
      </xdr:nvSpPr>
      <xdr:spPr>
        <a:xfrm>
          <a:off x="1816744" y="6350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4" name="正方形/長方形 83">
          <a:extLst>
            <a:ext uri="{FF2B5EF4-FFF2-40B4-BE49-F238E27FC236}">
              <a16:creationId xmlns:a16="http://schemas.microsoft.com/office/drawing/2014/main" id="{84E3AF0B-351F-4A6F-80ED-7BDC20525E6A}"/>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5" name="正方形/長方形 84">
          <a:extLst>
            <a:ext uri="{FF2B5EF4-FFF2-40B4-BE49-F238E27FC236}">
              <a16:creationId xmlns:a16="http://schemas.microsoft.com/office/drawing/2014/main" id="{36FDE457-3351-423B-A9CD-5E0780D7E925}"/>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6" name="正方形/長方形 85">
          <a:extLst>
            <a:ext uri="{FF2B5EF4-FFF2-40B4-BE49-F238E27FC236}">
              <a16:creationId xmlns:a16="http://schemas.microsoft.com/office/drawing/2014/main" id="{8D135B54-A536-4512-A0D4-1A00F02A38B9}"/>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7" name="正方形/長方形 86">
          <a:extLst>
            <a:ext uri="{FF2B5EF4-FFF2-40B4-BE49-F238E27FC236}">
              <a16:creationId xmlns:a16="http://schemas.microsoft.com/office/drawing/2014/main" id="{AA010971-9824-43A2-A30B-DAB549AFC94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8" name="正方形/長方形 87">
          <a:extLst>
            <a:ext uri="{FF2B5EF4-FFF2-40B4-BE49-F238E27FC236}">
              <a16:creationId xmlns:a16="http://schemas.microsoft.com/office/drawing/2014/main" id="{1232BEA1-97CB-4EA0-9B1B-5D5615A46A01}"/>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9" name="正方形/長方形 88">
          <a:extLst>
            <a:ext uri="{FF2B5EF4-FFF2-40B4-BE49-F238E27FC236}">
              <a16:creationId xmlns:a16="http://schemas.microsoft.com/office/drawing/2014/main" id="{242BA17D-87CF-48F1-BE8C-413C8EFA98DB}"/>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0" name="正方形/長方形 89">
          <a:extLst>
            <a:ext uri="{FF2B5EF4-FFF2-40B4-BE49-F238E27FC236}">
              <a16:creationId xmlns:a16="http://schemas.microsoft.com/office/drawing/2014/main" id="{DB589391-D473-4A6E-88BE-636811E2989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1" name="正方形/長方形 90">
          <a:extLst>
            <a:ext uri="{FF2B5EF4-FFF2-40B4-BE49-F238E27FC236}">
              <a16:creationId xmlns:a16="http://schemas.microsoft.com/office/drawing/2014/main" id="{5BE418EF-FADB-49F3-8ADC-6B1FC6313924}"/>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2" name="テキスト ボックス 91">
          <a:extLst>
            <a:ext uri="{FF2B5EF4-FFF2-40B4-BE49-F238E27FC236}">
              <a16:creationId xmlns:a16="http://schemas.microsoft.com/office/drawing/2014/main" id="{424C7E17-4351-4649-AAF3-06B48A6D6B36}"/>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3" name="直線コネクタ 92">
          <a:extLst>
            <a:ext uri="{FF2B5EF4-FFF2-40B4-BE49-F238E27FC236}">
              <a16:creationId xmlns:a16="http://schemas.microsoft.com/office/drawing/2014/main" id="{B368537E-9E61-4E7A-A0DA-B3E3BD9AE933}"/>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19050</xdr:rowOff>
    </xdr:from>
    <xdr:to>
      <xdr:col>59</xdr:col>
      <xdr:colOff>50800</xdr:colOff>
      <xdr:row>41</xdr:row>
      <xdr:rowOff>19050</xdr:rowOff>
    </xdr:to>
    <xdr:cxnSp macro="">
      <xdr:nvCxnSpPr>
        <xdr:cNvPr id="94" name="直線コネクタ 93">
          <a:extLst>
            <a:ext uri="{FF2B5EF4-FFF2-40B4-BE49-F238E27FC236}">
              <a16:creationId xmlns:a16="http://schemas.microsoft.com/office/drawing/2014/main" id="{F6139A70-5D06-46AA-890E-DF9A0DABE4C4}"/>
            </a:ext>
          </a:extLst>
        </xdr:cNvPr>
        <xdr:cNvCxnSpPr/>
      </xdr:nvCxnSpPr>
      <xdr:spPr>
        <a:xfrm>
          <a:off x="6604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48277</xdr:rowOff>
    </xdr:from>
    <xdr:ext cx="467179" cy="259045"/>
    <xdr:sp macro="" textlink="">
      <xdr:nvSpPr>
        <xdr:cNvPr id="95" name="テキスト ボックス 94">
          <a:extLst>
            <a:ext uri="{FF2B5EF4-FFF2-40B4-BE49-F238E27FC236}">
              <a16:creationId xmlns:a16="http://schemas.microsoft.com/office/drawing/2014/main" id="{B86ECCDF-FA21-401F-822D-8D37E1259BF3}"/>
            </a:ext>
          </a:extLst>
        </xdr:cNvPr>
        <xdr:cNvSpPr txBox="1"/>
      </xdr:nvSpPr>
      <xdr:spPr>
        <a:xfrm>
          <a:off x="6136821" y="690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6" name="直線コネクタ 95">
          <a:extLst>
            <a:ext uri="{FF2B5EF4-FFF2-40B4-BE49-F238E27FC236}">
              <a16:creationId xmlns:a16="http://schemas.microsoft.com/office/drawing/2014/main" id="{B4E90A78-0269-410B-BB90-6A74F262B5F4}"/>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97" name="テキスト ボックス 96">
          <a:extLst>
            <a:ext uri="{FF2B5EF4-FFF2-40B4-BE49-F238E27FC236}">
              <a16:creationId xmlns:a16="http://schemas.microsoft.com/office/drawing/2014/main" id="{5703A4F2-D9E7-4304-ACD8-EF0133FB48F4}"/>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76200</xdr:rowOff>
    </xdr:from>
    <xdr:to>
      <xdr:col>59</xdr:col>
      <xdr:colOff>50800</xdr:colOff>
      <xdr:row>34</xdr:row>
      <xdr:rowOff>76200</xdr:rowOff>
    </xdr:to>
    <xdr:cxnSp macro="">
      <xdr:nvCxnSpPr>
        <xdr:cNvPr id="98" name="直線コネクタ 97">
          <a:extLst>
            <a:ext uri="{FF2B5EF4-FFF2-40B4-BE49-F238E27FC236}">
              <a16:creationId xmlns:a16="http://schemas.microsoft.com/office/drawing/2014/main" id="{CE59D79B-B52E-496A-BA44-2C899AE6E906}"/>
            </a:ext>
          </a:extLst>
        </xdr:cNvPr>
        <xdr:cNvCxnSpPr/>
      </xdr:nvCxnSpPr>
      <xdr:spPr>
        <a:xfrm>
          <a:off x="6604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105427</xdr:rowOff>
    </xdr:from>
    <xdr:ext cx="467179" cy="259045"/>
    <xdr:sp macro="" textlink="">
      <xdr:nvSpPr>
        <xdr:cNvPr id="99" name="テキスト ボックス 98">
          <a:extLst>
            <a:ext uri="{FF2B5EF4-FFF2-40B4-BE49-F238E27FC236}">
              <a16:creationId xmlns:a16="http://schemas.microsoft.com/office/drawing/2014/main" id="{991589C7-7B4E-4F2F-87A3-D7BCD7E52645}"/>
            </a:ext>
          </a:extLst>
        </xdr:cNvPr>
        <xdr:cNvSpPr txBox="1"/>
      </xdr:nvSpPr>
      <xdr:spPr>
        <a:xfrm>
          <a:off x="6136821" y="576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0" name="直線コネクタ 99">
          <a:extLst>
            <a:ext uri="{FF2B5EF4-FFF2-40B4-BE49-F238E27FC236}">
              <a16:creationId xmlns:a16="http://schemas.microsoft.com/office/drawing/2014/main" id="{6CF6B446-FA8E-4D17-A010-8F3E0AF251BD}"/>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1" name="テキスト ボックス 100">
          <a:extLst>
            <a:ext uri="{FF2B5EF4-FFF2-40B4-BE49-F238E27FC236}">
              <a16:creationId xmlns:a16="http://schemas.microsoft.com/office/drawing/2014/main" id="{1A75188D-821C-4D11-BA90-4ACD1F44688D}"/>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2" name="【図書館】&#10;一人当たり面積グラフ枠">
          <a:extLst>
            <a:ext uri="{FF2B5EF4-FFF2-40B4-BE49-F238E27FC236}">
              <a16:creationId xmlns:a16="http://schemas.microsoft.com/office/drawing/2014/main" id="{83021E4B-94D3-4C6B-8E0B-B53961064862}"/>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167640</xdr:rowOff>
    </xdr:from>
    <xdr:to>
      <xdr:col>54</xdr:col>
      <xdr:colOff>189865</xdr:colOff>
      <xdr:row>40</xdr:row>
      <xdr:rowOff>133350</xdr:rowOff>
    </xdr:to>
    <xdr:cxnSp macro="">
      <xdr:nvCxnSpPr>
        <xdr:cNvPr id="103" name="直線コネクタ 102">
          <a:extLst>
            <a:ext uri="{FF2B5EF4-FFF2-40B4-BE49-F238E27FC236}">
              <a16:creationId xmlns:a16="http://schemas.microsoft.com/office/drawing/2014/main" id="{DBC081BD-2A43-4F7A-9339-6F01D28661A3}"/>
            </a:ext>
          </a:extLst>
        </xdr:cNvPr>
        <xdr:cNvCxnSpPr/>
      </xdr:nvCxnSpPr>
      <xdr:spPr>
        <a:xfrm flipV="1">
          <a:off x="10476865" y="5825490"/>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137177</xdr:rowOff>
    </xdr:from>
    <xdr:ext cx="469744" cy="259045"/>
    <xdr:sp macro="" textlink="">
      <xdr:nvSpPr>
        <xdr:cNvPr id="104" name="【図書館】&#10;一人当たり面積最小値テキスト">
          <a:extLst>
            <a:ext uri="{FF2B5EF4-FFF2-40B4-BE49-F238E27FC236}">
              <a16:creationId xmlns:a16="http://schemas.microsoft.com/office/drawing/2014/main" id="{14C3C385-FCDB-407F-80DA-0BB6CE5C6E98}"/>
            </a:ext>
          </a:extLst>
        </xdr:cNvPr>
        <xdr:cNvSpPr txBox="1"/>
      </xdr:nvSpPr>
      <xdr:spPr>
        <a:xfrm>
          <a:off x="10515600" y="6995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133350</xdr:rowOff>
    </xdr:from>
    <xdr:to>
      <xdr:col>55</xdr:col>
      <xdr:colOff>88900</xdr:colOff>
      <xdr:row>40</xdr:row>
      <xdr:rowOff>133350</xdr:rowOff>
    </xdr:to>
    <xdr:cxnSp macro="">
      <xdr:nvCxnSpPr>
        <xdr:cNvPr id="105" name="直線コネクタ 104">
          <a:extLst>
            <a:ext uri="{FF2B5EF4-FFF2-40B4-BE49-F238E27FC236}">
              <a16:creationId xmlns:a16="http://schemas.microsoft.com/office/drawing/2014/main" id="{353638B0-B992-40EC-9920-24EF9112D393}"/>
            </a:ext>
          </a:extLst>
        </xdr:cNvPr>
        <xdr:cNvCxnSpPr/>
      </xdr:nvCxnSpPr>
      <xdr:spPr>
        <a:xfrm>
          <a:off x="10388600" y="6991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114317</xdr:rowOff>
    </xdr:from>
    <xdr:ext cx="469744" cy="259045"/>
    <xdr:sp macro="" textlink="">
      <xdr:nvSpPr>
        <xdr:cNvPr id="106" name="【図書館】&#10;一人当たり面積最大値テキスト">
          <a:extLst>
            <a:ext uri="{FF2B5EF4-FFF2-40B4-BE49-F238E27FC236}">
              <a16:creationId xmlns:a16="http://schemas.microsoft.com/office/drawing/2014/main" id="{B62BBBF4-0CDD-478C-8D0D-D42A64B27E8E}"/>
            </a:ext>
          </a:extLst>
        </xdr:cNvPr>
        <xdr:cNvSpPr txBox="1"/>
      </xdr:nvSpPr>
      <xdr:spPr>
        <a:xfrm>
          <a:off x="10515600" y="5600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167640</xdr:rowOff>
    </xdr:from>
    <xdr:to>
      <xdr:col>55</xdr:col>
      <xdr:colOff>88900</xdr:colOff>
      <xdr:row>33</xdr:row>
      <xdr:rowOff>167640</xdr:rowOff>
    </xdr:to>
    <xdr:cxnSp macro="">
      <xdr:nvCxnSpPr>
        <xdr:cNvPr id="107" name="直線コネクタ 106">
          <a:extLst>
            <a:ext uri="{FF2B5EF4-FFF2-40B4-BE49-F238E27FC236}">
              <a16:creationId xmlns:a16="http://schemas.microsoft.com/office/drawing/2014/main" id="{A6091D80-282B-416F-BEA1-F385E9847282}"/>
            </a:ext>
          </a:extLst>
        </xdr:cNvPr>
        <xdr:cNvCxnSpPr/>
      </xdr:nvCxnSpPr>
      <xdr:spPr>
        <a:xfrm>
          <a:off x="10388600" y="5825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151147</xdr:rowOff>
    </xdr:from>
    <xdr:ext cx="469744" cy="259045"/>
    <xdr:sp macro="" textlink="">
      <xdr:nvSpPr>
        <xdr:cNvPr id="108" name="【図書館】&#10;一人当たり面積平均値テキスト">
          <a:extLst>
            <a:ext uri="{FF2B5EF4-FFF2-40B4-BE49-F238E27FC236}">
              <a16:creationId xmlns:a16="http://schemas.microsoft.com/office/drawing/2014/main" id="{F12DDE2E-3169-4285-BD59-476A6C17CBB7}"/>
            </a:ext>
          </a:extLst>
        </xdr:cNvPr>
        <xdr:cNvSpPr txBox="1"/>
      </xdr:nvSpPr>
      <xdr:spPr>
        <a:xfrm>
          <a:off x="10515600" y="64947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128270</xdr:rowOff>
    </xdr:from>
    <xdr:to>
      <xdr:col>55</xdr:col>
      <xdr:colOff>50800</xdr:colOff>
      <xdr:row>39</xdr:row>
      <xdr:rowOff>58420</xdr:rowOff>
    </xdr:to>
    <xdr:sp macro="" textlink="">
      <xdr:nvSpPr>
        <xdr:cNvPr id="109" name="フローチャート: 判断 108">
          <a:extLst>
            <a:ext uri="{FF2B5EF4-FFF2-40B4-BE49-F238E27FC236}">
              <a16:creationId xmlns:a16="http://schemas.microsoft.com/office/drawing/2014/main" id="{2D778212-C62B-4EAB-B40A-C103354A9AFD}"/>
            </a:ext>
          </a:extLst>
        </xdr:cNvPr>
        <xdr:cNvSpPr/>
      </xdr:nvSpPr>
      <xdr:spPr>
        <a:xfrm>
          <a:off x="10426700" y="664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139700</xdr:rowOff>
    </xdr:from>
    <xdr:to>
      <xdr:col>50</xdr:col>
      <xdr:colOff>165100</xdr:colOff>
      <xdr:row>39</xdr:row>
      <xdr:rowOff>69850</xdr:rowOff>
    </xdr:to>
    <xdr:sp macro="" textlink="">
      <xdr:nvSpPr>
        <xdr:cNvPr id="110" name="フローチャート: 判断 109">
          <a:extLst>
            <a:ext uri="{FF2B5EF4-FFF2-40B4-BE49-F238E27FC236}">
              <a16:creationId xmlns:a16="http://schemas.microsoft.com/office/drawing/2014/main" id="{7315BDDF-A7D5-4319-90B0-9898F4724C3B}"/>
            </a:ext>
          </a:extLst>
        </xdr:cNvPr>
        <xdr:cNvSpPr/>
      </xdr:nvSpPr>
      <xdr:spPr>
        <a:xfrm>
          <a:off x="95885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145415</xdr:rowOff>
    </xdr:from>
    <xdr:to>
      <xdr:col>46</xdr:col>
      <xdr:colOff>38100</xdr:colOff>
      <xdr:row>39</xdr:row>
      <xdr:rowOff>75565</xdr:rowOff>
    </xdr:to>
    <xdr:sp macro="" textlink="">
      <xdr:nvSpPr>
        <xdr:cNvPr id="111" name="フローチャート: 判断 110">
          <a:extLst>
            <a:ext uri="{FF2B5EF4-FFF2-40B4-BE49-F238E27FC236}">
              <a16:creationId xmlns:a16="http://schemas.microsoft.com/office/drawing/2014/main" id="{CB71A3A6-08BD-4D48-AC50-B315F909A373}"/>
            </a:ext>
          </a:extLst>
        </xdr:cNvPr>
        <xdr:cNvSpPr/>
      </xdr:nvSpPr>
      <xdr:spPr>
        <a:xfrm>
          <a:off x="8699500" y="6660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151130</xdr:rowOff>
    </xdr:from>
    <xdr:to>
      <xdr:col>41</xdr:col>
      <xdr:colOff>101600</xdr:colOff>
      <xdr:row>39</xdr:row>
      <xdr:rowOff>81280</xdr:rowOff>
    </xdr:to>
    <xdr:sp macro="" textlink="">
      <xdr:nvSpPr>
        <xdr:cNvPr id="112" name="フローチャート: 判断 111">
          <a:extLst>
            <a:ext uri="{FF2B5EF4-FFF2-40B4-BE49-F238E27FC236}">
              <a16:creationId xmlns:a16="http://schemas.microsoft.com/office/drawing/2014/main" id="{EE3300CC-080A-4E55-8F00-329E3298E15F}"/>
            </a:ext>
          </a:extLst>
        </xdr:cNvPr>
        <xdr:cNvSpPr/>
      </xdr:nvSpPr>
      <xdr:spPr>
        <a:xfrm>
          <a:off x="7810500" y="666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3" name="テキスト ボックス 112">
          <a:extLst>
            <a:ext uri="{FF2B5EF4-FFF2-40B4-BE49-F238E27FC236}">
              <a16:creationId xmlns:a16="http://schemas.microsoft.com/office/drawing/2014/main" id="{83307FD0-4658-4245-9BA3-6E4DF9725B3C}"/>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4" name="テキスト ボックス 113">
          <a:extLst>
            <a:ext uri="{FF2B5EF4-FFF2-40B4-BE49-F238E27FC236}">
              <a16:creationId xmlns:a16="http://schemas.microsoft.com/office/drawing/2014/main" id="{B09F7BCB-E9BC-41D7-806E-D5A6BC353083}"/>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5" name="テキスト ボックス 114">
          <a:extLst>
            <a:ext uri="{FF2B5EF4-FFF2-40B4-BE49-F238E27FC236}">
              <a16:creationId xmlns:a16="http://schemas.microsoft.com/office/drawing/2014/main" id="{6CB107E8-9FC6-4E94-84E2-7E0FD86E98B7}"/>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6" name="テキスト ボックス 115">
          <a:extLst>
            <a:ext uri="{FF2B5EF4-FFF2-40B4-BE49-F238E27FC236}">
              <a16:creationId xmlns:a16="http://schemas.microsoft.com/office/drawing/2014/main" id="{B1763FD8-9086-4623-98D7-15C3ED471B36}"/>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7" name="テキスト ボックス 116">
          <a:extLst>
            <a:ext uri="{FF2B5EF4-FFF2-40B4-BE49-F238E27FC236}">
              <a16:creationId xmlns:a16="http://schemas.microsoft.com/office/drawing/2014/main" id="{95DF29C3-4A10-49B5-B65F-9EDE20EA822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48260</xdr:rowOff>
    </xdr:from>
    <xdr:to>
      <xdr:col>55</xdr:col>
      <xdr:colOff>50800</xdr:colOff>
      <xdr:row>40</xdr:row>
      <xdr:rowOff>149860</xdr:rowOff>
    </xdr:to>
    <xdr:sp macro="" textlink="">
      <xdr:nvSpPr>
        <xdr:cNvPr id="118" name="楕円 117">
          <a:extLst>
            <a:ext uri="{FF2B5EF4-FFF2-40B4-BE49-F238E27FC236}">
              <a16:creationId xmlns:a16="http://schemas.microsoft.com/office/drawing/2014/main" id="{8EA71813-0108-412A-9ACD-FD1F8AB6F68C}"/>
            </a:ext>
          </a:extLst>
        </xdr:cNvPr>
        <xdr:cNvSpPr/>
      </xdr:nvSpPr>
      <xdr:spPr>
        <a:xfrm>
          <a:off x="10426700" y="690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134637</xdr:rowOff>
    </xdr:from>
    <xdr:ext cx="469744" cy="259045"/>
    <xdr:sp macro="" textlink="">
      <xdr:nvSpPr>
        <xdr:cNvPr id="119" name="【図書館】&#10;一人当たり面積該当値テキスト">
          <a:extLst>
            <a:ext uri="{FF2B5EF4-FFF2-40B4-BE49-F238E27FC236}">
              <a16:creationId xmlns:a16="http://schemas.microsoft.com/office/drawing/2014/main" id="{4C7EE3C5-7C0A-45EF-A551-6C5781522E1F}"/>
            </a:ext>
          </a:extLst>
        </xdr:cNvPr>
        <xdr:cNvSpPr txBox="1"/>
      </xdr:nvSpPr>
      <xdr:spPr>
        <a:xfrm>
          <a:off x="10515600" y="6821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48260</xdr:rowOff>
    </xdr:from>
    <xdr:to>
      <xdr:col>50</xdr:col>
      <xdr:colOff>165100</xdr:colOff>
      <xdr:row>40</xdr:row>
      <xdr:rowOff>149860</xdr:rowOff>
    </xdr:to>
    <xdr:sp macro="" textlink="">
      <xdr:nvSpPr>
        <xdr:cNvPr id="120" name="楕円 119">
          <a:extLst>
            <a:ext uri="{FF2B5EF4-FFF2-40B4-BE49-F238E27FC236}">
              <a16:creationId xmlns:a16="http://schemas.microsoft.com/office/drawing/2014/main" id="{68699188-9F24-44D0-BD70-B8C4123047B9}"/>
            </a:ext>
          </a:extLst>
        </xdr:cNvPr>
        <xdr:cNvSpPr/>
      </xdr:nvSpPr>
      <xdr:spPr>
        <a:xfrm>
          <a:off x="9588500" y="690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99060</xdr:rowOff>
    </xdr:from>
    <xdr:to>
      <xdr:col>55</xdr:col>
      <xdr:colOff>0</xdr:colOff>
      <xdr:row>40</xdr:row>
      <xdr:rowOff>99060</xdr:rowOff>
    </xdr:to>
    <xdr:cxnSp macro="">
      <xdr:nvCxnSpPr>
        <xdr:cNvPr id="121" name="直線コネクタ 120">
          <a:extLst>
            <a:ext uri="{FF2B5EF4-FFF2-40B4-BE49-F238E27FC236}">
              <a16:creationId xmlns:a16="http://schemas.microsoft.com/office/drawing/2014/main" id="{493F9314-7D44-427D-B3A7-4710A81A874F}"/>
            </a:ext>
          </a:extLst>
        </xdr:cNvPr>
        <xdr:cNvCxnSpPr/>
      </xdr:nvCxnSpPr>
      <xdr:spPr>
        <a:xfrm>
          <a:off x="9639300" y="69570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48260</xdr:rowOff>
    </xdr:from>
    <xdr:to>
      <xdr:col>46</xdr:col>
      <xdr:colOff>38100</xdr:colOff>
      <xdr:row>40</xdr:row>
      <xdr:rowOff>149860</xdr:rowOff>
    </xdr:to>
    <xdr:sp macro="" textlink="">
      <xdr:nvSpPr>
        <xdr:cNvPr id="122" name="楕円 121">
          <a:extLst>
            <a:ext uri="{FF2B5EF4-FFF2-40B4-BE49-F238E27FC236}">
              <a16:creationId xmlns:a16="http://schemas.microsoft.com/office/drawing/2014/main" id="{5D90E475-7AD7-4016-9675-49A69681BE59}"/>
            </a:ext>
          </a:extLst>
        </xdr:cNvPr>
        <xdr:cNvSpPr/>
      </xdr:nvSpPr>
      <xdr:spPr>
        <a:xfrm>
          <a:off x="8699500" y="690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99060</xdr:rowOff>
    </xdr:from>
    <xdr:to>
      <xdr:col>50</xdr:col>
      <xdr:colOff>114300</xdr:colOff>
      <xdr:row>40</xdr:row>
      <xdr:rowOff>99060</xdr:rowOff>
    </xdr:to>
    <xdr:cxnSp macro="">
      <xdr:nvCxnSpPr>
        <xdr:cNvPr id="123" name="直線コネクタ 122">
          <a:extLst>
            <a:ext uri="{FF2B5EF4-FFF2-40B4-BE49-F238E27FC236}">
              <a16:creationId xmlns:a16="http://schemas.microsoft.com/office/drawing/2014/main" id="{142FC202-AD54-47C1-9CAA-ACBF59B39822}"/>
            </a:ext>
          </a:extLst>
        </xdr:cNvPr>
        <xdr:cNvCxnSpPr/>
      </xdr:nvCxnSpPr>
      <xdr:spPr>
        <a:xfrm>
          <a:off x="8750300" y="69570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48260</xdr:rowOff>
    </xdr:from>
    <xdr:to>
      <xdr:col>41</xdr:col>
      <xdr:colOff>101600</xdr:colOff>
      <xdr:row>40</xdr:row>
      <xdr:rowOff>149860</xdr:rowOff>
    </xdr:to>
    <xdr:sp macro="" textlink="">
      <xdr:nvSpPr>
        <xdr:cNvPr id="124" name="楕円 123">
          <a:extLst>
            <a:ext uri="{FF2B5EF4-FFF2-40B4-BE49-F238E27FC236}">
              <a16:creationId xmlns:a16="http://schemas.microsoft.com/office/drawing/2014/main" id="{6BECFDCB-AC97-4159-8473-334112627661}"/>
            </a:ext>
          </a:extLst>
        </xdr:cNvPr>
        <xdr:cNvSpPr/>
      </xdr:nvSpPr>
      <xdr:spPr>
        <a:xfrm>
          <a:off x="7810500" y="690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99060</xdr:rowOff>
    </xdr:from>
    <xdr:to>
      <xdr:col>45</xdr:col>
      <xdr:colOff>177800</xdr:colOff>
      <xdr:row>40</xdr:row>
      <xdr:rowOff>99060</xdr:rowOff>
    </xdr:to>
    <xdr:cxnSp macro="">
      <xdr:nvCxnSpPr>
        <xdr:cNvPr id="125" name="直線コネクタ 124">
          <a:extLst>
            <a:ext uri="{FF2B5EF4-FFF2-40B4-BE49-F238E27FC236}">
              <a16:creationId xmlns:a16="http://schemas.microsoft.com/office/drawing/2014/main" id="{F887CB0C-AC64-4B77-BF69-C05EBFDE179F}"/>
            </a:ext>
          </a:extLst>
        </xdr:cNvPr>
        <xdr:cNvCxnSpPr/>
      </xdr:nvCxnSpPr>
      <xdr:spPr>
        <a:xfrm>
          <a:off x="7861300" y="69570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86377</xdr:rowOff>
    </xdr:from>
    <xdr:ext cx="469744" cy="259045"/>
    <xdr:sp macro="" textlink="">
      <xdr:nvSpPr>
        <xdr:cNvPr id="126" name="n_1aveValue【図書館】&#10;一人当たり面積">
          <a:extLst>
            <a:ext uri="{FF2B5EF4-FFF2-40B4-BE49-F238E27FC236}">
              <a16:creationId xmlns:a16="http://schemas.microsoft.com/office/drawing/2014/main" id="{576E012C-A21E-4162-908F-43D6EF3B45F0}"/>
            </a:ext>
          </a:extLst>
        </xdr:cNvPr>
        <xdr:cNvSpPr txBox="1"/>
      </xdr:nvSpPr>
      <xdr:spPr>
        <a:xfrm>
          <a:off x="9391727" y="643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92092</xdr:rowOff>
    </xdr:from>
    <xdr:ext cx="469744" cy="259045"/>
    <xdr:sp macro="" textlink="">
      <xdr:nvSpPr>
        <xdr:cNvPr id="127" name="n_2aveValue【図書館】&#10;一人当たり面積">
          <a:extLst>
            <a:ext uri="{FF2B5EF4-FFF2-40B4-BE49-F238E27FC236}">
              <a16:creationId xmlns:a16="http://schemas.microsoft.com/office/drawing/2014/main" id="{5982185E-AA43-4967-A56F-A64CE544147A}"/>
            </a:ext>
          </a:extLst>
        </xdr:cNvPr>
        <xdr:cNvSpPr txBox="1"/>
      </xdr:nvSpPr>
      <xdr:spPr>
        <a:xfrm>
          <a:off x="8515427" y="6435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97807</xdr:rowOff>
    </xdr:from>
    <xdr:ext cx="469744" cy="259045"/>
    <xdr:sp macro="" textlink="">
      <xdr:nvSpPr>
        <xdr:cNvPr id="128" name="n_3aveValue【図書館】&#10;一人当たり面積">
          <a:extLst>
            <a:ext uri="{FF2B5EF4-FFF2-40B4-BE49-F238E27FC236}">
              <a16:creationId xmlns:a16="http://schemas.microsoft.com/office/drawing/2014/main" id="{F66A1CE6-4A03-4722-83C0-59C66075A8B1}"/>
            </a:ext>
          </a:extLst>
        </xdr:cNvPr>
        <xdr:cNvSpPr txBox="1"/>
      </xdr:nvSpPr>
      <xdr:spPr>
        <a:xfrm>
          <a:off x="7626427" y="6441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140987</xdr:rowOff>
    </xdr:from>
    <xdr:ext cx="469744" cy="259045"/>
    <xdr:sp macro="" textlink="">
      <xdr:nvSpPr>
        <xdr:cNvPr id="129" name="n_1mainValue【図書館】&#10;一人当たり面積">
          <a:extLst>
            <a:ext uri="{FF2B5EF4-FFF2-40B4-BE49-F238E27FC236}">
              <a16:creationId xmlns:a16="http://schemas.microsoft.com/office/drawing/2014/main" id="{4387E6FC-1FD1-49BF-9929-780104212CB7}"/>
            </a:ext>
          </a:extLst>
        </xdr:cNvPr>
        <xdr:cNvSpPr txBox="1"/>
      </xdr:nvSpPr>
      <xdr:spPr>
        <a:xfrm>
          <a:off x="9391727" y="699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140987</xdr:rowOff>
    </xdr:from>
    <xdr:ext cx="469744" cy="259045"/>
    <xdr:sp macro="" textlink="">
      <xdr:nvSpPr>
        <xdr:cNvPr id="130" name="n_2mainValue【図書館】&#10;一人当たり面積">
          <a:extLst>
            <a:ext uri="{FF2B5EF4-FFF2-40B4-BE49-F238E27FC236}">
              <a16:creationId xmlns:a16="http://schemas.microsoft.com/office/drawing/2014/main" id="{9E47E8F9-9C2A-42F5-9C2D-6E8474AE3D4B}"/>
            </a:ext>
          </a:extLst>
        </xdr:cNvPr>
        <xdr:cNvSpPr txBox="1"/>
      </xdr:nvSpPr>
      <xdr:spPr>
        <a:xfrm>
          <a:off x="8515427" y="699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140987</xdr:rowOff>
    </xdr:from>
    <xdr:ext cx="469744" cy="259045"/>
    <xdr:sp macro="" textlink="">
      <xdr:nvSpPr>
        <xdr:cNvPr id="131" name="n_3mainValue【図書館】&#10;一人当たり面積">
          <a:extLst>
            <a:ext uri="{FF2B5EF4-FFF2-40B4-BE49-F238E27FC236}">
              <a16:creationId xmlns:a16="http://schemas.microsoft.com/office/drawing/2014/main" id="{4CC981F0-96DE-48A5-ABE7-7DCAB3F08725}"/>
            </a:ext>
          </a:extLst>
        </xdr:cNvPr>
        <xdr:cNvSpPr txBox="1"/>
      </xdr:nvSpPr>
      <xdr:spPr>
        <a:xfrm>
          <a:off x="7626427" y="699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2" name="正方形/長方形 131">
          <a:extLst>
            <a:ext uri="{FF2B5EF4-FFF2-40B4-BE49-F238E27FC236}">
              <a16:creationId xmlns:a16="http://schemas.microsoft.com/office/drawing/2014/main" id="{A3EB1A3E-10F3-4610-ABD1-3C1C649C56F5}"/>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3" name="正方形/長方形 132">
          <a:extLst>
            <a:ext uri="{FF2B5EF4-FFF2-40B4-BE49-F238E27FC236}">
              <a16:creationId xmlns:a16="http://schemas.microsoft.com/office/drawing/2014/main" id="{925E4A1D-497F-49FF-A73D-77189FC0A7CA}"/>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4" name="正方形/長方形 133">
          <a:extLst>
            <a:ext uri="{FF2B5EF4-FFF2-40B4-BE49-F238E27FC236}">
              <a16:creationId xmlns:a16="http://schemas.microsoft.com/office/drawing/2014/main" id="{55E684CE-0900-4D4A-9922-8BD1239E394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5" name="正方形/長方形 134">
          <a:extLst>
            <a:ext uri="{FF2B5EF4-FFF2-40B4-BE49-F238E27FC236}">
              <a16:creationId xmlns:a16="http://schemas.microsoft.com/office/drawing/2014/main" id="{43C6B473-46EF-4166-8566-5D2DC8231C63}"/>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6" name="正方形/長方形 135">
          <a:extLst>
            <a:ext uri="{FF2B5EF4-FFF2-40B4-BE49-F238E27FC236}">
              <a16:creationId xmlns:a16="http://schemas.microsoft.com/office/drawing/2014/main" id="{BAEB1406-D10A-488E-BE72-4CF66A4169A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7" name="正方形/長方形 136">
          <a:extLst>
            <a:ext uri="{FF2B5EF4-FFF2-40B4-BE49-F238E27FC236}">
              <a16:creationId xmlns:a16="http://schemas.microsoft.com/office/drawing/2014/main" id="{C0396740-09C7-440A-BBA2-BA5B4E0C4273}"/>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8" name="正方形/長方形 137">
          <a:extLst>
            <a:ext uri="{FF2B5EF4-FFF2-40B4-BE49-F238E27FC236}">
              <a16:creationId xmlns:a16="http://schemas.microsoft.com/office/drawing/2014/main" id="{44D66CB4-194B-4D41-AEF7-F3AF7B2AD4B6}"/>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9" name="正方形/長方形 138">
          <a:extLst>
            <a:ext uri="{FF2B5EF4-FFF2-40B4-BE49-F238E27FC236}">
              <a16:creationId xmlns:a16="http://schemas.microsoft.com/office/drawing/2014/main" id="{4BDFBF72-DF50-4BEB-85EF-BA26D0D6E3FC}"/>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0" name="テキスト ボックス 139">
          <a:extLst>
            <a:ext uri="{FF2B5EF4-FFF2-40B4-BE49-F238E27FC236}">
              <a16:creationId xmlns:a16="http://schemas.microsoft.com/office/drawing/2014/main" id="{10C9984F-7A7E-42B6-8F6D-4EE72A947935}"/>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1" name="直線コネクタ 140">
          <a:extLst>
            <a:ext uri="{FF2B5EF4-FFF2-40B4-BE49-F238E27FC236}">
              <a16:creationId xmlns:a16="http://schemas.microsoft.com/office/drawing/2014/main" id="{9F66472D-7A4C-4C6C-85E6-CEF520B54A4C}"/>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42" name="テキスト ボックス 141">
          <a:extLst>
            <a:ext uri="{FF2B5EF4-FFF2-40B4-BE49-F238E27FC236}">
              <a16:creationId xmlns:a16="http://schemas.microsoft.com/office/drawing/2014/main" id="{FB8C86EC-A6F8-420A-9B0D-1BF094F038CE}"/>
            </a:ext>
          </a:extLst>
        </xdr:cNvPr>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43" name="直線コネクタ 142">
          <a:extLst>
            <a:ext uri="{FF2B5EF4-FFF2-40B4-BE49-F238E27FC236}">
              <a16:creationId xmlns:a16="http://schemas.microsoft.com/office/drawing/2014/main" id="{DEAE41DD-8C8B-47F4-841D-1EE2AF23AAF8}"/>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44" name="テキスト ボックス 143">
          <a:extLst>
            <a:ext uri="{FF2B5EF4-FFF2-40B4-BE49-F238E27FC236}">
              <a16:creationId xmlns:a16="http://schemas.microsoft.com/office/drawing/2014/main" id="{F1ADA482-7733-4204-AD9E-F10D45115C1E}"/>
            </a:ext>
          </a:extLst>
        </xdr:cNvPr>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45" name="直線コネクタ 144">
          <a:extLst>
            <a:ext uri="{FF2B5EF4-FFF2-40B4-BE49-F238E27FC236}">
              <a16:creationId xmlns:a16="http://schemas.microsoft.com/office/drawing/2014/main" id="{AFB36225-61D8-480A-BA7D-194874E6962F}"/>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46" name="テキスト ボックス 145">
          <a:extLst>
            <a:ext uri="{FF2B5EF4-FFF2-40B4-BE49-F238E27FC236}">
              <a16:creationId xmlns:a16="http://schemas.microsoft.com/office/drawing/2014/main" id="{C898274A-48DF-42E6-9A40-BBE6C85BA056}"/>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47" name="直線コネクタ 146">
          <a:extLst>
            <a:ext uri="{FF2B5EF4-FFF2-40B4-BE49-F238E27FC236}">
              <a16:creationId xmlns:a16="http://schemas.microsoft.com/office/drawing/2014/main" id="{DD8D8288-01FF-4437-8165-17E8F0D0BC7C}"/>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48" name="テキスト ボックス 147">
          <a:extLst>
            <a:ext uri="{FF2B5EF4-FFF2-40B4-BE49-F238E27FC236}">
              <a16:creationId xmlns:a16="http://schemas.microsoft.com/office/drawing/2014/main" id="{3D5E6701-6EAB-400E-A9CC-1A01E3F9E4A7}"/>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49" name="直線コネクタ 148">
          <a:extLst>
            <a:ext uri="{FF2B5EF4-FFF2-40B4-BE49-F238E27FC236}">
              <a16:creationId xmlns:a16="http://schemas.microsoft.com/office/drawing/2014/main" id="{5506C1DA-A642-48D2-A6B9-68F4E41784D1}"/>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50" name="テキスト ボックス 149">
          <a:extLst>
            <a:ext uri="{FF2B5EF4-FFF2-40B4-BE49-F238E27FC236}">
              <a16:creationId xmlns:a16="http://schemas.microsoft.com/office/drawing/2014/main" id="{C94FC2B6-7377-46DD-8FDF-24A972ADCE19}"/>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51" name="直線コネクタ 150">
          <a:extLst>
            <a:ext uri="{FF2B5EF4-FFF2-40B4-BE49-F238E27FC236}">
              <a16:creationId xmlns:a16="http://schemas.microsoft.com/office/drawing/2014/main" id="{0BAF1CF9-5326-4051-A692-09385171916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152" name="テキスト ボックス 151">
          <a:extLst>
            <a:ext uri="{FF2B5EF4-FFF2-40B4-BE49-F238E27FC236}">
              <a16:creationId xmlns:a16="http://schemas.microsoft.com/office/drawing/2014/main" id="{D314099F-05F4-4A09-BA1B-1864CB3D167F}"/>
            </a:ext>
          </a:extLst>
        </xdr:cNvPr>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3" name="直線コネクタ 152">
          <a:extLst>
            <a:ext uri="{FF2B5EF4-FFF2-40B4-BE49-F238E27FC236}">
              <a16:creationId xmlns:a16="http://schemas.microsoft.com/office/drawing/2014/main" id="{BB78EF9B-6A8C-4242-9183-BDE3CA48DBE1}"/>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54" name="テキスト ボックス 153">
          <a:extLst>
            <a:ext uri="{FF2B5EF4-FFF2-40B4-BE49-F238E27FC236}">
              <a16:creationId xmlns:a16="http://schemas.microsoft.com/office/drawing/2014/main" id="{22DBDE12-BAA9-4C85-971B-E57E7F80BF19}"/>
            </a:ext>
          </a:extLst>
        </xdr:cNvPr>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5" name="【体育館・プール】&#10;有形固定資産減価償却率グラフ枠">
          <a:extLst>
            <a:ext uri="{FF2B5EF4-FFF2-40B4-BE49-F238E27FC236}">
              <a16:creationId xmlns:a16="http://schemas.microsoft.com/office/drawing/2014/main" id="{F2A3FC5A-DE59-4B4A-A1DA-4BD49E298BAB}"/>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120015</xdr:rowOff>
    </xdr:from>
    <xdr:to>
      <xdr:col>24</xdr:col>
      <xdr:colOff>62865</xdr:colOff>
      <xdr:row>64</xdr:row>
      <xdr:rowOff>78105</xdr:rowOff>
    </xdr:to>
    <xdr:cxnSp macro="">
      <xdr:nvCxnSpPr>
        <xdr:cNvPr id="156" name="直線コネクタ 155">
          <a:extLst>
            <a:ext uri="{FF2B5EF4-FFF2-40B4-BE49-F238E27FC236}">
              <a16:creationId xmlns:a16="http://schemas.microsoft.com/office/drawing/2014/main" id="{86BF1529-F850-40BE-8EB8-AB54560FA938}"/>
            </a:ext>
          </a:extLst>
        </xdr:cNvPr>
        <xdr:cNvCxnSpPr/>
      </xdr:nvCxnSpPr>
      <xdr:spPr>
        <a:xfrm flipV="1">
          <a:off x="4634865" y="9549765"/>
          <a:ext cx="0" cy="1501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81932</xdr:rowOff>
    </xdr:from>
    <xdr:ext cx="405111" cy="259045"/>
    <xdr:sp macro="" textlink="">
      <xdr:nvSpPr>
        <xdr:cNvPr id="157" name="【体育館・プール】&#10;有形固定資産減価償却率最小値テキスト">
          <a:extLst>
            <a:ext uri="{FF2B5EF4-FFF2-40B4-BE49-F238E27FC236}">
              <a16:creationId xmlns:a16="http://schemas.microsoft.com/office/drawing/2014/main" id="{00A9D1B6-97E3-48E2-B7A9-7EA14F3CFC19}"/>
            </a:ext>
          </a:extLst>
        </xdr:cNvPr>
        <xdr:cNvSpPr txBox="1"/>
      </xdr:nvSpPr>
      <xdr:spPr>
        <a:xfrm>
          <a:off x="4673600" y="11054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78105</xdr:rowOff>
    </xdr:from>
    <xdr:to>
      <xdr:col>24</xdr:col>
      <xdr:colOff>152400</xdr:colOff>
      <xdr:row>64</xdr:row>
      <xdr:rowOff>78105</xdr:rowOff>
    </xdr:to>
    <xdr:cxnSp macro="">
      <xdr:nvCxnSpPr>
        <xdr:cNvPr id="158" name="直線コネクタ 157">
          <a:extLst>
            <a:ext uri="{FF2B5EF4-FFF2-40B4-BE49-F238E27FC236}">
              <a16:creationId xmlns:a16="http://schemas.microsoft.com/office/drawing/2014/main" id="{BABF7732-77AD-4063-8D9E-05630459C71A}"/>
            </a:ext>
          </a:extLst>
        </xdr:cNvPr>
        <xdr:cNvCxnSpPr/>
      </xdr:nvCxnSpPr>
      <xdr:spPr>
        <a:xfrm>
          <a:off x="4546600" y="11050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66692</xdr:rowOff>
    </xdr:from>
    <xdr:ext cx="405111" cy="259045"/>
    <xdr:sp macro="" textlink="">
      <xdr:nvSpPr>
        <xdr:cNvPr id="159" name="【体育館・プール】&#10;有形固定資産減価償却率最大値テキスト">
          <a:extLst>
            <a:ext uri="{FF2B5EF4-FFF2-40B4-BE49-F238E27FC236}">
              <a16:creationId xmlns:a16="http://schemas.microsoft.com/office/drawing/2014/main" id="{F945DB16-E37A-455A-997D-72EAE15CEFCE}"/>
            </a:ext>
          </a:extLst>
        </xdr:cNvPr>
        <xdr:cNvSpPr txBox="1"/>
      </xdr:nvSpPr>
      <xdr:spPr>
        <a:xfrm>
          <a:off x="4673600" y="9324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120015</xdr:rowOff>
    </xdr:from>
    <xdr:to>
      <xdr:col>24</xdr:col>
      <xdr:colOff>152400</xdr:colOff>
      <xdr:row>55</xdr:row>
      <xdr:rowOff>120015</xdr:rowOff>
    </xdr:to>
    <xdr:cxnSp macro="">
      <xdr:nvCxnSpPr>
        <xdr:cNvPr id="160" name="直線コネクタ 159">
          <a:extLst>
            <a:ext uri="{FF2B5EF4-FFF2-40B4-BE49-F238E27FC236}">
              <a16:creationId xmlns:a16="http://schemas.microsoft.com/office/drawing/2014/main" id="{90EDD3C6-5313-4944-BB00-8D62E8999682}"/>
            </a:ext>
          </a:extLst>
        </xdr:cNvPr>
        <xdr:cNvCxnSpPr/>
      </xdr:nvCxnSpPr>
      <xdr:spPr>
        <a:xfrm>
          <a:off x="4546600" y="9549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83837</xdr:rowOff>
    </xdr:from>
    <xdr:ext cx="405111" cy="259045"/>
    <xdr:sp macro="" textlink="">
      <xdr:nvSpPr>
        <xdr:cNvPr id="161" name="【体育館・プール】&#10;有形固定資産減価償却率平均値テキスト">
          <a:extLst>
            <a:ext uri="{FF2B5EF4-FFF2-40B4-BE49-F238E27FC236}">
              <a16:creationId xmlns:a16="http://schemas.microsoft.com/office/drawing/2014/main" id="{B22CC2B8-40CB-48BA-B748-4CC12041100A}"/>
            </a:ext>
          </a:extLst>
        </xdr:cNvPr>
        <xdr:cNvSpPr txBox="1"/>
      </xdr:nvSpPr>
      <xdr:spPr>
        <a:xfrm>
          <a:off x="4673600" y="101993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105410</xdr:rowOff>
    </xdr:from>
    <xdr:to>
      <xdr:col>24</xdr:col>
      <xdr:colOff>114300</xdr:colOff>
      <xdr:row>60</xdr:row>
      <xdr:rowOff>35560</xdr:rowOff>
    </xdr:to>
    <xdr:sp macro="" textlink="">
      <xdr:nvSpPr>
        <xdr:cNvPr id="162" name="フローチャート: 判断 161">
          <a:extLst>
            <a:ext uri="{FF2B5EF4-FFF2-40B4-BE49-F238E27FC236}">
              <a16:creationId xmlns:a16="http://schemas.microsoft.com/office/drawing/2014/main" id="{44EFA851-304E-4E80-872B-78CE26515CE8}"/>
            </a:ext>
          </a:extLst>
        </xdr:cNvPr>
        <xdr:cNvSpPr/>
      </xdr:nvSpPr>
      <xdr:spPr>
        <a:xfrm>
          <a:off x="4584700" y="1022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105410</xdr:rowOff>
    </xdr:from>
    <xdr:to>
      <xdr:col>20</xdr:col>
      <xdr:colOff>38100</xdr:colOff>
      <xdr:row>60</xdr:row>
      <xdr:rowOff>35560</xdr:rowOff>
    </xdr:to>
    <xdr:sp macro="" textlink="">
      <xdr:nvSpPr>
        <xdr:cNvPr id="163" name="フローチャート: 判断 162">
          <a:extLst>
            <a:ext uri="{FF2B5EF4-FFF2-40B4-BE49-F238E27FC236}">
              <a16:creationId xmlns:a16="http://schemas.microsoft.com/office/drawing/2014/main" id="{D4317D4E-31FA-4B14-A25B-947EEFBC371D}"/>
            </a:ext>
          </a:extLst>
        </xdr:cNvPr>
        <xdr:cNvSpPr/>
      </xdr:nvSpPr>
      <xdr:spPr>
        <a:xfrm>
          <a:off x="3746500" y="1022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122555</xdr:rowOff>
    </xdr:from>
    <xdr:to>
      <xdr:col>15</xdr:col>
      <xdr:colOff>101600</xdr:colOff>
      <xdr:row>60</xdr:row>
      <xdr:rowOff>52705</xdr:rowOff>
    </xdr:to>
    <xdr:sp macro="" textlink="">
      <xdr:nvSpPr>
        <xdr:cNvPr id="164" name="フローチャート: 判断 163">
          <a:extLst>
            <a:ext uri="{FF2B5EF4-FFF2-40B4-BE49-F238E27FC236}">
              <a16:creationId xmlns:a16="http://schemas.microsoft.com/office/drawing/2014/main" id="{CB5F8A11-135F-4081-BEF1-130558EECEDC}"/>
            </a:ext>
          </a:extLst>
        </xdr:cNvPr>
        <xdr:cNvSpPr/>
      </xdr:nvSpPr>
      <xdr:spPr>
        <a:xfrm>
          <a:off x="2857500" y="1023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21590</xdr:rowOff>
    </xdr:from>
    <xdr:to>
      <xdr:col>10</xdr:col>
      <xdr:colOff>165100</xdr:colOff>
      <xdr:row>60</xdr:row>
      <xdr:rowOff>123190</xdr:rowOff>
    </xdr:to>
    <xdr:sp macro="" textlink="">
      <xdr:nvSpPr>
        <xdr:cNvPr id="165" name="フローチャート: 判断 164">
          <a:extLst>
            <a:ext uri="{FF2B5EF4-FFF2-40B4-BE49-F238E27FC236}">
              <a16:creationId xmlns:a16="http://schemas.microsoft.com/office/drawing/2014/main" id="{89B3C98F-2C34-4B06-BBA4-A03AEAEABE76}"/>
            </a:ext>
          </a:extLst>
        </xdr:cNvPr>
        <xdr:cNvSpPr/>
      </xdr:nvSpPr>
      <xdr:spPr>
        <a:xfrm>
          <a:off x="1968500" y="10308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6" name="テキスト ボックス 165">
          <a:extLst>
            <a:ext uri="{FF2B5EF4-FFF2-40B4-BE49-F238E27FC236}">
              <a16:creationId xmlns:a16="http://schemas.microsoft.com/office/drawing/2014/main" id="{A135F54D-7BB5-4D1E-8675-B42E3F8D7D12}"/>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7" name="テキスト ボックス 166">
          <a:extLst>
            <a:ext uri="{FF2B5EF4-FFF2-40B4-BE49-F238E27FC236}">
              <a16:creationId xmlns:a16="http://schemas.microsoft.com/office/drawing/2014/main" id="{D60B328E-CA5B-4E73-9F80-D43628BFBE4C}"/>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8" name="テキスト ボックス 167">
          <a:extLst>
            <a:ext uri="{FF2B5EF4-FFF2-40B4-BE49-F238E27FC236}">
              <a16:creationId xmlns:a16="http://schemas.microsoft.com/office/drawing/2014/main" id="{72D57612-4E52-46A6-8E35-7F987269F769}"/>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9" name="テキスト ボックス 168">
          <a:extLst>
            <a:ext uri="{FF2B5EF4-FFF2-40B4-BE49-F238E27FC236}">
              <a16:creationId xmlns:a16="http://schemas.microsoft.com/office/drawing/2014/main" id="{7F69AC2A-34D8-4A17-8F2A-CE4D1DCBAA59}"/>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0" name="テキスト ボックス 169">
          <a:extLst>
            <a:ext uri="{FF2B5EF4-FFF2-40B4-BE49-F238E27FC236}">
              <a16:creationId xmlns:a16="http://schemas.microsoft.com/office/drawing/2014/main" id="{7C8350B9-0DD8-4C27-B49D-1B0661D6F325}"/>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137795</xdr:rowOff>
    </xdr:from>
    <xdr:to>
      <xdr:col>24</xdr:col>
      <xdr:colOff>114300</xdr:colOff>
      <xdr:row>56</xdr:row>
      <xdr:rowOff>67945</xdr:rowOff>
    </xdr:to>
    <xdr:sp macro="" textlink="">
      <xdr:nvSpPr>
        <xdr:cNvPr id="171" name="楕円 170">
          <a:extLst>
            <a:ext uri="{FF2B5EF4-FFF2-40B4-BE49-F238E27FC236}">
              <a16:creationId xmlns:a16="http://schemas.microsoft.com/office/drawing/2014/main" id="{BBCAD9F8-D9F3-43CA-8D10-7A1786509312}"/>
            </a:ext>
          </a:extLst>
        </xdr:cNvPr>
        <xdr:cNvSpPr/>
      </xdr:nvSpPr>
      <xdr:spPr>
        <a:xfrm>
          <a:off x="4584700" y="9567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55</xdr:row>
      <xdr:rowOff>52722</xdr:rowOff>
    </xdr:from>
    <xdr:ext cx="405111" cy="259045"/>
    <xdr:sp macro="" textlink="">
      <xdr:nvSpPr>
        <xdr:cNvPr id="172" name="【体育館・プール】&#10;有形固定資産減価償却率該当値テキスト">
          <a:extLst>
            <a:ext uri="{FF2B5EF4-FFF2-40B4-BE49-F238E27FC236}">
              <a16:creationId xmlns:a16="http://schemas.microsoft.com/office/drawing/2014/main" id="{5F2D6F1D-F973-4873-BCB3-3F4EE61D6919}"/>
            </a:ext>
          </a:extLst>
        </xdr:cNvPr>
        <xdr:cNvSpPr txBox="1"/>
      </xdr:nvSpPr>
      <xdr:spPr>
        <a:xfrm>
          <a:off x="4673600" y="9482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162560</xdr:rowOff>
    </xdr:from>
    <xdr:to>
      <xdr:col>20</xdr:col>
      <xdr:colOff>38100</xdr:colOff>
      <xdr:row>56</xdr:row>
      <xdr:rowOff>92710</xdr:rowOff>
    </xdr:to>
    <xdr:sp macro="" textlink="">
      <xdr:nvSpPr>
        <xdr:cNvPr id="173" name="楕円 172">
          <a:extLst>
            <a:ext uri="{FF2B5EF4-FFF2-40B4-BE49-F238E27FC236}">
              <a16:creationId xmlns:a16="http://schemas.microsoft.com/office/drawing/2014/main" id="{24846717-39C1-42E4-A2C3-5AA6801747C5}"/>
            </a:ext>
          </a:extLst>
        </xdr:cNvPr>
        <xdr:cNvSpPr/>
      </xdr:nvSpPr>
      <xdr:spPr>
        <a:xfrm>
          <a:off x="3746500" y="9592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56</xdr:row>
      <xdr:rowOff>17145</xdr:rowOff>
    </xdr:from>
    <xdr:to>
      <xdr:col>24</xdr:col>
      <xdr:colOff>63500</xdr:colOff>
      <xdr:row>56</xdr:row>
      <xdr:rowOff>41910</xdr:rowOff>
    </xdr:to>
    <xdr:cxnSp macro="">
      <xdr:nvCxnSpPr>
        <xdr:cNvPr id="174" name="直線コネクタ 173">
          <a:extLst>
            <a:ext uri="{FF2B5EF4-FFF2-40B4-BE49-F238E27FC236}">
              <a16:creationId xmlns:a16="http://schemas.microsoft.com/office/drawing/2014/main" id="{DD7E41F7-E1C4-4594-AAF4-133581C6C6D7}"/>
            </a:ext>
          </a:extLst>
        </xdr:cNvPr>
        <xdr:cNvCxnSpPr/>
      </xdr:nvCxnSpPr>
      <xdr:spPr>
        <a:xfrm flipV="1">
          <a:off x="3797300" y="9618345"/>
          <a:ext cx="8382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135890</xdr:rowOff>
    </xdr:from>
    <xdr:to>
      <xdr:col>15</xdr:col>
      <xdr:colOff>101600</xdr:colOff>
      <xdr:row>56</xdr:row>
      <xdr:rowOff>66040</xdr:rowOff>
    </xdr:to>
    <xdr:sp macro="" textlink="">
      <xdr:nvSpPr>
        <xdr:cNvPr id="175" name="楕円 174">
          <a:extLst>
            <a:ext uri="{FF2B5EF4-FFF2-40B4-BE49-F238E27FC236}">
              <a16:creationId xmlns:a16="http://schemas.microsoft.com/office/drawing/2014/main" id="{3619CD2C-40A1-4A4B-85F7-A58F8FE452F8}"/>
            </a:ext>
          </a:extLst>
        </xdr:cNvPr>
        <xdr:cNvSpPr/>
      </xdr:nvSpPr>
      <xdr:spPr>
        <a:xfrm>
          <a:off x="2857500" y="9565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15240</xdr:rowOff>
    </xdr:from>
    <xdr:to>
      <xdr:col>19</xdr:col>
      <xdr:colOff>177800</xdr:colOff>
      <xdr:row>56</xdr:row>
      <xdr:rowOff>41910</xdr:rowOff>
    </xdr:to>
    <xdr:cxnSp macro="">
      <xdr:nvCxnSpPr>
        <xdr:cNvPr id="176" name="直線コネクタ 175">
          <a:extLst>
            <a:ext uri="{FF2B5EF4-FFF2-40B4-BE49-F238E27FC236}">
              <a16:creationId xmlns:a16="http://schemas.microsoft.com/office/drawing/2014/main" id="{B1BAFF77-5A4D-4D4C-BE53-DB81FCADE2D9}"/>
            </a:ext>
          </a:extLst>
        </xdr:cNvPr>
        <xdr:cNvCxnSpPr/>
      </xdr:nvCxnSpPr>
      <xdr:spPr>
        <a:xfrm>
          <a:off x="2908300" y="961644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135890</xdr:rowOff>
    </xdr:from>
    <xdr:to>
      <xdr:col>10</xdr:col>
      <xdr:colOff>165100</xdr:colOff>
      <xdr:row>56</xdr:row>
      <xdr:rowOff>66040</xdr:rowOff>
    </xdr:to>
    <xdr:sp macro="" textlink="">
      <xdr:nvSpPr>
        <xdr:cNvPr id="177" name="楕円 176">
          <a:extLst>
            <a:ext uri="{FF2B5EF4-FFF2-40B4-BE49-F238E27FC236}">
              <a16:creationId xmlns:a16="http://schemas.microsoft.com/office/drawing/2014/main" id="{E5DC8C2F-F217-42C0-812E-205F1045CB2E}"/>
            </a:ext>
          </a:extLst>
        </xdr:cNvPr>
        <xdr:cNvSpPr/>
      </xdr:nvSpPr>
      <xdr:spPr>
        <a:xfrm>
          <a:off x="1968500" y="9565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56</xdr:row>
      <xdr:rowOff>15240</xdr:rowOff>
    </xdr:from>
    <xdr:to>
      <xdr:col>15</xdr:col>
      <xdr:colOff>50800</xdr:colOff>
      <xdr:row>56</xdr:row>
      <xdr:rowOff>15240</xdr:rowOff>
    </xdr:to>
    <xdr:cxnSp macro="">
      <xdr:nvCxnSpPr>
        <xdr:cNvPr id="178" name="直線コネクタ 177">
          <a:extLst>
            <a:ext uri="{FF2B5EF4-FFF2-40B4-BE49-F238E27FC236}">
              <a16:creationId xmlns:a16="http://schemas.microsoft.com/office/drawing/2014/main" id="{70C71FE3-7053-427A-8A5C-46A9A06946C1}"/>
            </a:ext>
          </a:extLst>
        </xdr:cNvPr>
        <xdr:cNvCxnSpPr/>
      </xdr:nvCxnSpPr>
      <xdr:spPr>
        <a:xfrm>
          <a:off x="2019300" y="96164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26687</xdr:rowOff>
    </xdr:from>
    <xdr:ext cx="405111" cy="259045"/>
    <xdr:sp macro="" textlink="">
      <xdr:nvSpPr>
        <xdr:cNvPr id="179" name="n_1aveValue【体育館・プール】&#10;有形固定資産減価償却率">
          <a:extLst>
            <a:ext uri="{FF2B5EF4-FFF2-40B4-BE49-F238E27FC236}">
              <a16:creationId xmlns:a16="http://schemas.microsoft.com/office/drawing/2014/main" id="{C9AA5DA7-7C8B-40F1-AADE-7C3AB7C97361}"/>
            </a:ext>
          </a:extLst>
        </xdr:cNvPr>
        <xdr:cNvSpPr txBox="1"/>
      </xdr:nvSpPr>
      <xdr:spPr>
        <a:xfrm>
          <a:off x="3582044" y="10313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43832</xdr:rowOff>
    </xdr:from>
    <xdr:ext cx="405111" cy="259045"/>
    <xdr:sp macro="" textlink="">
      <xdr:nvSpPr>
        <xdr:cNvPr id="180" name="n_2aveValue【体育館・プール】&#10;有形固定資産減価償却率">
          <a:extLst>
            <a:ext uri="{FF2B5EF4-FFF2-40B4-BE49-F238E27FC236}">
              <a16:creationId xmlns:a16="http://schemas.microsoft.com/office/drawing/2014/main" id="{ACA4B6C2-F923-4D38-B81C-B0E83D43BA49}"/>
            </a:ext>
          </a:extLst>
        </xdr:cNvPr>
        <xdr:cNvSpPr txBox="1"/>
      </xdr:nvSpPr>
      <xdr:spPr>
        <a:xfrm>
          <a:off x="2705744" y="10330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114317</xdr:rowOff>
    </xdr:from>
    <xdr:ext cx="405111" cy="259045"/>
    <xdr:sp macro="" textlink="">
      <xdr:nvSpPr>
        <xdr:cNvPr id="181" name="n_3aveValue【体育館・プール】&#10;有形固定資産減価償却率">
          <a:extLst>
            <a:ext uri="{FF2B5EF4-FFF2-40B4-BE49-F238E27FC236}">
              <a16:creationId xmlns:a16="http://schemas.microsoft.com/office/drawing/2014/main" id="{BD4E4D4F-7CA3-49F7-A215-7AEA804D55FD}"/>
            </a:ext>
          </a:extLst>
        </xdr:cNvPr>
        <xdr:cNvSpPr txBox="1"/>
      </xdr:nvSpPr>
      <xdr:spPr>
        <a:xfrm>
          <a:off x="1816744" y="10401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54</xdr:row>
      <xdr:rowOff>109237</xdr:rowOff>
    </xdr:from>
    <xdr:ext cx="405111" cy="259045"/>
    <xdr:sp macro="" textlink="">
      <xdr:nvSpPr>
        <xdr:cNvPr id="182" name="n_1mainValue【体育館・プール】&#10;有形固定資産減価償却率">
          <a:extLst>
            <a:ext uri="{FF2B5EF4-FFF2-40B4-BE49-F238E27FC236}">
              <a16:creationId xmlns:a16="http://schemas.microsoft.com/office/drawing/2014/main" id="{402ED8A7-224F-4E6C-9B32-831FF57BC95C}"/>
            </a:ext>
          </a:extLst>
        </xdr:cNvPr>
        <xdr:cNvSpPr txBox="1"/>
      </xdr:nvSpPr>
      <xdr:spPr>
        <a:xfrm>
          <a:off x="3582044" y="9367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54</xdr:row>
      <xdr:rowOff>82567</xdr:rowOff>
    </xdr:from>
    <xdr:ext cx="405111" cy="259045"/>
    <xdr:sp macro="" textlink="">
      <xdr:nvSpPr>
        <xdr:cNvPr id="183" name="n_2mainValue【体育館・プール】&#10;有形固定資産減価償却率">
          <a:extLst>
            <a:ext uri="{FF2B5EF4-FFF2-40B4-BE49-F238E27FC236}">
              <a16:creationId xmlns:a16="http://schemas.microsoft.com/office/drawing/2014/main" id="{C5597B26-7964-4F5B-A37C-D661F9950278}"/>
            </a:ext>
          </a:extLst>
        </xdr:cNvPr>
        <xdr:cNvSpPr txBox="1"/>
      </xdr:nvSpPr>
      <xdr:spPr>
        <a:xfrm>
          <a:off x="2705744" y="9340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54</xdr:row>
      <xdr:rowOff>82567</xdr:rowOff>
    </xdr:from>
    <xdr:ext cx="405111" cy="259045"/>
    <xdr:sp macro="" textlink="">
      <xdr:nvSpPr>
        <xdr:cNvPr id="184" name="n_3mainValue【体育館・プール】&#10;有形固定資産減価償却率">
          <a:extLst>
            <a:ext uri="{FF2B5EF4-FFF2-40B4-BE49-F238E27FC236}">
              <a16:creationId xmlns:a16="http://schemas.microsoft.com/office/drawing/2014/main" id="{A956692B-4D3B-4C93-BF10-B402E49C14E1}"/>
            </a:ext>
          </a:extLst>
        </xdr:cNvPr>
        <xdr:cNvSpPr txBox="1"/>
      </xdr:nvSpPr>
      <xdr:spPr>
        <a:xfrm>
          <a:off x="1816744" y="9340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85" name="正方形/長方形 184">
          <a:extLst>
            <a:ext uri="{FF2B5EF4-FFF2-40B4-BE49-F238E27FC236}">
              <a16:creationId xmlns:a16="http://schemas.microsoft.com/office/drawing/2014/main" id="{56F8F8B9-0505-44B9-BFF5-4E426241AF46}"/>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86" name="正方形/長方形 185">
          <a:extLst>
            <a:ext uri="{FF2B5EF4-FFF2-40B4-BE49-F238E27FC236}">
              <a16:creationId xmlns:a16="http://schemas.microsoft.com/office/drawing/2014/main" id="{5EA64852-2349-4969-A972-AAA3966021D3}"/>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87" name="正方形/長方形 186">
          <a:extLst>
            <a:ext uri="{FF2B5EF4-FFF2-40B4-BE49-F238E27FC236}">
              <a16:creationId xmlns:a16="http://schemas.microsoft.com/office/drawing/2014/main" id="{3AC69710-6AA4-4A62-B07B-F6089AE23362}"/>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88" name="正方形/長方形 187">
          <a:extLst>
            <a:ext uri="{FF2B5EF4-FFF2-40B4-BE49-F238E27FC236}">
              <a16:creationId xmlns:a16="http://schemas.microsoft.com/office/drawing/2014/main" id="{0C005CF1-3512-4ACE-8E7A-0C9C6E1BC90C}"/>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89" name="正方形/長方形 188">
          <a:extLst>
            <a:ext uri="{FF2B5EF4-FFF2-40B4-BE49-F238E27FC236}">
              <a16:creationId xmlns:a16="http://schemas.microsoft.com/office/drawing/2014/main" id="{D0A92BD6-1ED4-4A4C-98FF-46602D4D2015}"/>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0" name="正方形/長方形 189">
          <a:extLst>
            <a:ext uri="{FF2B5EF4-FFF2-40B4-BE49-F238E27FC236}">
              <a16:creationId xmlns:a16="http://schemas.microsoft.com/office/drawing/2014/main" id="{8D73496C-2077-4348-B2BD-C37582E88F72}"/>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1" name="正方形/長方形 190">
          <a:extLst>
            <a:ext uri="{FF2B5EF4-FFF2-40B4-BE49-F238E27FC236}">
              <a16:creationId xmlns:a16="http://schemas.microsoft.com/office/drawing/2014/main" id="{E2BBA33F-2214-4D52-983D-8DDB40D43B99}"/>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2" name="正方形/長方形 191">
          <a:extLst>
            <a:ext uri="{FF2B5EF4-FFF2-40B4-BE49-F238E27FC236}">
              <a16:creationId xmlns:a16="http://schemas.microsoft.com/office/drawing/2014/main" id="{02FA2F8C-C61B-4E61-B188-45B4CAB4091F}"/>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93" name="テキスト ボックス 192">
          <a:extLst>
            <a:ext uri="{FF2B5EF4-FFF2-40B4-BE49-F238E27FC236}">
              <a16:creationId xmlns:a16="http://schemas.microsoft.com/office/drawing/2014/main" id="{0B7EF7A1-B9E2-4485-BF09-5355E62CD3A4}"/>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94" name="直線コネクタ 193">
          <a:extLst>
            <a:ext uri="{FF2B5EF4-FFF2-40B4-BE49-F238E27FC236}">
              <a16:creationId xmlns:a16="http://schemas.microsoft.com/office/drawing/2014/main" id="{83253E11-AA7A-467C-81A7-6AA896D30A41}"/>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95" name="直線コネクタ 194">
          <a:extLst>
            <a:ext uri="{FF2B5EF4-FFF2-40B4-BE49-F238E27FC236}">
              <a16:creationId xmlns:a16="http://schemas.microsoft.com/office/drawing/2014/main" id="{98CA1355-D747-47E1-8E27-4CA75E9EA9DC}"/>
            </a:ext>
          </a:extLst>
        </xdr:cNvPr>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196" name="テキスト ボックス 195">
          <a:extLst>
            <a:ext uri="{FF2B5EF4-FFF2-40B4-BE49-F238E27FC236}">
              <a16:creationId xmlns:a16="http://schemas.microsoft.com/office/drawing/2014/main" id="{9772F506-3C46-4F87-983A-3FD0054D6C8E}"/>
            </a:ext>
          </a:extLst>
        </xdr:cNvPr>
        <xdr:cNvSpPr txBox="1"/>
      </xdr:nvSpPr>
      <xdr:spPr>
        <a:xfrm>
          <a:off x="6136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97" name="直線コネクタ 196">
          <a:extLst>
            <a:ext uri="{FF2B5EF4-FFF2-40B4-BE49-F238E27FC236}">
              <a16:creationId xmlns:a16="http://schemas.microsoft.com/office/drawing/2014/main" id="{6C441461-C080-4329-BFAA-D26F986F420A}"/>
            </a:ext>
          </a:extLst>
        </xdr:cNvPr>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198" name="テキスト ボックス 197">
          <a:extLst>
            <a:ext uri="{FF2B5EF4-FFF2-40B4-BE49-F238E27FC236}">
              <a16:creationId xmlns:a16="http://schemas.microsoft.com/office/drawing/2014/main" id="{6A1609AE-B8A2-4DEC-8393-A7271716135F}"/>
            </a:ext>
          </a:extLst>
        </xdr:cNvPr>
        <xdr:cNvSpPr txBox="1"/>
      </xdr:nvSpPr>
      <xdr:spPr>
        <a:xfrm>
          <a:off x="6136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99" name="直線コネクタ 198">
          <a:extLst>
            <a:ext uri="{FF2B5EF4-FFF2-40B4-BE49-F238E27FC236}">
              <a16:creationId xmlns:a16="http://schemas.microsoft.com/office/drawing/2014/main" id="{68210549-280B-40E1-86A4-51275D9C39ED}"/>
            </a:ext>
          </a:extLst>
        </xdr:cNvPr>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57</xdr:row>
      <xdr:rowOff>143527</xdr:rowOff>
    </xdr:from>
    <xdr:ext cx="467179" cy="259045"/>
    <xdr:sp macro="" textlink="">
      <xdr:nvSpPr>
        <xdr:cNvPr id="200" name="テキスト ボックス 199">
          <a:extLst>
            <a:ext uri="{FF2B5EF4-FFF2-40B4-BE49-F238E27FC236}">
              <a16:creationId xmlns:a16="http://schemas.microsoft.com/office/drawing/2014/main" id="{A7652E55-0A82-4EA1-8C2B-BFD99F8E108D}"/>
            </a:ext>
          </a:extLst>
        </xdr:cNvPr>
        <xdr:cNvSpPr txBox="1"/>
      </xdr:nvSpPr>
      <xdr:spPr>
        <a:xfrm>
          <a:off x="6136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01" name="直線コネクタ 200">
          <a:extLst>
            <a:ext uri="{FF2B5EF4-FFF2-40B4-BE49-F238E27FC236}">
              <a16:creationId xmlns:a16="http://schemas.microsoft.com/office/drawing/2014/main" id="{33DCBB00-A248-4737-AD00-DBEB1E7941D6}"/>
            </a:ext>
          </a:extLst>
        </xdr:cNvPr>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29227</xdr:rowOff>
    </xdr:from>
    <xdr:ext cx="467179" cy="259045"/>
    <xdr:sp macro="" textlink="">
      <xdr:nvSpPr>
        <xdr:cNvPr id="202" name="テキスト ボックス 201">
          <a:extLst>
            <a:ext uri="{FF2B5EF4-FFF2-40B4-BE49-F238E27FC236}">
              <a16:creationId xmlns:a16="http://schemas.microsoft.com/office/drawing/2014/main" id="{92E42AE3-77D1-4081-8EF6-CBA44E2657C4}"/>
            </a:ext>
          </a:extLst>
        </xdr:cNvPr>
        <xdr:cNvSpPr txBox="1"/>
      </xdr:nvSpPr>
      <xdr:spPr>
        <a:xfrm>
          <a:off x="6136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03" name="直線コネクタ 202">
          <a:extLst>
            <a:ext uri="{FF2B5EF4-FFF2-40B4-BE49-F238E27FC236}">
              <a16:creationId xmlns:a16="http://schemas.microsoft.com/office/drawing/2014/main" id="{58DD6C65-FC05-487F-ACFF-629F4A330442}"/>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04" name="テキスト ボックス 203">
          <a:extLst>
            <a:ext uri="{FF2B5EF4-FFF2-40B4-BE49-F238E27FC236}">
              <a16:creationId xmlns:a16="http://schemas.microsoft.com/office/drawing/2014/main" id="{045D2E0E-D5D6-4956-BF48-8D65DBF6F437}"/>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05" name="【体育館・プール】&#10;一人当たり面積グラフ枠">
          <a:extLst>
            <a:ext uri="{FF2B5EF4-FFF2-40B4-BE49-F238E27FC236}">
              <a16:creationId xmlns:a16="http://schemas.microsoft.com/office/drawing/2014/main" id="{A49FB5F6-9066-4395-92B5-153B60BA61C3}"/>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57</xdr:row>
      <xdr:rowOff>123901</xdr:rowOff>
    </xdr:from>
    <xdr:to>
      <xdr:col>54</xdr:col>
      <xdr:colOff>189865</xdr:colOff>
      <xdr:row>63</xdr:row>
      <xdr:rowOff>162763</xdr:rowOff>
    </xdr:to>
    <xdr:cxnSp macro="">
      <xdr:nvCxnSpPr>
        <xdr:cNvPr id="206" name="直線コネクタ 205">
          <a:extLst>
            <a:ext uri="{FF2B5EF4-FFF2-40B4-BE49-F238E27FC236}">
              <a16:creationId xmlns:a16="http://schemas.microsoft.com/office/drawing/2014/main" id="{949023DA-11E2-4FDB-91FB-ED59C749E11B}"/>
            </a:ext>
          </a:extLst>
        </xdr:cNvPr>
        <xdr:cNvCxnSpPr/>
      </xdr:nvCxnSpPr>
      <xdr:spPr>
        <a:xfrm flipV="1">
          <a:off x="10476865" y="9896551"/>
          <a:ext cx="0" cy="1067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166590</xdr:rowOff>
    </xdr:from>
    <xdr:ext cx="469744" cy="259045"/>
    <xdr:sp macro="" textlink="">
      <xdr:nvSpPr>
        <xdr:cNvPr id="207" name="【体育館・プール】&#10;一人当たり面積最小値テキスト">
          <a:extLst>
            <a:ext uri="{FF2B5EF4-FFF2-40B4-BE49-F238E27FC236}">
              <a16:creationId xmlns:a16="http://schemas.microsoft.com/office/drawing/2014/main" id="{E375FA77-D799-4ED5-98B4-5797DF335B69}"/>
            </a:ext>
          </a:extLst>
        </xdr:cNvPr>
        <xdr:cNvSpPr txBox="1"/>
      </xdr:nvSpPr>
      <xdr:spPr>
        <a:xfrm>
          <a:off x="10515600" y="10967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162763</xdr:rowOff>
    </xdr:from>
    <xdr:to>
      <xdr:col>55</xdr:col>
      <xdr:colOff>88900</xdr:colOff>
      <xdr:row>63</xdr:row>
      <xdr:rowOff>162763</xdr:rowOff>
    </xdr:to>
    <xdr:cxnSp macro="">
      <xdr:nvCxnSpPr>
        <xdr:cNvPr id="208" name="直線コネクタ 207">
          <a:extLst>
            <a:ext uri="{FF2B5EF4-FFF2-40B4-BE49-F238E27FC236}">
              <a16:creationId xmlns:a16="http://schemas.microsoft.com/office/drawing/2014/main" id="{BEC98CF2-7523-415E-AE54-1630505F51CA}"/>
            </a:ext>
          </a:extLst>
        </xdr:cNvPr>
        <xdr:cNvCxnSpPr/>
      </xdr:nvCxnSpPr>
      <xdr:spPr>
        <a:xfrm>
          <a:off x="10388600" y="109641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56</xdr:row>
      <xdr:rowOff>70578</xdr:rowOff>
    </xdr:from>
    <xdr:ext cx="469744" cy="259045"/>
    <xdr:sp macro="" textlink="">
      <xdr:nvSpPr>
        <xdr:cNvPr id="209" name="【体育館・プール】&#10;一人当たり面積最大値テキスト">
          <a:extLst>
            <a:ext uri="{FF2B5EF4-FFF2-40B4-BE49-F238E27FC236}">
              <a16:creationId xmlns:a16="http://schemas.microsoft.com/office/drawing/2014/main" id="{5561D515-66EF-47C9-8B87-EE707AC58A83}"/>
            </a:ext>
          </a:extLst>
        </xdr:cNvPr>
        <xdr:cNvSpPr txBox="1"/>
      </xdr:nvSpPr>
      <xdr:spPr>
        <a:xfrm>
          <a:off x="10515600" y="9671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123901</xdr:rowOff>
    </xdr:from>
    <xdr:to>
      <xdr:col>55</xdr:col>
      <xdr:colOff>88900</xdr:colOff>
      <xdr:row>57</xdr:row>
      <xdr:rowOff>123901</xdr:rowOff>
    </xdr:to>
    <xdr:cxnSp macro="">
      <xdr:nvCxnSpPr>
        <xdr:cNvPr id="210" name="直線コネクタ 209">
          <a:extLst>
            <a:ext uri="{FF2B5EF4-FFF2-40B4-BE49-F238E27FC236}">
              <a16:creationId xmlns:a16="http://schemas.microsoft.com/office/drawing/2014/main" id="{89DCA7EB-1421-4A04-8919-F8C77E77EA72}"/>
            </a:ext>
          </a:extLst>
        </xdr:cNvPr>
        <xdr:cNvCxnSpPr/>
      </xdr:nvCxnSpPr>
      <xdr:spPr>
        <a:xfrm>
          <a:off x="10388600" y="98965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157701</xdr:rowOff>
    </xdr:from>
    <xdr:ext cx="469744" cy="259045"/>
    <xdr:sp macro="" textlink="">
      <xdr:nvSpPr>
        <xdr:cNvPr id="211" name="【体育館・プール】&#10;一人当たり面積平均値テキスト">
          <a:extLst>
            <a:ext uri="{FF2B5EF4-FFF2-40B4-BE49-F238E27FC236}">
              <a16:creationId xmlns:a16="http://schemas.microsoft.com/office/drawing/2014/main" id="{60322179-8FF7-43DD-B96C-9B9760B70E34}"/>
            </a:ext>
          </a:extLst>
        </xdr:cNvPr>
        <xdr:cNvSpPr txBox="1"/>
      </xdr:nvSpPr>
      <xdr:spPr>
        <a:xfrm>
          <a:off x="10515600" y="106161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134824</xdr:rowOff>
    </xdr:from>
    <xdr:to>
      <xdr:col>55</xdr:col>
      <xdr:colOff>50800</xdr:colOff>
      <xdr:row>63</xdr:row>
      <xdr:rowOff>64974</xdr:rowOff>
    </xdr:to>
    <xdr:sp macro="" textlink="">
      <xdr:nvSpPr>
        <xdr:cNvPr id="212" name="フローチャート: 判断 211">
          <a:extLst>
            <a:ext uri="{FF2B5EF4-FFF2-40B4-BE49-F238E27FC236}">
              <a16:creationId xmlns:a16="http://schemas.microsoft.com/office/drawing/2014/main" id="{A9113236-B1E3-49AF-8365-240D1FC3F4B1}"/>
            </a:ext>
          </a:extLst>
        </xdr:cNvPr>
        <xdr:cNvSpPr/>
      </xdr:nvSpPr>
      <xdr:spPr>
        <a:xfrm>
          <a:off x="10426700" y="10764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143053</xdr:rowOff>
    </xdr:from>
    <xdr:to>
      <xdr:col>50</xdr:col>
      <xdr:colOff>165100</xdr:colOff>
      <xdr:row>63</xdr:row>
      <xdr:rowOff>73203</xdr:rowOff>
    </xdr:to>
    <xdr:sp macro="" textlink="">
      <xdr:nvSpPr>
        <xdr:cNvPr id="213" name="フローチャート: 判断 212">
          <a:extLst>
            <a:ext uri="{FF2B5EF4-FFF2-40B4-BE49-F238E27FC236}">
              <a16:creationId xmlns:a16="http://schemas.microsoft.com/office/drawing/2014/main" id="{ED048DCD-6572-4B29-8BF1-C25A04BA8C80}"/>
            </a:ext>
          </a:extLst>
        </xdr:cNvPr>
        <xdr:cNvSpPr/>
      </xdr:nvSpPr>
      <xdr:spPr>
        <a:xfrm>
          <a:off x="9588500" y="10772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143053</xdr:rowOff>
    </xdr:from>
    <xdr:to>
      <xdr:col>46</xdr:col>
      <xdr:colOff>38100</xdr:colOff>
      <xdr:row>63</xdr:row>
      <xdr:rowOff>73203</xdr:rowOff>
    </xdr:to>
    <xdr:sp macro="" textlink="">
      <xdr:nvSpPr>
        <xdr:cNvPr id="214" name="フローチャート: 判断 213">
          <a:extLst>
            <a:ext uri="{FF2B5EF4-FFF2-40B4-BE49-F238E27FC236}">
              <a16:creationId xmlns:a16="http://schemas.microsoft.com/office/drawing/2014/main" id="{7E4A16B7-19B2-4AA6-B6D7-BAEF5B4BD9B9}"/>
            </a:ext>
          </a:extLst>
        </xdr:cNvPr>
        <xdr:cNvSpPr/>
      </xdr:nvSpPr>
      <xdr:spPr>
        <a:xfrm>
          <a:off x="8699500" y="10772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864</xdr:rowOff>
    </xdr:from>
    <xdr:to>
      <xdr:col>41</xdr:col>
      <xdr:colOff>101600</xdr:colOff>
      <xdr:row>63</xdr:row>
      <xdr:rowOff>102464</xdr:rowOff>
    </xdr:to>
    <xdr:sp macro="" textlink="">
      <xdr:nvSpPr>
        <xdr:cNvPr id="215" name="フローチャート: 判断 214">
          <a:extLst>
            <a:ext uri="{FF2B5EF4-FFF2-40B4-BE49-F238E27FC236}">
              <a16:creationId xmlns:a16="http://schemas.microsoft.com/office/drawing/2014/main" id="{511FD20B-6104-4F63-890C-5EB8B796F64B}"/>
            </a:ext>
          </a:extLst>
        </xdr:cNvPr>
        <xdr:cNvSpPr/>
      </xdr:nvSpPr>
      <xdr:spPr>
        <a:xfrm>
          <a:off x="7810500" y="1080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16" name="テキスト ボックス 215">
          <a:extLst>
            <a:ext uri="{FF2B5EF4-FFF2-40B4-BE49-F238E27FC236}">
              <a16:creationId xmlns:a16="http://schemas.microsoft.com/office/drawing/2014/main" id="{45D7E198-3F26-434D-A59E-8DFB20456404}"/>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17" name="テキスト ボックス 216">
          <a:extLst>
            <a:ext uri="{FF2B5EF4-FFF2-40B4-BE49-F238E27FC236}">
              <a16:creationId xmlns:a16="http://schemas.microsoft.com/office/drawing/2014/main" id="{B64C57DB-7AF9-4FEF-8491-DFABED74F443}"/>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18" name="テキスト ボックス 217">
          <a:extLst>
            <a:ext uri="{FF2B5EF4-FFF2-40B4-BE49-F238E27FC236}">
              <a16:creationId xmlns:a16="http://schemas.microsoft.com/office/drawing/2014/main" id="{55F3A8F5-AD84-45F9-B8F8-E376F05D2011}"/>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9" name="テキスト ボックス 218">
          <a:extLst>
            <a:ext uri="{FF2B5EF4-FFF2-40B4-BE49-F238E27FC236}">
              <a16:creationId xmlns:a16="http://schemas.microsoft.com/office/drawing/2014/main" id="{A7867D1F-0775-46FA-BDBD-CF53C2D70FC3}"/>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20" name="テキスト ボックス 219">
          <a:extLst>
            <a:ext uri="{FF2B5EF4-FFF2-40B4-BE49-F238E27FC236}">
              <a16:creationId xmlns:a16="http://schemas.microsoft.com/office/drawing/2014/main" id="{DDC3233D-067B-4C10-9DF9-753D9985E19B}"/>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111963</xdr:rowOff>
    </xdr:from>
    <xdr:to>
      <xdr:col>55</xdr:col>
      <xdr:colOff>50800</xdr:colOff>
      <xdr:row>64</xdr:row>
      <xdr:rowOff>42113</xdr:rowOff>
    </xdr:to>
    <xdr:sp macro="" textlink="">
      <xdr:nvSpPr>
        <xdr:cNvPr id="221" name="楕円 220">
          <a:extLst>
            <a:ext uri="{FF2B5EF4-FFF2-40B4-BE49-F238E27FC236}">
              <a16:creationId xmlns:a16="http://schemas.microsoft.com/office/drawing/2014/main" id="{03E9B1E7-865C-4019-B1E3-D57E8EFEF7DD}"/>
            </a:ext>
          </a:extLst>
        </xdr:cNvPr>
        <xdr:cNvSpPr/>
      </xdr:nvSpPr>
      <xdr:spPr>
        <a:xfrm>
          <a:off x="10426700" y="10913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26890</xdr:rowOff>
    </xdr:from>
    <xdr:ext cx="469744" cy="259045"/>
    <xdr:sp macro="" textlink="">
      <xdr:nvSpPr>
        <xdr:cNvPr id="222" name="【体育館・プール】&#10;一人当たり面積該当値テキスト">
          <a:extLst>
            <a:ext uri="{FF2B5EF4-FFF2-40B4-BE49-F238E27FC236}">
              <a16:creationId xmlns:a16="http://schemas.microsoft.com/office/drawing/2014/main" id="{A3CCC9B2-AA1C-46AD-80E5-703E1E368421}"/>
            </a:ext>
          </a:extLst>
        </xdr:cNvPr>
        <xdr:cNvSpPr txBox="1"/>
      </xdr:nvSpPr>
      <xdr:spPr>
        <a:xfrm>
          <a:off x="10515600" y="10828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111963</xdr:rowOff>
    </xdr:from>
    <xdr:to>
      <xdr:col>50</xdr:col>
      <xdr:colOff>165100</xdr:colOff>
      <xdr:row>64</xdr:row>
      <xdr:rowOff>42113</xdr:rowOff>
    </xdr:to>
    <xdr:sp macro="" textlink="">
      <xdr:nvSpPr>
        <xdr:cNvPr id="223" name="楕円 222">
          <a:extLst>
            <a:ext uri="{FF2B5EF4-FFF2-40B4-BE49-F238E27FC236}">
              <a16:creationId xmlns:a16="http://schemas.microsoft.com/office/drawing/2014/main" id="{9DD74C7B-5429-4670-86AE-60A3BDE93BB3}"/>
            </a:ext>
          </a:extLst>
        </xdr:cNvPr>
        <xdr:cNvSpPr/>
      </xdr:nvSpPr>
      <xdr:spPr>
        <a:xfrm>
          <a:off x="9588500" y="10913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162763</xdr:rowOff>
    </xdr:from>
    <xdr:to>
      <xdr:col>55</xdr:col>
      <xdr:colOff>0</xdr:colOff>
      <xdr:row>63</xdr:row>
      <xdr:rowOff>162763</xdr:rowOff>
    </xdr:to>
    <xdr:cxnSp macro="">
      <xdr:nvCxnSpPr>
        <xdr:cNvPr id="224" name="直線コネクタ 223">
          <a:extLst>
            <a:ext uri="{FF2B5EF4-FFF2-40B4-BE49-F238E27FC236}">
              <a16:creationId xmlns:a16="http://schemas.microsoft.com/office/drawing/2014/main" id="{99246917-DFEC-4419-A46C-2DE549BDAD0B}"/>
            </a:ext>
          </a:extLst>
        </xdr:cNvPr>
        <xdr:cNvCxnSpPr/>
      </xdr:nvCxnSpPr>
      <xdr:spPr>
        <a:xfrm>
          <a:off x="9639300" y="1096411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102362</xdr:rowOff>
    </xdr:from>
    <xdr:to>
      <xdr:col>46</xdr:col>
      <xdr:colOff>38100</xdr:colOff>
      <xdr:row>64</xdr:row>
      <xdr:rowOff>32512</xdr:rowOff>
    </xdr:to>
    <xdr:sp macro="" textlink="">
      <xdr:nvSpPr>
        <xdr:cNvPr id="225" name="楕円 224">
          <a:extLst>
            <a:ext uri="{FF2B5EF4-FFF2-40B4-BE49-F238E27FC236}">
              <a16:creationId xmlns:a16="http://schemas.microsoft.com/office/drawing/2014/main" id="{090B0695-90CD-4014-93B4-C6B58194B962}"/>
            </a:ext>
          </a:extLst>
        </xdr:cNvPr>
        <xdr:cNvSpPr/>
      </xdr:nvSpPr>
      <xdr:spPr>
        <a:xfrm>
          <a:off x="8699500" y="10903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153162</xdr:rowOff>
    </xdr:from>
    <xdr:to>
      <xdr:col>50</xdr:col>
      <xdr:colOff>114300</xdr:colOff>
      <xdr:row>63</xdr:row>
      <xdr:rowOff>162763</xdr:rowOff>
    </xdr:to>
    <xdr:cxnSp macro="">
      <xdr:nvCxnSpPr>
        <xdr:cNvPr id="226" name="直線コネクタ 225">
          <a:extLst>
            <a:ext uri="{FF2B5EF4-FFF2-40B4-BE49-F238E27FC236}">
              <a16:creationId xmlns:a16="http://schemas.microsoft.com/office/drawing/2014/main" id="{48F7F872-EA02-42AB-87B9-02809A1FD7B4}"/>
            </a:ext>
          </a:extLst>
        </xdr:cNvPr>
        <xdr:cNvCxnSpPr/>
      </xdr:nvCxnSpPr>
      <xdr:spPr>
        <a:xfrm>
          <a:off x="8750300" y="10954512"/>
          <a:ext cx="889000" cy="9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102362</xdr:rowOff>
    </xdr:from>
    <xdr:to>
      <xdr:col>41</xdr:col>
      <xdr:colOff>101600</xdr:colOff>
      <xdr:row>64</xdr:row>
      <xdr:rowOff>32512</xdr:rowOff>
    </xdr:to>
    <xdr:sp macro="" textlink="">
      <xdr:nvSpPr>
        <xdr:cNvPr id="227" name="楕円 226">
          <a:extLst>
            <a:ext uri="{FF2B5EF4-FFF2-40B4-BE49-F238E27FC236}">
              <a16:creationId xmlns:a16="http://schemas.microsoft.com/office/drawing/2014/main" id="{8B38E6C6-3BD7-4FA9-B695-C24CBDC52E09}"/>
            </a:ext>
          </a:extLst>
        </xdr:cNvPr>
        <xdr:cNvSpPr/>
      </xdr:nvSpPr>
      <xdr:spPr>
        <a:xfrm>
          <a:off x="7810500" y="10903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153162</xdr:rowOff>
    </xdr:from>
    <xdr:to>
      <xdr:col>45</xdr:col>
      <xdr:colOff>177800</xdr:colOff>
      <xdr:row>63</xdr:row>
      <xdr:rowOff>153162</xdr:rowOff>
    </xdr:to>
    <xdr:cxnSp macro="">
      <xdr:nvCxnSpPr>
        <xdr:cNvPr id="228" name="直線コネクタ 227">
          <a:extLst>
            <a:ext uri="{FF2B5EF4-FFF2-40B4-BE49-F238E27FC236}">
              <a16:creationId xmlns:a16="http://schemas.microsoft.com/office/drawing/2014/main" id="{7391FA7F-5B4A-4A6A-8703-90D9E0261458}"/>
            </a:ext>
          </a:extLst>
        </xdr:cNvPr>
        <xdr:cNvCxnSpPr/>
      </xdr:nvCxnSpPr>
      <xdr:spPr>
        <a:xfrm>
          <a:off x="7861300" y="1095451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89730</xdr:rowOff>
    </xdr:from>
    <xdr:ext cx="469744" cy="259045"/>
    <xdr:sp macro="" textlink="">
      <xdr:nvSpPr>
        <xdr:cNvPr id="229" name="n_1aveValue【体育館・プール】&#10;一人当たり面積">
          <a:extLst>
            <a:ext uri="{FF2B5EF4-FFF2-40B4-BE49-F238E27FC236}">
              <a16:creationId xmlns:a16="http://schemas.microsoft.com/office/drawing/2014/main" id="{21AFD1FA-5EE2-4210-B025-0BC716C82AD7}"/>
            </a:ext>
          </a:extLst>
        </xdr:cNvPr>
        <xdr:cNvSpPr txBox="1"/>
      </xdr:nvSpPr>
      <xdr:spPr>
        <a:xfrm>
          <a:off x="9391727" y="10548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89730</xdr:rowOff>
    </xdr:from>
    <xdr:ext cx="469744" cy="259045"/>
    <xdr:sp macro="" textlink="">
      <xdr:nvSpPr>
        <xdr:cNvPr id="230" name="n_2aveValue【体育館・プール】&#10;一人当たり面積">
          <a:extLst>
            <a:ext uri="{FF2B5EF4-FFF2-40B4-BE49-F238E27FC236}">
              <a16:creationId xmlns:a16="http://schemas.microsoft.com/office/drawing/2014/main" id="{985AB943-2E4A-48B8-A206-48FF145E5D8E}"/>
            </a:ext>
          </a:extLst>
        </xdr:cNvPr>
        <xdr:cNvSpPr txBox="1"/>
      </xdr:nvSpPr>
      <xdr:spPr>
        <a:xfrm>
          <a:off x="8515427" y="10548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118991</xdr:rowOff>
    </xdr:from>
    <xdr:ext cx="469744" cy="259045"/>
    <xdr:sp macro="" textlink="">
      <xdr:nvSpPr>
        <xdr:cNvPr id="231" name="n_3aveValue【体育館・プール】&#10;一人当たり面積">
          <a:extLst>
            <a:ext uri="{FF2B5EF4-FFF2-40B4-BE49-F238E27FC236}">
              <a16:creationId xmlns:a16="http://schemas.microsoft.com/office/drawing/2014/main" id="{1C60CE5D-2777-4E80-9C18-4C3BC267F0D5}"/>
            </a:ext>
          </a:extLst>
        </xdr:cNvPr>
        <xdr:cNvSpPr txBox="1"/>
      </xdr:nvSpPr>
      <xdr:spPr>
        <a:xfrm>
          <a:off x="7626427" y="10577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33240</xdr:rowOff>
    </xdr:from>
    <xdr:ext cx="469744" cy="259045"/>
    <xdr:sp macro="" textlink="">
      <xdr:nvSpPr>
        <xdr:cNvPr id="232" name="n_1mainValue【体育館・プール】&#10;一人当たり面積">
          <a:extLst>
            <a:ext uri="{FF2B5EF4-FFF2-40B4-BE49-F238E27FC236}">
              <a16:creationId xmlns:a16="http://schemas.microsoft.com/office/drawing/2014/main" id="{47B8C0A2-EB44-46AB-B7A6-5F2A21BE6679}"/>
            </a:ext>
          </a:extLst>
        </xdr:cNvPr>
        <xdr:cNvSpPr txBox="1"/>
      </xdr:nvSpPr>
      <xdr:spPr>
        <a:xfrm>
          <a:off x="9391727" y="11006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23639</xdr:rowOff>
    </xdr:from>
    <xdr:ext cx="469744" cy="259045"/>
    <xdr:sp macro="" textlink="">
      <xdr:nvSpPr>
        <xdr:cNvPr id="233" name="n_2mainValue【体育館・プール】&#10;一人当たり面積">
          <a:extLst>
            <a:ext uri="{FF2B5EF4-FFF2-40B4-BE49-F238E27FC236}">
              <a16:creationId xmlns:a16="http://schemas.microsoft.com/office/drawing/2014/main" id="{BA3063CC-682C-4A82-AE47-CA285F7B5346}"/>
            </a:ext>
          </a:extLst>
        </xdr:cNvPr>
        <xdr:cNvSpPr txBox="1"/>
      </xdr:nvSpPr>
      <xdr:spPr>
        <a:xfrm>
          <a:off x="8515427" y="10996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23639</xdr:rowOff>
    </xdr:from>
    <xdr:ext cx="469744" cy="259045"/>
    <xdr:sp macro="" textlink="">
      <xdr:nvSpPr>
        <xdr:cNvPr id="234" name="n_3mainValue【体育館・プール】&#10;一人当たり面積">
          <a:extLst>
            <a:ext uri="{FF2B5EF4-FFF2-40B4-BE49-F238E27FC236}">
              <a16:creationId xmlns:a16="http://schemas.microsoft.com/office/drawing/2014/main" id="{08E893D3-B8AF-459D-8223-6F1CE7171C5A}"/>
            </a:ext>
          </a:extLst>
        </xdr:cNvPr>
        <xdr:cNvSpPr txBox="1"/>
      </xdr:nvSpPr>
      <xdr:spPr>
        <a:xfrm>
          <a:off x="7626427" y="10996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35" name="正方形/長方形 234">
          <a:extLst>
            <a:ext uri="{FF2B5EF4-FFF2-40B4-BE49-F238E27FC236}">
              <a16:creationId xmlns:a16="http://schemas.microsoft.com/office/drawing/2014/main" id="{05068973-2737-400B-83A8-291018AA0614}"/>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36" name="正方形/長方形 235">
          <a:extLst>
            <a:ext uri="{FF2B5EF4-FFF2-40B4-BE49-F238E27FC236}">
              <a16:creationId xmlns:a16="http://schemas.microsoft.com/office/drawing/2014/main" id="{224DA2A3-04BF-4295-B042-C59D8D50ECBB}"/>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37" name="正方形/長方形 236">
          <a:extLst>
            <a:ext uri="{FF2B5EF4-FFF2-40B4-BE49-F238E27FC236}">
              <a16:creationId xmlns:a16="http://schemas.microsoft.com/office/drawing/2014/main" id="{3A65AA9D-96B8-47CD-8936-7340F77B9E38}"/>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38" name="正方形/長方形 237">
          <a:extLst>
            <a:ext uri="{FF2B5EF4-FFF2-40B4-BE49-F238E27FC236}">
              <a16:creationId xmlns:a16="http://schemas.microsoft.com/office/drawing/2014/main" id="{FF293A23-0BE6-4DF5-9C91-805B05522F6E}"/>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39" name="正方形/長方形 238">
          <a:extLst>
            <a:ext uri="{FF2B5EF4-FFF2-40B4-BE49-F238E27FC236}">
              <a16:creationId xmlns:a16="http://schemas.microsoft.com/office/drawing/2014/main" id="{6D5817BC-10BF-45C8-9E4E-FCBE71BAC673}"/>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40" name="正方形/長方形 239">
          <a:extLst>
            <a:ext uri="{FF2B5EF4-FFF2-40B4-BE49-F238E27FC236}">
              <a16:creationId xmlns:a16="http://schemas.microsoft.com/office/drawing/2014/main" id="{BE49AE9A-84AF-453C-9E60-D816B0D4EE76}"/>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41" name="正方形/長方形 240">
          <a:extLst>
            <a:ext uri="{FF2B5EF4-FFF2-40B4-BE49-F238E27FC236}">
              <a16:creationId xmlns:a16="http://schemas.microsoft.com/office/drawing/2014/main" id="{FC5906C4-A304-4CE9-8431-DA36E685A6D8}"/>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42" name="正方形/長方形 241">
          <a:extLst>
            <a:ext uri="{FF2B5EF4-FFF2-40B4-BE49-F238E27FC236}">
              <a16:creationId xmlns:a16="http://schemas.microsoft.com/office/drawing/2014/main" id="{5AB29EBF-1FA5-4E1D-9DAA-C2BA4F423C92}"/>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43" name="テキスト ボックス 242">
          <a:extLst>
            <a:ext uri="{FF2B5EF4-FFF2-40B4-BE49-F238E27FC236}">
              <a16:creationId xmlns:a16="http://schemas.microsoft.com/office/drawing/2014/main" id="{3B1CA141-111C-477C-81E4-0D603F866AD4}"/>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44" name="直線コネクタ 243">
          <a:extLst>
            <a:ext uri="{FF2B5EF4-FFF2-40B4-BE49-F238E27FC236}">
              <a16:creationId xmlns:a16="http://schemas.microsoft.com/office/drawing/2014/main" id="{31B75277-01AC-4FD3-9B9E-F2C5A3B3207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45" name="テキスト ボックス 244">
          <a:extLst>
            <a:ext uri="{FF2B5EF4-FFF2-40B4-BE49-F238E27FC236}">
              <a16:creationId xmlns:a16="http://schemas.microsoft.com/office/drawing/2014/main" id="{8337EED5-5ECC-45A8-8001-41348F3C4A60}"/>
            </a:ext>
          </a:extLst>
        </xdr:cNvPr>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46" name="直線コネクタ 245">
          <a:extLst>
            <a:ext uri="{FF2B5EF4-FFF2-40B4-BE49-F238E27FC236}">
              <a16:creationId xmlns:a16="http://schemas.microsoft.com/office/drawing/2014/main" id="{14DA933F-F478-4BBD-94FC-1ACB72157FEA}"/>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47" name="テキスト ボックス 246">
          <a:extLst>
            <a:ext uri="{FF2B5EF4-FFF2-40B4-BE49-F238E27FC236}">
              <a16:creationId xmlns:a16="http://schemas.microsoft.com/office/drawing/2014/main" id="{4DA5EA54-D4BF-42FE-A0D7-4FE9A85A0D2E}"/>
            </a:ext>
          </a:extLst>
        </xdr:cNvPr>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48" name="直線コネクタ 247">
          <a:extLst>
            <a:ext uri="{FF2B5EF4-FFF2-40B4-BE49-F238E27FC236}">
              <a16:creationId xmlns:a16="http://schemas.microsoft.com/office/drawing/2014/main" id="{6EF6F298-717E-42D5-965F-69A6758DB3AA}"/>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49" name="テキスト ボックス 248">
          <a:extLst>
            <a:ext uri="{FF2B5EF4-FFF2-40B4-BE49-F238E27FC236}">
              <a16:creationId xmlns:a16="http://schemas.microsoft.com/office/drawing/2014/main" id="{0677F814-FFA3-4798-97C3-5CA0AE392DFF}"/>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50" name="直線コネクタ 249">
          <a:extLst>
            <a:ext uri="{FF2B5EF4-FFF2-40B4-BE49-F238E27FC236}">
              <a16:creationId xmlns:a16="http://schemas.microsoft.com/office/drawing/2014/main" id="{4E1F915B-F8D6-4AF4-8937-040BFC654C2F}"/>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51" name="テキスト ボックス 250">
          <a:extLst>
            <a:ext uri="{FF2B5EF4-FFF2-40B4-BE49-F238E27FC236}">
              <a16:creationId xmlns:a16="http://schemas.microsoft.com/office/drawing/2014/main" id="{92290B2C-8F23-4F56-8BB9-25C88672D5F3}"/>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52" name="直線コネクタ 251">
          <a:extLst>
            <a:ext uri="{FF2B5EF4-FFF2-40B4-BE49-F238E27FC236}">
              <a16:creationId xmlns:a16="http://schemas.microsoft.com/office/drawing/2014/main" id="{98CCC5DB-C2E0-4383-9FD8-ECE77034A84C}"/>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53" name="テキスト ボックス 252">
          <a:extLst>
            <a:ext uri="{FF2B5EF4-FFF2-40B4-BE49-F238E27FC236}">
              <a16:creationId xmlns:a16="http://schemas.microsoft.com/office/drawing/2014/main" id="{133A4708-9708-4029-9663-040A55A83175}"/>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54" name="直線コネクタ 253">
          <a:extLst>
            <a:ext uri="{FF2B5EF4-FFF2-40B4-BE49-F238E27FC236}">
              <a16:creationId xmlns:a16="http://schemas.microsoft.com/office/drawing/2014/main" id="{A5A548F5-3EC0-48E0-A8E4-174727587DAC}"/>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55" name="テキスト ボックス 254">
          <a:extLst>
            <a:ext uri="{FF2B5EF4-FFF2-40B4-BE49-F238E27FC236}">
              <a16:creationId xmlns:a16="http://schemas.microsoft.com/office/drawing/2014/main" id="{8A99B58F-420C-4A63-8666-485F8DE06C52}"/>
            </a:ext>
          </a:extLst>
        </xdr:cNvPr>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56" name="直線コネクタ 255">
          <a:extLst>
            <a:ext uri="{FF2B5EF4-FFF2-40B4-BE49-F238E27FC236}">
              <a16:creationId xmlns:a16="http://schemas.microsoft.com/office/drawing/2014/main" id="{55BD94E0-EAD4-445B-B0D3-D4F2575453C4}"/>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57" name="テキスト ボックス 256">
          <a:extLst>
            <a:ext uri="{FF2B5EF4-FFF2-40B4-BE49-F238E27FC236}">
              <a16:creationId xmlns:a16="http://schemas.microsoft.com/office/drawing/2014/main" id="{71FB45D8-B4BF-4828-82AE-94D55572B1BC}"/>
            </a:ext>
          </a:extLst>
        </xdr:cNvPr>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58" name="【福祉施設】&#10;有形固定資産減価償却率グラフ枠">
          <a:extLst>
            <a:ext uri="{FF2B5EF4-FFF2-40B4-BE49-F238E27FC236}">
              <a16:creationId xmlns:a16="http://schemas.microsoft.com/office/drawing/2014/main" id="{3248AF0D-B7AF-4F40-A22F-E7C432DBE3A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86</xdr:row>
      <xdr:rowOff>120014</xdr:rowOff>
    </xdr:to>
    <xdr:cxnSp macro="">
      <xdr:nvCxnSpPr>
        <xdr:cNvPr id="259" name="直線コネクタ 258">
          <a:extLst>
            <a:ext uri="{FF2B5EF4-FFF2-40B4-BE49-F238E27FC236}">
              <a16:creationId xmlns:a16="http://schemas.microsoft.com/office/drawing/2014/main" id="{BA139199-4A24-4ECB-B671-F3622CC1D5A9}"/>
            </a:ext>
          </a:extLst>
        </xdr:cNvPr>
        <xdr:cNvCxnSpPr/>
      </xdr:nvCxnSpPr>
      <xdr:spPr>
        <a:xfrm flipV="1">
          <a:off x="4634865" y="13335000"/>
          <a:ext cx="0" cy="15297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123841</xdr:rowOff>
    </xdr:from>
    <xdr:ext cx="405111" cy="259045"/>
    <xdr:sp macro="" textlink="">
      <xdr:nvSpPr>
        <xdr:cNvPr id="260" name="【福祉施設】&#10;有形固定資産減価償却率最小値テキスト">
          <a:extLst>
            <a:ext uri="{FF2B5EF4-FFF2-40B4-BE49-F238E27FC236}">
              <a16:creationId xmlns:a16="http://schemas.microsoft.com/office/drawing/2014/main" id="{49C87A9E-579E-4026-99E8-1A5E38550E49}"/>
            </a:ext>
          </a:extLst>
        </xdr:cNvPr>
        <xdr:cNvSpPr txBox="1"/>
      </xdr:nvSpPr>
      <xdr:spPr>
        <a:xfrm>
          <a:off x="4673600" y="14868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120014</xdr:rowOff>
    </xdr:from>
    <xdr:to>
      <xdr:col>24</xdr:col>
      <xdr:colOff>152400</xdr:colOff>
      <xdr:row>86</xdr:row>
      <xdr:rowOff>120014</xdr:rowOff>
    </xdr:to>
    <xdr:cxnSp macro="">
      <xdr:nvCxnSpPr>
        <xdr:cNvPr id="261" name="直線コネクタ 260">
          <a:extLst>
            <a:ext uri="{FF2B5EF4-FFF2-40B4-BE49-F238E27FC236}">
              <a16:creationId xmlns:a16="http://schemas.microsoft.com/office/drawing/2014/main" id="{6E867A0A-FAEF-44F4-8C78-2E570A05C78B}"/>
            </a:ext>
          </a:extLst>
        </xdr:cNvPr>
        <xdr:cNvCxnSpPr/>
      </xdr:nvCxnSpPr>
      <xdr:spPr>
        <a:xfrm>
          <a:off x="4546600" y="148647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469744" cy="259045"/>
    <xdr:sp macro="" textlink="">
      <xdr:nvSpPr>
        <xdr:cNvPr id="262" name="【福祉施設】&#10;有形固定資産減価償却率最大値テキスト">
          <a:extLst>
            <a:ext uri="{FF2B5EF4-FFF2-40B4-BE49-F238E27FC236}">
              <a16:creationId xmlns:a16="http://schemas.microsoft.com/office/drawing/2014/main" id="{0A1C9B54-8FB3-4094-B7EF-6AF6FF41E418}"/>
            </a:ext>
          </a:extLst>
        </xdr:cNvPr>
        <xdr:cNvSpPr txBox="1"/>
      </xdr:nvSpPr>
      <xdr:spPr>
        <a:xfrm>
          <a:off x="4673600" y="1311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263" name="直線コネクタ 262">
          <a:extLst>
            <a:ext uri="{FF2B5EF4-FFF2-40B4-BE49-F238E27FC236}">
              <a16:creationId xmlns:a16="http://schemas.microsoft.com/office/drawing/2014/main" id="{085F4C59-FB51-4354-941D-929CA9E15B9F}"/>
            </a:ext>
          </a:extLst>
        </xdr:cNvPr>
        <xdr:cNvCxnSpPr/>
      </xdr:nvCxnSpPr>
      <xdr:spPr>
        <a:xfrm>
          <a:off x="4546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45738</xdr:rowOff>
    </xdr:from>
    <xdr:ext cx="405111" cy="259045"/>
    <xdr:sp macro="" textlink="">
      <xdr:nvSpPr>
        <xdr:cNvPr id="264" name="【福祉施設】&#10;有形固定資産減価償却率平均値テキスト">
          <a:extLst>
            <a:ext uri="{FF2B5EF4-FFF2-40B4-BE49-F238E27FC236}">
              <a16:creationId xmlns:a16="http://schemas.microsoft.com/office/drawing/2014/main" id="{7787F629-741E-4236-9B00-57FDB9082851}"/>
            </a:ext>
          </a:extLst>
        </xdr:cNvPr>
        <xdr:cNvSpPr txBox="1"/>
      </xdr:nvSpPr>
      <xdr:spPr>
        <a:xfrm>
          <a:off x="4673600" y="141046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67311</xdr:rowOff>
    </xdr:from>
    <xdr:to>
      <xdr:col>24</xdr:col>
      <xdr:colOff>114300</xdr:colOff>
      <xdr:row>82</xdr:row>
      <xdr:rowOff>168911</xdr:rowOff>
    </xdr:to>
    <xdr:sp macro="" textlink="">
      <xdr:nvSpPr>
        <xdr:cNvPr id="265" name="フローチャート: 判断 264">
          <a:extLst>
            <a:ext uri="{FF2B5EF4-FFF2-40B4-BE49-F238E27FC236}">
              <a16:creationId xmlns:a16="http://schemas.microsoft.com/office/drawing/2014/main" id="{E73F2B1E-884A-46ED-BCA1-6FEE4AA93F78}"/>
            </a:ext>
          </a:extLst>
        </xdr:cNvPr>
        <xdr:cNvSpPr/>
      </xdr:nvSpPr>
      <xdr:spPr>
        <a:xfrm>
          <a:off x="4584700" y="1412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90170</xdr:rowOff>
    </xdr:from>
    <xdr:to>
      <xdr:col>20</xdr:col>
      <xdr:colOff>38100</xdr:colOff>
      <xdr:row>83</xdr:row>
      <xdr:rowOff>20320</xdr:rowOff>
    </xdr:to>
    <xdr:sp macro="" textlink="">
      <xdr:nvSpPr>
        <xdr:cNvPr id="266" name="フローチャート: 判断 265">
          <a:extLst>
            <a:ext uri="{FF2B5EF4-FFF2-40B4-BE49-F238E27FC236}">
              <a16:creationId xmlns:a16="http://schemas.microsoft.com/office/drawing/2014/main" id="{697D22E9-EE40-4D20-9E1A-E5CBD28B1368}"/>
            </a:ext>
          </a:extLst>
        </xdr:cNvPr>
        <xdr:cNvSpPr/>
      </xdr:nvSpPr>
      <xdr:spPr>
        <a:xfrm>
          <a:off x="3746500" y="1414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93980</xdr:rowOff>
    </xdr:from>
    <xdr:to>
      <xdr:col>15</xdr:col>
      <xdr:colOff>101600</xdr:colOff>
      <xdr:row>83</xdr:row>
      <xdr:rowOff>24130</xdr:rowOff>
    </xdr:to>
    <xdr:sp macro="" textlink="">
      <xdr:nvSpPr>
        <xdr:cNvPr id="267" name="フローチャート: 判断 266">
          <a:extLst>
            <a:ext uri="{FF2B5EF4-FFF2-40B4-BE49-F238E27FC236}">
              <a16:creationId xmlns:a16="http://schemas.microsoft.com/office/drawing/2014/main" id="{7D27ED95-B8D5-474B-A48B-50A825A9848F}"/>
            </a:ext>
          </a:extLst>
        </xdr:cNvPr>
        <xdr:cNvSpPr/>
      </xdr:nvSpPr>
      <xdr:spPr>
        <a:xfrm>
          <a:off x="2857500" y="1415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93980</xdr:rowOff>
    </xdr:from>
    <xdr:to>
      <xdr:col>10</xdr:col>
      <xdr:colOff>165100</xdr:colOff>
      <xdr:row>83</xdr:row>
      <xdr:rowOff>24130</xdr:rowOff>
    </xdr:to>
    <xdr:sp macro="" textlink="">
      <xdr:nvSpPr>
        <xdr:cNvPr id="268" name="フローチャート: 判断 267">
          <a:extLst>
            <a:ext uri="{FF2B5EF4-FFF2-40B4-BE49-F238E27FC236}">
              <a16:creationId xmlns:a16="http://schemas.microsoft.com/office/drawing/2014/main" id="{829342E9-8353-4190-A0C1-E861C89B6181}"/>
            </a:ext>
          </a:extLst>
        </xdr:cNvPr>
        <xdr:cNvSpPr/>
      </xdr:nvSpPr>
      <xdr:spPr>
        <a:xfrm>
          <a:off x="1968500" y="1415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69" name="テキスト ボックス 268">
          <a:extLst>
            <a:ext uri="{FF2B5EF4-FFF2-40B4-BE49-F238E27FC236}">
              <a16:creationId xmlns:a16="http://schemas.microsoft.com/office/drawing/2014/main" id="{FAE9B9AA-12EB-40B6-B5A7-06BCFA0387CB}"/>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70" name="テキスト ボックス 269">
          <a:extLst>
            <a:ext uri="{FF2B5EF4-FFF2-40B4-BE49-F238E27FC236}">
              <a16:creationId xmlns:a16="http://schemas.microsoft.com/office/drawing/2014/main" id="{9296EA18-CF0D-4431-9983-289D775DFCCA}"/>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71" name="テキスト ボックス 270">
          <a:extLst>
            <a:ext uri="{FF2B5EF4-FFF2-40B4-BE49-F238E27FC236}">
              <a16:creationId xmlns:a16="http://schemas.microsoft.com/office/drawing/2014/main" id="{387A63A2-9ABC-4AAB-9C5D-BDB0B5948C0E}"/>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72" name="テキスト ボックス 271">
          <a:extLst>
            <a:ext uri="{FF2B5EF4-FFF2-40B4-BE49-F238E27FC236}">
              <a16:creationId xmlns:a16="http://schemas.microsoft.com/office/drawing/2014/main" id="{F6B74926-21C1-455F-B051-B31A597BFF37}"/>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73" name="テキスト ボックス 272">
          <a:extLst>
            <a:ext uri="{FF2B5EF4-FFF2-40B4-BE49-F238E27FC236}">
              <a16:creationId xmlns:a16="http://schemas.microsoft.com/office/drawing/2014/main" id="{4D9061B8-9C74-4301-B88C-4088DEE70134}"/>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78739</xdr:rowOff>
    </xdr:from>
    <xdr:to>
      <xdr:col>24</xdr:col>
      <xdr:colOff>114300</xdr:colOff>
      <xdr:row>82</xdr:row>
      <xdr:rowOff>8889</xdr:rowOff>
    </xdr:to>
    <xdr:sp macro="" textlink="">
      <xdr:nvSpPr>
        <xdr:cNvPr id="274" name="楕円 273">
          <a:extLst>
            <a:ext uri="{FF2B5EF4-FFF2-40B4-BE49-F238E27FC236}">
              <a16:creationId xmlns:a16="http://schemas.microsoft.com/office/drawing/2014/main" id="{CB8CD1E9-5623-49AC-B163-89C0B72174A5}"/>
            </a:ext>
          </a:extLst>
        </xdr:cNvPr>
        <xdr:cNvSpPr/>
      </xdr:nvSpPr>
      <xdr:spPr>
        <a:xfrm>
          <a:off x="4584700" y="13966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101616</xdr:rowOff>
    </xdr:from>
    <xdr:ext cx="405111" cy="259045"/>
    <xdr:sp macro="" textlink="">
      <xdr:nvSpPr>
        <xdr:cNvPr id="275" name="【福祉施設】&#10;有形固定資産減価償却率該当値テキスト">
          <a:extLst>
            <a:ext uri="{FF2B5EF4-FFF2-40B4-BE49-F238E27FC236}">
              <a16:creationId xmlns:a16="http://schemas.microsoft.com/office/drawing/2014/main" id="{F1E79527-6612-43E0-8112-8352AB6BF6FD}"/>
            </a:ext>
          </a:extLst>
        </xdr:cNvPr>
        <xdr:cNvSpPr txBox="1"/>
      </xdr:nvSpPr>
      <xdr:spPr>
        <a:xfrm>
          <a:off x="4673600" y="13817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120650</xdr:rowOff>
    </xdr:from>
    <xdr:to>
      <xdr:col>20</xdr:col>
      <xdr:colOff>38100</xdr:colOff>
      <xdr:row>82</xdr:row>
      <xdr:rowOff>50800</xdr:rowOff>
    </xdr:to>
    <xdr:sp macro="" textlink="">
      <xdr:nvSpPr>
        <xdr:cNvPr id="276" name="楕円 275">
          <a:extLst>
            <a:ext uri="{FF2B5EF4-FFF2-40B4-BE49-F238E27FC236}">
              <a16:creationId xmlns:a16="http://schemas.microsoft.com/office/drawing/2014/main" id="{19006D4F-2B09-4A28-BA5A-3A2A939F7E63}"/>
            </a:ext>
          </a:extLst>
        </xdr:cNvPr>
        <xdr:cNvSpPr/>
      </xdr:nvSpPr>
      <xdr:spPr>
        <a:xfrm>
          <a:off x="3746500" y="140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129539</xdr:rowOff>
    </xdr:from>
    <xdr:to>
      <xdr:col>24</xdr:col>
      <xdr:colOff>63500</xdr:colOff>
      <xdr:row>82</xdr:row>
      <xdr:rowOff>0</xdr:rowOff>
    </xdr:to>
    <xdr:cxnSp macro="">
      <xdr:nvCxnSpPr>
        <xdr:cNvPr id="277" name="直線コネクタ 276">
          <a:extLst>
            <a:ext uri="{FF2B5EF4-FFF2-40B4-BE49-F238E27FC236}">
              <a16:creationId xmlns:a16="http://schemas.microsoft.com/office/drawing/2014/main" id="{206AE0F4-6382-49EE-9F22-CF9F9003A342}"/>
            </a:ext>
          </a:extLst>
        </xdr:cNvPr>
        <xdr:cNvCxnSpPr/>
      </xdr:nvCxnSpPr>
      <xdr:spPr>
        <a:xfrm flipV="1">
          <a:off x="3797300" y="14016989"/>
          <a:ext cx="8382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11447</xdr:rowOff>
    </xdr:from>
    <xdr:ext cx="405111" cy="259045"/>
    <xdr:sp macro="" textlink="">
      <xdr:nvSpPr>
        <xdr:cNvPr id="278" name="n_1aveValue【福祉施設】&#10;有形固定資産減価償却率">
          <a:extLst>
            <a:ext uri="{FF2B5EF4-FFF2-40B4-BE49-F238E27FC236}">
              <a16:creationId xmlns:a16="http://schemas.microsoft.com/office/drawing/2014/main" id="{4A9B2D2E-D5C0-49D9-B640-BE5485ED9824}"/>
            </a:ext>
          </a:extLst>
        </xdr:cNvPr>
        <xdr:cNvSpPr txBox="1"/>
      </xdr:nvSpPr>
      <xdr:spPr>
        <a:xfrm>
          <a:off x="3582044" y="1424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40657</xdr:rowOff>
    </xdr:from>
    <xdr:ext cx="405111" cy="259045"/>
    <xdr:sp macro="" textlink="">
      <xdr:nvSpPr>
        <xdr:cNvPr id="279" name="n_2aveValue【福祉施設】&#10;有形固定資産減価償却率">
          <a:extLst>
            <a:ext uri="{FF2B5EF4-FFF2-40B4-BE49-F238E27FC236}">
              <a16:creationId xmlns:a16="http://schemas.microsoft.com/office/drawing/2014/main" id="{5AD8353F-4E10-4BB5-8AF4-C99456054F33}"/>
            </a:ext>
          </a:extLst>
        </xdr:cNvPr>
        <xdr:cNvSpPr txBox="1"/>
      </xdr:nvSpPr>
      <xdr:spPr>
        <a:xfrm>
          <a:off x="2705744" y="13928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40657</xdr:rowOff>
    </xdr:from>
    <xdr:ext cx="405111" cy="259045"/>
    <xdr:sp macro="" textlink="">
      <xdr:nvSpPr>
        <xdr:cNvPr id="280" name="n_3aveValue【福祉施設】&#10;有形固定資産減価償却率">
          <a:extLst>
            <a:ext uri="{FF2B5EF4-FFF2-40B4-BE49-F238E27FC236}">
              <a16:creationId xmlns:a16="http://schemas.microsoft.com/office/drawing/2014/main" id="{12C083E2-412A-4271-B8F3-9664A737A8A1}"/>
            </a:ext>
          </a:extLst>
        </xdr:cNvPr>
        <xdr:cNvSpPr txBox="1"/>
      </xdr:nvSpPr>
      <xdr:spPr>
        <a:xfrm>
          <a:off x="1816744" y="13928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67327</xdr:rowOff>
    </xdr:from>
    <xdr:ext cx="405111" cy="259045"/>
    <xdr:sp macro="" textlink="">
      <xdr:nvSpPr>
        <xdr:cNvPr id="281" name="n_1mainValue【福祉施設】&#10;有形固定資産減価償却率">
          <a:extLst>
            <a:ext uri="{FF2B5EF4-FFF2-40B4-BE49-F238E27FC236}">
              <a16:creationId xmlns:a16="http://schemas.microsoft.com/office/drawing/2014/main" id="{431D7D98-674D-4249-A6B1-1AD8D4D27643}"/>
            </a:ext>
          </a:extLst>
        </xdr:cNvPr>
        <xdr:cNvSpPr txBox="1"/>
      </xdr:nvSpPr>
      <xdr:spPr>
        <a:xfrm>
          <a:off x="3582044" y="1378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82" name="正方形/長方形 281">
          <a:extLst>
            <a:ext uri="{FF2B5EF4-FFF2-40B4-BE49-F238E27FC236}">
              <a16:creationId xmlns:a16="http://schemas.microsoft.com/office/drawing/2014/main" id="{079F82DB-2ECF-4232-8114-27EF82E47174}"/>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83" name="正方形/長方形 282">
          <a:extLst>
            <a:ext uri="{FF2B5EF4-FFF2-40B4-BE49-F238E27FC236}">
              <a16:creationId xmlns:a16="http://schemas.microsoft.com/office/drawing/2014/main" id="{9BA21ABD-DDDF-4301-BEA0-6DB3E2754D5D}"/>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84" name="正方形/長方形 283">
          <a:extLst>
            <a:ext uri="{FF2B5EF4-FFF2-40B4-BE49-F238E27FC236}">
              <a16:creationId xmlns:a16="http://schemas.microsoft.com/office/drawing/2014/main" id="{3A7C97EE-9271-4532-AD62-87163A545827}"/>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85" name="正方形/長方形 284">
          <a:extLst>
            <a:ext uri="{FF2B5EF4-FFF2-40B4-BE49-F238E27FC236}">
              <a16:creationId xmlns:a16="http://schemas.microsoft.com/office/drawing/2014/main" id="{A878B4BC-853C-4DA4-A443-37C0CBFC3A5A}"/>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86" name="正方形/長方形 285">
          <a:extLst>
            <a:ext uri="{FF2B5EF4-FFF2-40B4-BE49-F238E27FC236}">
              <a16:creationId xmlns:a16="http://schemas.microsoft.com/office/drawing/2014/main" id="{669A9585-E314-45DC-B022-3B2608D3DFE6}"/>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87" name="正方形/長方形 286">
          <a:extLst>
            <a:ext uri="{FF2B5EF4-FFF2-40B4-BE49-F238E27FC236}">
              <a16:creationId xmlns:a16="http://schemas.microsoft.com/office/drawing/2014/main" id="{3D34F77F-EACF-45D0-A841-53E8250640AF}"/>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88" name="正方形/長方形 287">
          <a:extLst>
            <a:ext uri="{FF2B5EF4-FFF2-40B4-BE49-F238E27FC236}">
              <a16:creationId xmlns:a16="http://schemas.microsoft.com/office/drawing/2014/main" id="{1685F6CC-67D7-4D77-9CB9-D32EA37B2D59}"/>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9" name="正方形/長方形 288">
          <a:extLst>
            <a:ext uri="{FF2B5EF4-FFF2-40B4-BE49-F238E27FC236}">
              <a16:creationId xmlns:a16="http://schemas.microsoft.com/office/drawing/2014/main" id="{5F257D6E-B643-433C-AA3D-8FFBABF705BE}"/>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90" name="テキスト ボックス 289">
          <a:extLst>
            <a:ext uri="{FF2B5EF4-FFF2-40B4-BE49-F238E27FC236}">
              <a16:creationId xmlns:a16="http://schemas.microsoft.com/office/drawing/2014/main" id="{D7CCC733-E6EA-453C-B3C9-1D76994C47E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91" name="直線コネクタ 290">
          <a:extLst>
            <a:ext uri="{FF2B5EF4-FFF2-40B4-BE49-F238E27FC236}">
              <a16:creationId xmlns:a16="http://schemas.microsoft.com/office/drawing/2014/main" id="{1C9FBDD3-4E9F-43A7-970F-926F946BCA76}"/>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92" name="直線コネクタ 291">
          <a:extLst>
            <a:ext uri="{FF2B5EF4-FFF2-40B4-BE49-F238E27FC236}">
              <a16:creationId xmlns:a16="http://schemas.microsoft.com/office/drawing/2014/main" id="{82E795B8-432A-4E76-A528-41D3F44B5A71}"/>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93" name="テキスト ボックス 292">
          <a:extLst>
            <a:ext uri="{FF2B5EF4-FFF2-40B4-BE49-F238E27FC236}">
              <a16:creationId xmlns:a16="http://schemas.microsoft.com/office/drawing/2014/main" id="{B9DDFFD5-FE97-452A-9A73-F2F9BF7C507D}"/>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94" name="直線コネクタ 293">
          <a:extLst>
            <a:ext uri="{FF2B5EF4-FFF2-40B4-BE49-F238E27FC236}">
              <a16:creationId xmlns:a16="http://schemas.microsoft.com/office/drawing/2014/main" id="{330A5396-0D68-4BA7-9C06-EA022A1A40C7}"/>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95" name="テキスト ボックス 294">
          <a:extLst>
            <a:ext uri="{FF2B5EF4-FFF2-40B4-BE49-F238E27FC236}">
              <a16:creationId xmlns:a16="http://schemas.microsoft.com/office/drawing/2014/main" id="{6E4BC4CB-9FC8-4AFE-B29F-A9115C5D60A2}"/>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96" name="直線コネクタ 295">
          <a:extLst>
            <a:ext uri="{FF2B5EF4-FFF2-40B4-BE49-F238E27FC236}">
              <a16:creationId xmlns:a16="http://schemas.microsoft.com/office/drawing/2014/main" id="{FCCE7111-E0F3-4DCA-865A-4F3FBA15F693}"/>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97" name="テキスト ボックス 296">
          <a:extLst>
            <a:ext uri="{FF2B5EF4-FFF2-40B4-BE49-F238E27FC236}">
              <a16:creationId xmlns:a16="http://schemas.microsoft.com/office/drawing/2014/main" id="{8FCA9DCF-DD05-4B1F-B445-59C984D12608}"/>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98" name="直線コネクタ 297">
          <a:extLst>
            <a:ext uri="{FF2B5EF4-FFF2-40B4-BE49-F238E27FC236}">
              <a16:creationId xmlns:a16="http://schemas.microsoft.com/office/drawing/2014/main" id="{CE2549D3-27E3-4B83-827B-D2B012E2F896}"/>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99" name="テキスト ボックス 298">
          <a:extLst>
            <a:ext uri="{FF2B5EF4-FFF2-40B4-BE49-F238E27FC236}">
              <a16:creationId xmlns:a16="http://schemas.microsoft.com/office/drawing/2014/main" id="{94C1B4F5-6B39-438E-9BB3-9F4438896D96}"/>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00" name="直線コネクタ 299">
          <a:extLst>
            <a:ext uri="{FF2B5EF4-FFF2-40B4-BE49-F238E27FC236}">
              <a16:creationId xmlns:a16="http://schemas.microsoft.com/office/drawing/2014/main" id="{106BC28B-6ECB-49F9-B687-858E2C685B33}"/>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01" name="テキスト ボックス 300">
          <a:extLst>
            <a:ext uri="{FF2B5EF4-FFF2-40B4-BE49-F238E27FC236}">
              <a16:creationId xmlns:a16="http://schemas.microsoft.com/office/drawing/2014/main" id="{8FFBE667-A1BC-4EC7-8CA0-994C58775C0D}"/>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02" name="直線コネクタ 301">
          <a:extLst>
            <a:ext uri="{FF2B5EF4-FFF2-40B4-BE49-F238E27FC236}">
              <a16:creationId xmlns:a16="http://schemas.microsoft.com/office/drawing/2014/main" id="{BFA8498C-4917-4218-BD59-E07E8CF22EAB}"/>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03" name="テキスト ボックス 302">
          <a:extLst>
            <a:ext uri="{FF2B5EF4-FFF2-40B4-BE49-F238E27FC236}">
              <a16:creationId xmlns:a16="http://schemas.microsoft.com/office/drawing/2014/main" id="{A319EC5F-87C8-4A3A-A6F2-62A2F1BC73C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04" name="【福祉施設】&#10;一人当たり面積グラフ枠">
          <a:extLst>
            <a:ext uri="{FF2B5EF4-FFF2-40B4-BE49-F238E27FC236}">
              <a16:creationId xmlns:a16="http://schemas.microsoft.com/office/drawing/2014/main" id="{F610B174-24C0-4F94-8012-72349627E88E}"/>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2539</xdr:rowOff>
    </xdr:from>
    <xdr:to>
      <xdr:col>54</xdr:col>
      <xdr:colOff>189865</xdr:colOff>
      <xdr:row>86</xdr:row>
      <xdr:rowOff>107950</xdr:rowOff>
    </xdr:to>
    <xdr:cxnSp macro="">
      <xdr:nvCxnSpPr>
        <xdr:cNvPr id="305" name="直線コネクタ 304">
          <a:extLst>
            <a:ext uri="{FF2B5EF4-FFF2-40B4-BE49-F238E27FC236}">
              <a16:creationId xmlns:a16="http://schemas.microsoft.com/office/drawing/2014/main" id="{B795D784-3399-47B1-B3EC-99DE8371D242}"/>
            </a:ext>
          </a:extLst>
        </xdr:cNvPr>
        <xdr:cNvCxnSpPr/>
      </xdr:nvCxnSpPr>
      <xdr:spPr>
        <a:xfrm flipV="1">
          <a:off x="10476865" y="13547089"/>
          <a:ext cx="0" cy="13055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111777</xdr:rowOff>
    </xdr:from>
    <xdr:ext cx="469744" cy="259045"/>
    <xdr:sp macro="" textlink="">
      <xdr:nvSpPr>
        <xdr:cNvPr id="306" name="【福祉施設】&#10;一人当たり面積最小値テキスト">
          <a:extLst>
            <a:ext uri="{FF2B5EF4-FFF2-40B4-BE49-F238E27FC236}">
              <a16:creationId xmlns:a16="http://schemas.microsoft.com/office/drawing/2014/main" id="{CDD11990-1CFB-44FA-90CD-E878F40BD125}"/>
            </a:ext>
          </a:extLst>
        </xdr:cNvPr>
        <xdr:cNvSpPr txBox="1"/>
      </xdr:nvSpPr>
      <xdr:spPr>
        <a:xfrm>
          <a:off x="10515600" y="14856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107950</xdr:rowOff>
    </xdr:from>
    <xdr:to>
      <xdr:col>55</xdr:col>
      <xdr:colOff>88900</xdr:colOff>
      <xdr:row>86</xdr:row>
      <xdr:rowOff>107950</xdr:rowOff>
    </xdr:to>
    <xdr:cxnSp macro="">
      <xdr:nvCxnSpPr>
        <xdr:cNvPr id="307" name="直線コネクタ 306">
          <a:extLst>
            <a:ext uri="{FF2B5EF4-FFF2-40B4-BE49-F238E27FC236}">
              <a16:creationId xmlns:a16="http://schemas.microsoft.com/office/drawing/2014/main" id="{9C3F9E3A-B6FE-4CAD-9E36-E59530C1668D}"/>
            </a:ext>
          </a:extLst>
        </xdr:cNvPr>
        <xdr:cNvCxnSpPr/>
      </xdr:nvCxnSpPr>
      <xdr:spPr>
        <a:xfrm>
          <a:off x="10388600" y="14852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120666</xdr:rowOff>
    </xdr:from>
    <xdr:ext cx="469744" cy="259045"/>
    <xdr:sp macro="" textlink="">
      <xdr:nvSpPr>
        <xdr:cNvPr id="308" name="【福祉施設】&#10;一人当たり面積最大値テキスト">
          <a:extLst>
            <a:ext uri="{FF2B5EF4-FFF2-40B4-BE49-F238E27FC236}">
              <a16:creationId xmlns:a16="http://schemas.microsoft.com/office/drawing/2014/main" id="{A4EC12A4-FCDD-4CBA-BAA8-4BF89CE1C65E}"/>
            </a:ext>
          </a:extLst>
        </xdr:cNvPr>
        <xdr:cNvSpPr txBox="1"/>
      </xdr:nvSpPr>
      <xdr:spPr>
        <a:xfrm>
          <a:off x="10515600" y="13322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2539</xdr:rowOff>
    </xdr:from>
    <xdr:to>
      <xdr:col>55</xdr:col>
      <xdr:colOff>88900</xdr:colOff>
      <xdr:row>79</xdr:row>
      <xdr:rowOff>2539</xdr:rowOff>
    </xdr:to>
    <xdr:cxnSp macro="">
      <xdr:nvCxnSpPr>
        <xdr:cNvPr id="309" name="直線コネクタ 308">
          <a:extLst>
            <a:ext uri="{FF2B5EF4-FFF2-40B4-BE49-F238E27FC236}">
              <a16:creationId xmlns:a16="http://schemas.microsoft.com/office/drawing/2014/main" id="{A6B006DA-9E2B-4AA2-90A3-88627F95A1AF}"/>
            </a:ext>
          </a:extLst>
        </xdr:cNvPr>
        <xdr:cNvCxnSpPr/>
      </xdr:nvCxnSpPr>
      <xdr:spPr>
        <a:xfrm>
          <a:off x="10388600" y="13547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55897</xdr:rowOff>
    </xdr:from>
    <xdr:ext cx="469744" cy="259045"/>
    <xdr:sp macro="" textlink="">
      <xdr:nvSpPr>
        <xdr:cNvPr id="310" name="【福祉施設】&#10;一人当たり面積平均値テキスト">
          <a:extLst>
            <a:ext uri="{FF2B5EF4-FFF2-40B4-BE49-F238E27FC236}">
              <a16:creationId xmlns:a16="http://schemas.microsoft.com/office/drawing/2014/main" id="{6915F95E-FEDB-43BD-8FED-EEDC327D8878}"/>
            </a:ext>
          </a:extLst>
        </xdr:cNvPr>
        <xdr:cNvSpPr txBox="1"/>
      </xdr:nvSpPr>
      <xdr:spPr>
        <a:xfrm>
          <a:off x="10515600" y="144576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33020</xdr:rowOff>
    </xdr:from>
    <xdr:to>
      <xdr:col>55</xdr:col>
      <xdr:colOff>50800</xdr:colOff>
      <xdr:row>85</xdr:row>
      <xdr:rowOff>134620</xdr:rowOff>
    </xdr:to>
    <xdr:sp macro="" textlink="">
      <xdr:nvSpPr>
        <xdr:cNvPr id="311" name="フローチャート: 判断 310">
          <a:extLst>
            <a:ext uri="{FF2B5EF4-FFF2-40B4-BE49-F238E27FC236}">
              <a16:creationId xmlns:a16="http://schemas.microsoft.com/office/drawing/2014/main" id="{308E6FC4-3B9D-432C-A468-1741F88B4753}"/>
            </a:ext>
          </a:extLst>
        </xdr:cNvPr>
        <xdr:cNvSpPr/>
      </xdr:nvSpPr>
      <xdr:spPr>
        <a:xfrm>
          <a:off x="10426700" y="14606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49530</xdr:rowOff>
    </xdr:from>
    <xdr:to>
      <xdr:col>50</xdr:col>
      <xdr:colOff>165100</xdr:colOff>
      <xdr:row>85</xdr:row>
      <xdr:rowOff>151130</xdr:rowOff>
    </xdr:to>
    <xdr:sp macro="" textlink="">
      <xdr:nvSpPr>
        <xdr:cNvPr id="312" name="フローチャート: 判断 311">
          <a:extLst>
            <a:ext uri="{FF2B5EF4-FFF2-40B4-BE49-F238E27FC236}">
              <a16:creationId xmlns:a16="http://schemas.microsoft.com/office/drawing/2014/main" id="{A787836A-DCC6-4919-A115-8FDD94AE0C78}"/>
            </a:ext>
          </a:extLst>
        </xdr:cNvPr>
        <xdr:cNvSpPr/>
      </xdr:nvSpPr>
      <xdr:spPr>
        <a:xfrm>
          <a:off x="9588500" y="14622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39370</xdr:rowOff>
    </xdr:from>
    <xdr:to>
      <xdr:col>46</xdr:col>
      <xdr:colOff>38100</xdr:colOff>
      <xdr:row>85</xdr:row>
      <xdr:rowOff>140970</xdr:rowOff>
    </xdr:to>
    <xdr:sp macro="" textlink="">
      <xdr:nvSpPr>
        <xdr:cNvPr id="313" name="フローチャート: 判断 312">
          <a:extLst>
            <a:ext uri="{FF2B5EF4-FFF2-40B4-BE49-F238E27FC236}">
              <a16:creationId xmlns:a16="http://schemas.microsoft.com/office/drawing/2014/main" id="{1B4FCFDE-15FF-4AFB-81B3-76C30B6B26BC}"/>
            </a:ext>
          </a:extLst>
        </xdr:cNvPr>
        <xdr:cNvSpPr/>
      </xdr:nvSpPr>
      <xdr:spPr>
        <a:xfrm>
          <a:off x="8699500" y="14612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81280</xdr:rowOff>
    </xdr:from>
    <xdr:to>
      <xdr:col>41</xdr:col>
      <xdr:colOff>101600</xdr:colOff>
      <xdr:row>86</xdr:row>
      <xdr:rowOff>11430</xdr:rowOff>
    </xdr:to>
    <xdr:sp macro="" textlink="">
      <xdr:nvSpPr>
        <xdr:cNvPr id="314" name="フローチャート: 判断 313">
          <a:extLst>
            <a:ext uri="{FF2B5EF4-FFF2-40B4-BE49-F238E27FC236}">
              <a16:creationId xmlns:a16="http://schemas.microsoft.com/office/drawing/2014/main" id="{F0E40F05-A797-4E1E-B96C-1BE85B6EBDE7}"/>
            </a:ext>
          </a:extLst>
        </xdr:cNvPr>
        <xdr:cNvSpPr/>
      </xdr:nvSpPr>
      <xdr:spPr>
        <a:xfrm>
          <a:off x="7810500" y="1465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15" name="テキスト ボックス 314">
          <a:extLst>
            <a:ext uri="{FF2B5EF4-FFF2-40B4-BE49-F238E27FC236}">
              <a16:creationId xmlns:a16="http://schemas.microsoft.com/office/drawing/2014/main" id="{861BE5BF-7B53-46F3-8B75-5D92DF544C35}"/>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16" name="テキスト ボックス 315">
          <a:extLst>
            <a:ext uri="{FF2B5EF4-FFF2-40B4-BE49-F238E27FC236}">
              <a16:creationId xmlns:a16="http://schemas.microsoft.com/office/drawing/2014/main" id="{B5B417B3-5384-4B2D-8106-CF601FA083DF}"/>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17" name="テキスト ボックス 316">
          <a:extLst>
            <a:ext uri="{FF2B5EF4-FFF2-40B4-BE49-F238E27FC236}">
              <a16:creationId xmlns:a16="http://schemas.microsoft.com/office/drawing/2014/main" id="{1D8A9485-1F40-4530-BE04-8D6794748495}"/>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18" name="テキスト ボックス 317">
          <a:extLst>
            <a:ext uri="{FF2B5EF4-FFF2-40B4-BE49-F238E27FC236}">
              <a16:creationId xmlns:a16="http://schemas.microsoft.com/office/drawing/2014/main" id="{18A0FD57-AD34-417B-A02D-62A855EFE719}"/>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19" name="テキスト ボックス 318">
          <a:extLst>
            <a:ext uri="{FF2B5EF4-FFF2-40B4-BE49-F238E27FC236}">
              <a16:creationId xmlns:a16="http://schemas.microsoft.com/office/drawing/2014/main" id="{A46E383D-7C2C-47B5-8C50-21C6524FD6AD}"/>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54611</xdr:rowOff>
    </xdr:from>
    <xdr:to>
      <xdr:col>55</xdr:col>
      <xdr:colOff>50800</xdr:colOff>
      <xdr:row>86</xdr:row>
      <xdr:rowOff>156211</xdr:rowOff>
    </xdr:to>
    <xdr:sp macro="" textlink="">
      <xdr:nvSpPr>
        <xdr:cNvPr id="320" name="楕円 319">
          <a:extLst>
            <a:ext uri="{FF2B5EF4-FFF2-40B4-BE49-F238E27FC236}">
              <a16:creationId xmlns:a16="http://schemas.microsoft.com/office/drawing/2014/main" id="{9816C54B-9189-4FDA-9638-DC5915720921}"/>
            </a:ext>
          </a:extLst>
        </xdr:cNvPr>
        <xdr:cNvSpPr/>
      </xdr:nvSpPr>
      <xdr:spPr>
        <a:xfrm>
          <a:off x="10426700" y="14799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140988</xdr:rowOff>
    </xdr:from>
    <xdr:ext cx="469744" cy="259045"/>
    <xdr:sp macro="" textlink="">
      <xdr:nvSpPr>
        <xdr:cNvPr id="321" name="【福祉施設】&#10;一人当たり面積該当値テキスト">
          <a:extLst>
            <a:ext uri="{FF2B5EF4-FFF2-40B4-BE49-F238E27FC236}">
              <a16:creationId xmlns:a16="http://schemas.microsoft.com/office/drawing/2014/main" id="{A799259A-2DEA-4DDB-A7D3-57A268EB2190}"/>
            </a:ext>
          </a:extLst>
        </xdr:cNvPr>
        <xdr:cNvSpPr txBox="1"/>
      </xdr:nvSpPr>
      <xdr:spPr>
        <a:xfrm>
          <a:off x="10515600" y="14714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54611</xdr:rowOff>
    </xdr:from>
    <xdr:to>
      <xdr:col>50</xdr:col>
      <xdr:colOff>165100</xdr:colOff>
      <xdr:row>86</xdr:row>
      <xdr:rowOff>156211</xdr:rowOff>
    </xdr:to>
    <xdr:sp macro="" textlink="">
      <xdr:nvSpPr>
        <xdr:cNvPr id="322" name="楕円 321">
          <a:extLst>
            <a:ext uri="{FF2B5EF4-FFF2-40B4-BE49-F238E27FC236}">
              <a16:creationId xmlns:a16="http://schemas.microsoft.com/office/drawing/2014/main" id="{7BB35F5A-4CA3-4036-9955-F7DE620C5825}"/>
            </a:ext>
          </a:extLst>
        </xdr:cNvPr>
        <xdr:cNvSpPr/>
      </xdr:nvSpPr>
      <xdr:spPr>
        <a:xfrm>
          <a:off x="9588500" y="14799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105411</xdr:rowOff>
    </xdr:from>
    <xdr:to>
      <xdr:col>55</xdr:col>
      <xdr:colOff>0</xdr:colOff>
      <xdr:row>86</xdr:row>
      <xdr:rowOff>105411</xdr:rowOff>
    </xdr:to>
    <xdr:cxnSp macro="">
      <xdr:nvCxnSpPr>
        <xdr:cNvPr id="323" name="直線コネクタ 322">
          <a:extLst>
            <a:ext uri="{FF2B5EF4-FFF2-40B4-BE49-F238E27FC236}">
              <a16:creationId xmlns:a16="http://schemas.microsoft.com/office/drawing/2014/main" id="{FD5B4AE9-B6D6-48BF-804B-8D6DDED55294}"/>
            </a:ext>
          </a:extLst>
        </xdr:cNvPr>
        <xdr:cNvCxnSpPr/>
      </xdr:nvCxnSpPr>
      <xdr:spPr>
        <a:xfrm>
          <a:off x="9639300" y="1485011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167657</xdr:rowOff>
    </xdr:from>
    <xdr:ext cx="469744" cy="259045"/>
    <xdr:sp macro="" textlink="">
      <xdr:nvSpPr>
        <xdr:cNvPr id="324" name="n_1aveValue【福祉施設】&#10;一人当たり面積">
          <a:extLst>
            <a:ext uri="{FF2B5EF4-FFF2-40B4-BE49-F238E27FC236}">
              <a16:creationId xmlns:a16="http://schemas.microsoft.com/office/drawing/2014/main" id="{251FED93-7333-4ABC-90B2-E9E32117107E}"/>
            </a:ext>
          </a:extLst>
        </xdr:cNvPr>
        <xdr:cNvSpPr txBox="1"/>
      </xdr:nvSpPr>
      <xdr:spPr>
        <a:xfrm>
          <a:off x="9391727" y="1439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157497</xdr:rowOff>
    </xdr:from>
    <xdr:ext cx="469744" cy="259045"/>
    <xdr:sp macro="" textlink="">
      <xdr:nvSpPr>
        <xdr:cNvPr id="325" name="n_2aveValue【福祉施設】&#10;一人当たり面積">
          <a:extLst>
            <a:ext uri="{FF2B5EF4-FFF2-40B4-BE49-F238E27FC236}">
              <a16:creationId xmlns:a16="http://schemas.microsoft.com/office/drawing/2014/main" id="{B8A64444-0C6C-4B2A-86A0-7BBC01414963}"/>
            </a:ext>
          </a:extLst>
        </xdr:cNvPr>
        <xdr:cNvSpPr txBox="1"/>
      </xdr:nvSpPr>
      <xdr:spPr>
        <a:xfrm>
          <a:off x="8515427" y="14387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27957</xdr:rowOff>
    </xdr:from>
    <xdr:ext cx="469744" cy="259045"/>
    <xdr:sp macro="" textlink="">
      <xdr:nvSpPr>
        <xdr:cNvPr id="326" name="n_3aveValue【福祉施設】&#10;一人当たり面積">
          <a:extLst>
            <a:ext uri="{FF2B5EF4-FFF2-40B4-BE49-F238E27FC236}">
              <a16:creationId xmlns:a16="http://schemas.microsoft.com/office/drawing/2014/main" id="{D98F37D5-3606-402C-BDFC-0B955409B02A}"/>
            </a:ext>
          </a:extLst>
        </xdr:cNvPr>
        <xdr:cNvSpPr txBox="1"/>
      </xdr:nvSpPr>
      <xdr:spPr>
        <a:xfrm>
          <a:off x="7626427" y="14429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147338</xdr:rowOff>
    </xdr:from>
    <xdr:ext cx="469744" cy="259045"/>
    <xdr:sp macro="" textlink="">
      <xdr:nvSpPr>
        <xdr:cNvPr id="327" name="n_1mainValue【福祉施設】&#10;一人当たり面積">
          <a:extLst>
            <a:ext uri="{FF2B5EF4-FFF2-40B4-BE49-F238E27FC236}">
              <a16:creationId xmlns:a16="http://schemas.microsoft.com/office/drawing/2014/main" id="{2C6E3D65-9699-4A44-91A7-8A24E48265E5}"/>
            </a:ext>
          </a:extLst>
        </xdr:cNvPr>
        <xdr:cNvSpPr txBox="1"/>
      </xdr:nvSpPr>
      <xdr:spPr>
        <a:xfrm>
          <a:off x="9391727" y="14892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28" name="正方形/長方形 327">
          <a:extLst>
            <a:ext uri="{FF2B5EF4-FFF2-40B4-BE49-F238E27FC236}">
              <a16:creationId xmlns:a16="http://schemas.microsoft.com/office/drawing/2014/main" id="{51AFC9EC-ABE2-44DA-BAEE-7187156D3CCF}"/>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29" name="正方形/長方形 328">
          <a:extLst>
            <a:ext uri="{FF2B5EF4-FFF2-40B4-BE49-F238E27FC236}">
              <a16:creationId xmlns:a16="http://schemas.microsoft.com/office/drawing/2014/main" id="{81C50B27-1090-4523-9B9F-814D3BC5F338}"/>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30" name="正方形/長方形 329">
          <a:extLst>
            <a:ext uri="{FF2B5EF4-FFF2-40B4-BE49-F238E27FC236}">
              <a16:creationId xmlns:a16="http://schemas.microsoft.com/office/drawing/2014/main" id="{14A7566B-B23D-4D6E-8067-DF6E83F70407}"/>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31" name="正方形/長方形 330">
          <a:extLst>
            <a:ext uri="{FF2B5EF4-FFF2-40B4-BE49-F238E27FC236}">
              <a16:creationId xmlns:a16="http://schemas.microsoft.com/office/drawing/2014/main" id="{F9672B6E-178B-4A27-A1B7-3F94C82A3BF6}"/>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32" name="正方形/長方形 331">
          <a:extLst>
            <a:ext uri="{FF2B5EF4-FFF2-40B4-BE49-F238E27FC236}">
              <a16:creationId xmlns:a16="http://schemas.microsoft.com/office/drawing/2014/main" id="{E06BB2E5-203D-4414-83A4-C43B218BA07B}"/>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33" name="正方形/長方形 332">
          <a:extLst>
            <a:ext uri="{FF2B5EF4-FFF2-40B4-BE49-F238E27FC236}">
              <a16:creationId xmlns:a16="http://schemas.microsoft.com/office/drawing/2014/main" id="{1066EC49-4BF1-483E-8427-64314FE6E46C}"/>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34" name="正方形/長方形 333">
          <a:extLst>
            <a:ext uri="{FF2B5EF4-FFF2-40B4-BE49-F238E27FC236}">
              <a16:creationId xmlns:a16="http://schemas.microsoft.com/office/drawing/2014/main" id="{2347D2DB-39BD-43B1-B05F-F9A099B47C44}"/>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35" name="正方形/長方形 334">
          <a:extLst>
            <a:ext uri="{FF2B5EF4-FFF2-40B4-BE49-F238E27FC236}">
              <a16:creationId xmlns:a16="http://schemas.microsoft.com/office/drawing/2014/main" id="{EE56D728-23C0-4BCE-AEFF-B0C69B822433}"/>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36" name="テキスト ボックス 335">
          <a:extLst>
            <a:ext uri="{FF2B5EF4-FFF2-40B4-BE49-F238E27FC236}">
              <a16:creationId xmlns:a16="http://schemas.microsoft.com/office/drawing/2014/main" id="{FEB42AEF-5247-49C3-BF6C-0CCA8E9C8922}"/>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37" name="直線コネクタ 336">
          <a:extLst>
            <a:ext uri="{FF2B5EF4-FFF2-40B4-BE49-F238E27FC236}">
              <a16:creationId xmlns:a16="http://schemas.microsoft.com/office/drawing/2014/main" id="{A513B56D-8A41-4F10-8194-9EF9B3D04D6E}"/>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108</xdr:row>
      <xdr:rowOff>152400</xdr:rowOff>
    </xdr:from>
    <xdr:to>
      <xdr:col>28</xdr:col>
      <xdr:colOff>114300</xdr:colOff>
      <xdr:row>108</xdr:row>
      <xdr:rowOff>152400</xdr:rowOff>
    </xdr:to>
    <xdr:cxnSp macro="">
      <xdr:nvCxnSpPr>
        <xdr:cNvPr id="338" name="直線コネクタ 337">
          <a:extLst>
            <a:ext uri="{FF2B5EF4-FFF2-40B4-BE49-F238E27FC236}">
              <a16:creationId xmlns:a16="http://schemas.microsoft.com/office/drawing/2014/main" id="{06D2E22F-7F7E-4336-86E8-67594B52B571}"/>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108</xdr:row>
      <xdr:rowOff>10177</xdr:rowOff>
    </xdr:from>
    <xdr:ext cx="338939" cy="259045"/>
    <xdr:sp macro="" textlink="">
      <xdr:nvSpPr>
        <xdr:cNvPr id="339" name="テキスト ボックス 338">
          <a:extLst>
            <a:ext uri="{FF2B5EF4-FFF2-40B4-BE49-F238E27FC236}">
              <a16:creationId xmlns:a16="http://schemas.microsoft.com/office/drawing/2014/main" id="{E5E81DDF-32FA-4424-9AF1-19B08FA99032}"/>
            </a:ext>
          </a:extLst>
        </xdr:cNvPr>
        <xdr:cNvSpPr txBox="1"/>
      </xdr:nvSpPr>
      <xdr:spPr>
        <a:xfrm>
          <a:off x="423061" y="1852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40" name="直線コネクタ 339">
          <a:extLst>
            <a:ext uri="{FF2B5EF4-FFF2-40B4-BE49-F238E27FC236}">
              <a16:creationId xmlns:a16="http://schemas.microsoft.com/office/drawing/2014/main" id="{D0F33429-2A8F-4A73-979A-A40A075B9A01}"/>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41" name="テキスト ボックス 340">
          <a:extLst>
            <a:ext uri="{FF2B5EF4-FFF2-40B4-BE49-F238E27FC236}">
              <a16:creationId xmlns:a16="http://schemas.microsoft.com/office/drawing/2014/main" id="{EBB5CAFC-88E6-4E36-9D32-8C0B44838CCF}"/>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42" name="直線コネクタ 341">
          <a:extLst>
            <a:ext uri="{FF2B5EF4-FFF2-40B4-BE49-F238E27FC236}">
              <a16:creationId xmlns:a16="http://schemas.microsoft.com/office/drawing/2014/main" id="{3A3A1B45-1229-455D-94D8-97035B7632C2}"/>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43" name="テキスト ボックス 342">
          <a:extLst>
            <a:ext uri="{FF2B5EF4-FFF2-40B4-BE49-F238E27FC236}">
              <a16:creationId xmlns:a16="http://schemas.microsoft.com/office/drawing/2014/main" id="{7C996550-E0B6-4D99-A90B-38E8116C1D36}"/>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44" name="直線コネクタ 343">
          <a:extLst>
            <a:ext uri="{FF2B5EF4-FFF2-40B4-BE49-F238E27FC236}">
              <a16:creationId xmlns:a16="http://schemas.microsoft.com/office/drawing/2014/main" id="{4B94306D-BDCE-456B-9235-4BE9A8C5B22D}"/>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45" name="テキスト ボックス 344">
          <a:extLst>
            <a:ext uri="{FF2B5EF4-FFF2-40B4-BE49-F238E27FC236}">
              <a16:creationId xmlns:a16="http://schemas.microsoft.com/office/drawing/2014/main" id="{C5BEF6D5-7C80-406E-89A3-6190DB686D5B}"/>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46" name="直線コネクタ 345">
          <a:extLst>
            <a:ext uri="{FF2B5EF4-FFF2-40B4-BE49-F238E27FC236}">
              <a16:creationId xmlns:a16="http://schemas.microsoft.com/office/drawing/2014/main" id="{4AFF8C25-9EB3-4011-919F-2447291D0BC2}"/>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99</xdr:row>
      <xdr:rowOff>29227</xdr:rowOff>
    </xdr:from>
    <xdr:ext cx="467179" cy="259045"/>
    <xdr:sp macro="" textlink="">
      <xdr:nvSpPr>
        <xdr:cNvPr id="347" name="テキスト ボックス 346">
          <a:extLst>
            <a:ext uri="{FF2B5EF4-FFF2-40B4-BE49-F238E27FC236}">
              <a16:creationId xmlns:a16="http://schemas.microsoft.com/office/drawing/2014/main" id="{74A17F15-55EE-4BF7-B384-0000DE8E8852}"/>
            </a:ext>
          </a:extLst>
        </xdr:cNvPr>
        <xdr:cNvSpPr txBox="1"/>
      </xdr:nvSpPr>
      <xdr:spPr>
        <a:xfrm>
          <a:off x="294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48" name="直線コネクタ 347">
          <a:extLst>
            <a:ext uri="{FF2B5EF4-FFF2-40B4-BE49-F238E27FC236}">
              <a16:creationId xmlns:a16="http://schemas.microsoft.com/office/drawing/2014/main" id="{DF4FB319-511F-4674-9374-FC58B6040B0C}"/>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49" name="テキスト ボックス 348">
          <a:extLst>
            <a:ext uri="{FF2B5EF4-FFF2-40B4-BE49-F238E27FC236}">
              <a16:creationId xmlns:a16="http://schemas.microsoft.com/office/drawing/2014/main" id="{11C14EEE-EB4C-4B42-BBF7-CDC6EFDF7E1D}"/>
            </a:ext>
          </a:extLst>
        </xdr:cNvPr>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50" name="【市民会館】&#10;有形固定資産減価償却率グラフ枠">
          <a:extLst>
            <a:ext uri="{FF2B5EF4-FFF2-40B4-BE49-F238E27FC236}">
              <a16:creationId xmlns:a16="http://schemas.microsoft.com/office/drawing/2014/main" id="{773B13A8-F6CF-4905-8DC5-E4C5BF76A2EA}"/>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82550</xdr:rowOff>
    </xdr:from>
    <xdr:to>
      <xdr:col>24</xdr:col>
      <xdr:colOff>62865</xdr:colOff>
      <xdr:row>108</xdr:row>
      <xdr:rowOff>152400</xdr:rowOff>
    </xdr:to>
    <xdr:cxnSp macro="">
      <xdr:nvCxnSpPr>
        <xdr:cNvPr id="351" name="直線コネクタ 350">
          <a:extLst>
            <a:ext uri="{FF2B5EF4-FFF2-40B4-BE49-F238E27FC236}">
              <a16:creationId xmlns:a16="http://schemas.microsoft.com/office/drawing/2014/main" id="{3F781B25-93B8-4BB1-810B-69F4DD4D8FC6}"/>
            </a:ext>
          </a:extLst>
        </xdr:cNvPr>
        <xdr:cNvCxnSpPr/>
      </xdr:nvCxnSpPr>
      <xdr:spPr>
        <a:xfrm flipV="1">
          <a:off x="4634865" y="17399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156227</xdr:rowOff>
    </xdr:from>
    <xdr:ext cx="340478" cy="259045"/>
    <xdr:sp macro="" textlink="">
      <xdr:nvSpPr>
        <xdr:cNvPr id="352" name="【市民会館】&#10;有形固定資産減価償却率最小値テキスト">
          <a:extLst>
            <a:ext uri="{FF2B5EF4-FFF2-40B4-BE49-F238E27FC236}">
              <a16:creationId xmlns:a16="http://schemas.microsoft.com/office/drawing/2014/main" id="{EDBEE84E-20A8-47C1-9B66-B8EC6689A88B}"/>
            </a:ext>
          </a:extLst>
        </xdr:cNvPr>
        <xdr:cNvSpPr txBox="1"/>
      </xdr:nvSpPr>
      <xdr:spPr>
        <a:xfrm>
          <a:off x="4673600" y="186728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152400</xdr:rowOff>
    </xdr:from>
    <xdr:to>
      <xdr:col>24</xdr:col>
      <xdr:colOff>152400</xdr:colOff>
      <xdr:row>108</xdr:row>
      <xdr:rowOff>152400</xdr:rowOff>
    </xdr:to>
    <xdr:cxnSp macro="">
      <xdr:nvCxnSpPr>
        <xdr:cNvPr id="353" name="直線コネクタ 352">
          <a:extLst>
            <a:ext uri="{FF2B5EF4-FFF2-40B4-BE49-F238E27FC236}">
              <a16:creationId xmlns:a16="http://schemas.microsoft.com/office/drawing/2014/main" id="{8227C991-EA18-4A62-9D9F-7A38DFD5E8B7}"/>
            </a:ext>
          </a:extLst>
        </xdr:cNvPr>
        <xdr:cNvCxnSpPr/>
      </xdr:nvCxnSpPr>
      <xdr:spPr>
        <a:xfrm>
          <a:off x="4546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100</xdr:row>
      <xdr:rowOff>29227</xdr:rowOff>
    </xdr:from>
    <xdr:ext cx="469744" cy="259045"/>
    <xdr:sp macro="" textlink="">
      <xdr:nvSpPr>
        <xdr:cNvPr id="354" name="【市民会館】&#10;有形固定資産減価償却率最大値テキスト">
          <a:extLst>
            <a:ext uri="{FF2B5EF4-FFF2-40B4-BE49-F238E27FC236}">
              <a16:creationId xmlns:a16="http://schemas.microsoft.com/office/drawing/2014/main" id="{7D588F41-1218-4EA0-AE4D-C741AD0E799C}"/>
            </a:ext>
          </a:extLst>
        </xdr:cNvPr>
        <xdr:cNvSpPr txBox="1"/>
      </xdr:nvSpPr>
      <xdr:spPr>
        <a:xfrm>
          <a:off x="4673600" y="1717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82550</xdr:rowOff>
    </xdr:from>
    <xdr:to>
      <xdr:col>24</xdr:col>
      <xdr:colOff>152400</xdr:colOff>
      <xdr:row>101</xdr:row>
      <xdr:rowOff>82550</xdr:rowOff>
    </xdr:to>
    <xdr:cxnSp macro="">
      <xdr:nvCxnSpPr>
        <xdr:cNvPr id="355" name="直線コネクタ 354">
          <a:extLst>
            <a:ext uri="{FF2B5EF4-FFF2-40B4-BE49-F238E27FC236}">
              <a16:creationId xmlns:a16="http://schemas.microsoft.com/office/drawing/2014/main" id="{3C4AA096-C28E-4A9A-89C7-D89943578E26}"/>
            </a:ext>
          </a:extLst>
        </xdr:cNvPr>
        <xdr:cNvCxnSpPr/>
      </xdr:nvCxnSpPr>
      <xdr:spPr>
        <a:xfrm>
          <a:off x="4546600" y="1739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27957</xdr:rowOff>
    </xdr:from>
    <xdr:ext cx="405111" cy="259045"/>
    <xdr:sp macro="" textlink="">
      <xdr:nvSpPr>
        <xdr:cNvPr id="356" name="【市民会館】&#10;有形固定資産減価償却率平均値テキスト">
          <a:extLst>
            <a:ext uri="{FF2B5EF4-FFF2-40B4-BE49-F238E27FC236}">
              <a16:creationId xmlns:a16="http://schemas.microsoft.com/office/drawing/2014/main" id="{F16B738E-D6C2-4D4C-9ED0-CEFD1671FEC3}"/>
            </a:ext>
          </a:extLst>
        </xdr:cNvPr>
        <xdr:cNvSpPr txBox="1"/>
      </xdr:nvSpPr>
      <xdr:spPr>
        <a:xfrm>
          <a:off x="4673600" y="178587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5080</xdr:rowOff>
    </xdr:from>
    <xdr:to>
      <xdr:col>24</xdr:col>
      <xdr:colOff>114300</xdr:colOff>
      <xdr:row>105</xdr:row>
      <xdr:rowOff>106680</xdr:rowOff>
    </xdr:to>
    <xdr:sp macro="" textlink="">
      <xdr:nvSpPr>
        <xdr:cNvPr id="357" name="フローチャート: 判断 356">
          <a:extLst>
            <a:ext uri="{FF2B5EF4-FFF2-40B4-BE49-F238E27FC236}">
              <a16:creationId xmlns:a16="http://schemas.microsoft.com/office/drawing/2014/main" id="{D0CE7EDB-FC2B-44D3-B36E-1A5A991A2C0A}"/>
            </a:ext>
          </a:extLst>
        </xdr:cNvPr>
        <xdr:cNvSpPr/>
      </xdr:nvSpPr>
      <xdr:spPr>
        <a:xfrm>
          <a:off x="4584700" y="18007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167639</xdr:rowOff>
    </xdr:from>
    <xdr:to>
      <xdr:col>20</xdr:col>
      <xdr:colOff>38100</xdr:colOff>
      <xdr:row>105</xdr:row>
      <xdr:rowOff>97789</xdr:rowOff>
    </xdr:to>
    <xdr:sp macro="" textlink="">
      <xdr:nvSpPr>
        <xdr:cNvPr id="358" name="フローチャート: 判断 357">
          <a:extLst>
            <a:ext uri="{FF2B5EF4-FFF2-40B4-BE49-F238E27FC236}">
              <a16:creationId xmlns:a16="http://schemas.microsoft.com/office/drawing/2014/main" id="{7F9EBEED-7E5E-4A8B-9ADB-FC1CBA9BBFEA}"/>
            </a:ext>
          </a:extLst>
        </xdr:cNvPr>
        <xdr:cNvSpPr/>
      </xdr:nvSpPr>
      <xdr:spPr>
        <a:xfrm>
          <a:off x="3746500" y="17998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170180</xdr:rowOff>
    </xdr:from>
    <xdr:to>
      <xdr:col>15</xdr:col>
      <xdr:colOff>101600</xdr:colOff>
      <xdr:row>105</xdr:row>
      <xdr:rowOff>100330</xdr:rowOff>
    </xdr:to>
    <xdr:sp macro="" textlink="">
      <xdr:nvSpPr>
        <xdr:cNvPr id="359" name="フローチャート: 判断 358">
          <a:extLst>
            <a:ext uri="{FF2B5EF4-FFF2-40B4-BE49-F238E27FC236}">
              <a16:creationId xmlns:a16="http://schemas.microsoft.com/office/drawing/2014/main" id="{034EDF08-85A7-4648-9F20-FCDA03240F12}"/>
            </a:ext>
          </a:extLst>
        </xdr:cNvPr>
        <xdr:cNvSpPr/>
      </xdr:nvSpPr>
      <xdr:spPr>
        <a:xfrm>
          <a:off x="2857500" y="1800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165100</xdr:rowOff>
    </xdr:from>
    <xdr:to>
      <xdr:col>10</xdr:col>
      <xdr:colOff>165100</xdr:colOff>
      <xdr:row>105</xdr:row>
      <xdr:rowOff>95250</xdr:rowOff>
    </xdr:to>
    <xdr:sp macro="" textlink="">
      <xdr:nvSpPr>
        <xdr:cNvPr id="360" name="フローチャート: 判断 359">
          <a:extLst>
            <a:ext uri="{FF2B5EF4-FFF2-40B4-BE49-F238E27FC236}">
              <a16:creationId xmlns:a16="http://schemas.microsoft.com/office/drawing/2014/main" id="{1D004587-911C-4C16-B746-4C34780CCADF}"/>
            </a:ext>
          </a:extLst>
        </xdr:cNvPr>
        <xdr:cNvSpPr/>
      </xdr:nvSpPr>
      <xdr:spPr>
        <a:xfrm>
          <a:off x="1968500" y="1799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61" name="テキスト ボックス 360">
          <a:extLst>
            <a:ext uri="{FF2B5EF4-FFF2-40B4-BE49-F238E27FC236}">
              <a16:creationId xmlns:a16="http://schemas.microsoft.com/office/drawing/2014/main" id="{1C498176-7975-4B39-AFC5-DF3D09A8D0CB}"/>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62" name="テキスト ボックス 361">
          <a:extLst>
            <a:ext uri="{FF2B5EF4-FFF2-40B4-BE49-F238E27FC236}">
              <a16:creationId xmlns:a16="http://schemas.microsoft.com/office/drawing/2014/main" id="{F63FC16B-7403-4C49-B749-423110B1A21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63" name="テキスト ボックス 362">
          <a:extLst>
            <a:ext uri="{FF2B5EF4-FFF2-40B4-BE49-F238E27FC236}">
              <a16:creationId xmlns:a16="http://schemas.microsoft.com/office/drawing/2014/main" id="{A1DF8339-FACB-4517-8EDF-EE129E421FD1}"/>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64" name="テキスト ボックス 363">
          <a:extLst>
            <a:ext uri="{FF2B5EF4-FFF2-40B4-BE49-F238E27FC236}">
              <a16:creationId xmlns:a16="http://schemas.microsoft.com/office/drawing/2014/main" id="{32B34E19-CB64-4287-995A-0271DDCDFCA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65" name="テキスト ボックス 364">
          <a:extLst>
            <a:ext uri="{FF2B5EF4-FFF2-40B4-BE49-F238E27FC236}">
              <a16:creationId xmlns:a16="http://schemas.microsoft.com/office/drawing/2014/main" id="{48296153-9AE8-4617-95BB-026336850B05}"/>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68580</xdr:rowOff>
    </xdr:from>
    <xdr:to>
      <xdr:col>24</xdr:col>
      <xdr:colOff>114300</xdr:colOff>
      <xdr:row>105</xdr:row>
      <xdr:rowOff>170180</xdr:rowOff>
    </xdr:to>
    <xdr:sp macro="" textlink="">
      <xdr:nvSpPr>
        <xdr:cNvPr id="366" name="楕円 365">
          <a:extLst>
            <a:ext uri="{FF2B5EF4-FFF2-40B4-BE49-F238E27FC236}">
              <a16:creationId xmlns:a16="http://schemas.microsoft.com/office/drawing/2014/main" id="{CBDBDA1C-2084-478C-9ED0-E07B4BA6F0B0}"/>
            </a:ext>
          </a:extLst>
        </xdr:cNvPr>
        <xdr:cNvSpPr/>
      </xdr:nvSpPr>
      <xdr:spPr>
        <a:xfrm>
          <a:off x="4584700" y="18070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47007</xdr:rowOff>
    </xdr:from>
    <xdr:ext cx="405111" cy="259045"/>
    <xdr:sp macro="" textlink="">
      <xdr:nvSpPr>
        <xdr:cNvPr id="367" name="【市民会館】&#10;有形固定資産減価償却率該当値テキスト">
          <a:extLst>
            <a:ext uri="{FF2B5EF4-FFF2-40B4-BE49-F238E27FC236}">
              <a16:creationId xmlns:a16="http://schemas.microsoft.com/office/drawing/2014/main" id="{C06F98D4-F6DD-4E4C-99D4-1CFDFD52787D}"/>
            </a:ext>
          </a:extLst>
        </xdr:cNvPr>
        <xdr:cNvSpPr txBox="1"/>
      </xdr:nvSpPr>
      <xdr:spPr>
        <a:xfrm>
          <a:off x="4673600" y="18049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97789</xdr:rowOff>
    </xdr:from>
    <xdr:to>
      <xdr:col>20</xdr:col>
      <xdr:colOff>38100</xdr:colOff>
      <xdr:row>106</xdr:row>
      <xdr:rowOff>27939</xdr:rowOff>
    </xdr:to>
    <xdr:sp macro="" textlink="">
      <xdr:nvSpPr>
        <xdr:cNvPr id="368" name="楕円 367">
          <a:extLst>
            <a:ext uri="{FF2B5EF4-FFF2-40B4-BE49-F238E27FC236}">
              <a16:creationId xmlns:a16="http://schemas.microsoft.com/office/drawing/2014/main" id="{1FD1C424-5B6C-4E6D-9075-DAE835231AAC}"/>
            </a:ext>
          </a:extLst>
        </xdr:cNvPr>
        <xdr:cNvSpPr/>
      </xdr:nvSpPr>
      <xdr:spPr>
        <a:xfrm>
          <a:off x="3746500" y="18100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119380</xdr:rowOff>
    </xdr:from>
    <xdr:to>
      <xdr:col>24</xdr:col>
      <xdr:colOff>63500</xdr:colOff>
      <xdr:row>105</xdr:row>
      <xdr:rowOff>148589</xdr:rowOff>
    </xdr:to>
    <xdr:cxnSp macro="">
      <xdr:nvCxnSpPr>
        <xdr:cNvPr id="369" name="直線コネクタ 368">
          <a:extLst>
            <a:ext uri="{FF2B5EF4-FFF2-40B4-BE49-F238E27FC236}">
              <a16:creationId xmlns:a16="http://schemas.microsoft.com/office/drawing/2014/main" id="{BACFCCAA-2764-4C10-B2BB-27F5E4F47919}"/>
            </a:ext>
          </a:extLst>
        </xdr:cNvPr>
        <xdr:cNvCxnSpPr/>
      </xdr:nvCxnSpPr>
      <xdr:spPr>
        <a:xfrm flipV="1">
          <a:off x="3797300" y="18121630"/>
          <a:ext cx="838200" cy="29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95250</xdr:rowOff>
    </xdr:from>
    <xdr:to>
      <xdr:col>15</xdr:col>
      <xdr:colOff>101600</xdr:colOff>
      <xdr:row>106</xdr:row>
      <xdr:rowOff>25400</xdr:rowOff>
    </xdr:to>
    <xdr:sp macro="" textlink="">
      <xdr:nvSpPr>
        <xdr:cNvPr id="370" name="楕円 369">
          <a:extLst>
            <a:ext uri="{FF2B5EF4-FFF2-40B4-BE49-F238E27FC236}">
              <a16:creationId xmlns:a16="http://schemas.microsoft.com/office/drawing/2014/main" id="{DC774DF4-B927-4233-AD0E-8D084FAD7C55}"/>
            </a:ext>
          </a:extLst>
        </xdr:cNvPr>
        <xdr:cNvSpPr/>
      </xdr:nvSpPr>
      <xdr:spPr>
        <a:xfrm>
          <a:off x="2857500" y="1809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146050</xdr:rowOff>
    </xdr:from>
    <xdr:to>
      <xdr:col>19</xdr:col>
      <xdr:colOff>177800</xdr:colOff>
      <xdr:row>105</xdr:row>
      <xdr:rowOff>148589</xdr:rowOff>
    </xdr:to>
    <xdr:cxnSp macro="">
      <xdr:nvCxnSpPr>
        <xdr:cNvPr id="371" name="直線コネクタ 370">
          <a:extLst>
            <a:ext uri="{FF2B5EF4-FFF2-40B4-BE49-F238E27FC236}">
              <a16:creationId xmlns:a16="http://schemas.microsoft.com/office/drawing/2014/main" id="{9353CE6C-86ED-4DCC-B28A-DB45954D07B4}"/>
            </a:ext>
          </a:extLst>
        </xdr:cNvPr>
        <xdr:cNvCxnSpPr/>
      </xdr:nvCxnSpPr>
      <xdr:spPr>
        <a:xfrm>
          <a:off x="2908300" y="18148300"/>
          <a:ext cx="889000" cy="2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111761</xdr:rowOff>
    </xdr:from>
    <xdr:to>
      <xdr:col>10</xdr:col>
      <xdr:colOff>165100</xdr:colOff>
      <xdr:row>106</xdr:row>
      <xdr:rowOff>41911</xdr:rowOff>
    </xdr:to>
    <xdr:sp macro="" textlink="">
      <xdr:nvSpPr>
        <xdr:cNvPr id="372" name="楕円 371">
          <a:extLst>
            <a:ext uri="{FF2B5EF4-FFF2-40B4-BE49-F238E27FC236}">
              <a16:creationId xmlns:a16="http://schemas.microsoft.com/office/drawing/2014/main" id="{5C971A7A-8352-49BA-B509-EC5D1559185A}"/>
            </a:ext>
          </a:extLst>
        </xdr:cNvPr>
        <xdr:cNvSpPr/>
      </xdr:nvSpPr>
      <xdr:spPr>
        <a:xfrm>
          <a:off x="1968500" y="18114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146050</xdr:rowOff>
    </xdr:from>
    <xdr:to>
      <xdr:col>15</xdr:col>
      <xdr:colOff>50800</xdr:colOff>
      <xdr:row>105</xdr:row>
      <xdr:rowOff>162561</xdr:rowOff>
    </xdr:to>
    <xdr:cxnSp macro="">
      <xdr:nvCxnSpPr>
        <xdr:cNvPr id="373" name="直線コネクタ 372">
          <a:extLst>
            <a:ext uri="{FF2B5EF4-FFF2-40B4-BE49-F238E27FC236}">
              <a16:creationId xmlns:a16="http://schemas.microsoft.com/office/drawing/2014/main" id="{83E1E723-9566-4417-AE1F-9FF3E3A24C58}"/>
            </a:ext>
          </a:extLst>
        </xdr:cNvPr>
        <xdr:cNvCxnSpPr/>
      </xdr:nvCxnSpPr>
      <xdr:spPr>
        <a:xfrm flipV="1">
          <a:off x="2019300" y="18148300"/>
          <a:ext cx="889000" cy="16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114316</xdr:rowOff>
    </xdr:from>
    <xdr:ext cx="405111" cy="259045"/>
    <xdr:sp macro="" textlink="">
      <xdr:nvSpPr>
        <xdr:cNvPr id="374" name="n_1aveValue【市民会館】&#10;有形固定資産減価償却率">
          <a:extLst>
            <a:ext uri="{FF2B5EF4-FFF2-40B4-BE49-F238E27FC236}">
              <a16:creationId xmlns:a16="http://schemas.microsoft.com/office/drawing/2014/main" id="{E40D81E7-2FE7-4653-A43B-FB050AF719E6}"/>
            </a:ext>
          </a:extLst>
        </xdr:cNvPr>
        <xdr:cNvSpPr txBox="1"/>
      </xdr:nvSpPr>
      <xdr:spPr>
        <a:xfrm>
          <a:off x="3582044" y="17773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116857</xdr:rowOff>
    </xdr:from>
    <xdr:ext cx="405111" cy="259045"/>
    <xdr:sp macro="" textlink="">
      <xdr:nvSpPr>
        <xdr:cNvPr id="375" name="n_2aveValue【市民会館】&#10;有形固定資産減価償却率">
          <a:extLst>
            <a:ext uri="{FF2B5EF4-FFF2-40B4-BE49-F238E27FC236}">
              <a16:creationId xmlns:a16="http://schemas.microsoft.com/office/drawing/2014/main" id="{002099AB-3CA0-4020-A915-F840CC980387}"/>
            </a:ext>
          </a:extLst>
        </xdr:cNvPr>
        <xdr:cNvSpPr txBox="1"/>
      </xdr:nvSpPr>
      <xdr:spPr>
        <a:xfrm>
          <a:off x="2705744" y="17776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111777</xdr:rowOff>
    </xdr:from>
    <xdr:ext cx="405111" cy="259045"/>
    <xdr:sp macro="" textlink="">
      <xdr:nvSpPr>
        <xdr:cNvPr id="376" name="n_3aveValue【市民会館】&#10;有形固定資産減価償却率">
          <a:extLst>
            <a:ext uri="{FF2B5EF4-FFF2-40B4-BE49-F238E27FC236}">
              <a16:creationId xmlns:a16="http://schemas.microsoft.com/office/drawing/2014/main" id="{2F18F168-C1BA-4E7F-8858-C019C27D8A32}"/>
            </a:ext>
          </a:extLst>
        </xdr:cNvPr>
        <xdr:cNvSpPr txBox="1"/>
      </xdr:nvSpPr>
      <xdr:spPr>
        <a:xfrm>
          <a:off x="1816744" y="17771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19066</xdr:rowOff>
    </xdr:from>
    <xdr:ext cx="405111" cy="259045"/>
    <xdr:sp macro="" textlink="">
      <xdr:nvSpPr>
        <xdr:cNvPr id="377" name="n_1mainValue【市民会館】&#10;有形固定資産減価償却率">
          <a:extLst>
            <a:ext uri="{FF2B5EF4-FFF2-40B4-BE49-F238E27FC236}">
              <a16:creationId xmlns:a16="http://schemas.microsoft.com/office/drawing/2014/main" id="{BC8FAC61-9BC4-4C1B-9981-EAB11CAC9DDF}"/>
            </a:ext>
          </a:extLst>
        </xdr:cNvPr>
        <xdr:cNvSpPr txBox="1"/>
      </xdr:nvSpPr>
      <xdr:spPr>
        <a:xfrm>
          <a:off x="3582044" y="18192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16527</xdr:rowOff>
    </xdr:from>
    <xdr:ext cx="405111" cy="259045"/>
    <xdr:sp macro="" textlink="">
      <xdr:nvSpPr>
        <xdr:cNvPr id="378" name="n_2mainValue【市民会館】&#10;有形固定資産減価償却率">
          <a:extLst>
            <a:ext uri="{FF2B5EF4-FFF2-40B4-BE49-F238E27FC236}">
              <a16:creationId xmlns:a16="http://schemas.microsoft.com/office/drawing/2014/main" id="{1D446077-2CB6-40F0-BFE0-B399C68D329F}"/>
            </a:ext>
          </a:extLst>
        </xdr:cNvPr>
        <xdr:cNvSpPr txBox="1"/>
      </xdr:nvSpPr>
      <xdr:spPr>
        <a:xfrm>
          <a:off x="2705744" y="18190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33038</xdr:rowOff>
    </xdr:from>
    <xdr:ext cx="405111" cy="259045"/>
    <xdr:sp macro="" textlink="">
      <xdr:nvSpPr>
        <xdr:cNvPr id="379" name="n_3mainValue【市民会館】&#10;有形固定資産減価償却率">
          <a:extLst>
            <a:ext uri="{FF2B5EF4-FFF2-40B4-BE49-F238E27FC236}">
              <a16:creationId xmlns:a16="http://schemas.microsoft.com/office/drawing/2014/main" id="{F7604601-A4E8-4A9F-8518-58ADE1164F93}"/>
            </a:ext>
          </a:extLst>
        </xdr:cNvPr>
        <xdr:cNvSpPr txBox="1"/>
      </xdr:nvSpPr>
      <xdr:spPr>
        <a:xfrm>
          <a:off x="1816744" y="18206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80" name="正方形/長方形 379">
          <a:extLst>
            <a:ext uri="{FF2B5EF4-FFF2-40B4-BE49-F238E27FC236}">
              <a16:creationId xmlns:a16="http://schemas.microsoft.com/office/drawing/2014/main" id="{418A9274-57A8-43E9-9BFF-0A426F553B9F}"/>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1" name="正方形/長方形 380">
          <a:extLst>
            <a:ext uri="{FF2B5EF4-FFF2-40B4-BE49-F238E27FC236}">
              <a16:creationId xmlns:a16="http://schemas.microsoft.com/office/drawing/2014/main" id="{B9775F78-A28F-4A95-B533-A7BECA58FDB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2" name="正方形/長方形 381">
          <a:extLst>
            <a:ext uri="{FF2B5EF4-FFF2-40B4-BE49-F238E27FC236}">
              <a16:creationId xmlns:a16="http://schemas.microsoft.com/office/drawing/2014/main" id="{7CF915D9-F740-43DD-98AF-EE90994F0C16}"/>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3" name="正方形/長方形 382">
          <a:extLst>
            <a:ext uri="{FF2B5EF4-FFF2-40B4-BE49-F238E27FC236}">
              <a16:creationId xmlns:a16="http://schemas.microsoft.com/office/drawing/2014/main" id="{2C83E363-1E9B-4BDA-9931-DF3C2ECC9F89}"/>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4" name="正方形/長方形 383">
          <a:extLst>
            <a:ext uri="{FF2B5EF4-FFF2-40B4-BE49-F238E27FC236}">
              <a16:creationId xmlns:a16="http://schemas.microsoft.com/office/drawing/2014/main" id="{FC15B82C-9D60-481B-BB3D-9B764E976538}"/>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5" name="正方形/長方形 384">
          <a:extLst>
            <a:ext uri="{FF2B5EF4-FFF2-40B4-BE49-F238E27FC236}">
              <a16:creationId xmlns:a16="http://schemas.microsoft.com/office/drawing/2014/main" id="{24BFBCED-60B5-44AD-A74D-894492E5989D}"/>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6" name="正方形/長方形 385">
          <a:extLst>
            <a:ext uri="{FF2B5EF4-FFF2-40B4-BE49-F238E27FC236}">
              <a16:creationId xmlns:a16="http://schemas.microsoft.com/office/drawing/2014/main" id="{2AB90085-F2F8-4AA2-838D-3F7EDF1C730F}"/>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7" name="正方形/長方形 386">
          <a:extLst>
            <a:ext uri="{FF2B5EF4-FFF2-40B4-BE49-F238E27FC236}">
              <a16:creationId xmlns:a16="http://schemas.microsoft.com/office/drawing/2014/main" id="{DE14DFB1-4094-4A12-B691-1F52CE452FCE}"/>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88" name="テキスト ボックス 387">
          <a:extLst>
            <a:ext uri="{FF2B5EF4-FFF2-40B4-BE49-F238E27FC236}">
              <a16:creationId xmlns:a16="http://schemas.microsoft.com/office/drawing/2014/main" id="{FA8BF6C8-0815-4CFD-B701-D722E701E19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89" name="直線コネクタ 388">
          <a:extLst>
            <a:ext uri="{FF2B5EF4-FFF2-40B4-BE49-F238E27FC236}">
              <a16:creationId xmlns:a16="http://schemas.microsoft.com/office/drawing/2014/main" id="{484430C8-8104-46AC-B58B-EF144C21ECCB}"/>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90" name="直線コネクタ 389">
          <a:extLst>
            <a:ext uri="{FF2B5EF4-FFF2-40B4-BE49-F238E27FC236}">
              <a16:creationId xmlns:a16="http://schemas.microsoft.com/office/drawing/2014/main" id="{6A3DF66B-450C-445D-8E63-27A3728CF626}"/>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91" name="テキスト ボックス 390">
          <a:extLst>
            <a:ext uri="{FF2B5EF4-FFF2-40B4-BE49-F238E27FC236}">
              <a16:creationId xmlns:a16="http://schemas.microsoft.com/office/drawing/2014/main" id="{86BF71E4-46BE-4362-B866-086F2A55C35B}"/>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92" name="直線コネクタ 391">
          <a:extLst>
            <a:ext uri="{FF2B5EF4-FFF2-40B4-BE49-F238E27FC236}">
              <a16:creationId xmlns:a16="http://schemas.microsoft.com/office/drawing/2014/main" id="{48845A04-999F-4EB9-B28A-35E82EF10DFB}"/>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93" name="テキスト ボックス 392">
          <a:extLst>
            <a:ext uri="{FF2B5EF4-FFF2-40B4-BE49-F238E27FC236}">
              <a16:creationId xmlns:a16="http://schemas.microsoft.com/office/drawing/2014/main" id="{454B533D-071E-4013-ADE5-CB0188BB22DB}"/>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94" name="直線コネクタ 393">
          <a:extLst>
            <a:ext uri="{FF2B5EF4-FFF2-40B4-BE49-F238E27FC236}">
              <a16:creationId xmlns:a16="http://schemas.microsoft.com/office/drawing/2014/main" id="{D7B15551-5A5D-4C99-89ED-A8E7E2E849C3}"/>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95" name="テキスト ボックス 394">
          <a:extLst>
            <a:ext uri="{FF2B5EF4-FFF2-40B4-BE49-F238E27FC236}">
              <a16:creationId xmlns:a16="http://schemas.microsoft.com/office/drawing/2014/main" id="{2F870A23-CE49-4353-B4CE-07415E66B7E5}"/>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96" name="直線コネクタ 395">
          <a:extLst>
            <a:ext uri="{FF2B5EF4-FFF2-40B4-BE49-F238E27FC236}">
              <a16:creationId xmlns:a16="http://schemas.microsoft.com/office/drawing/2014/main" id="{49642329-7B8E-49B9-941C-85D19C0C8181}"/>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97" name="テキスト ボックス 396">
          <a:extLst>
            <a:ext uri="{FF2B5EF4-FFF2-40B4-BE49-F238E27FC236}">
              <a16:creationId xmlns:a16="http://schemas.microsoft.com/office/drawing/2014/main" id="{3F8F0A63-B44F-452E-AF5F-C1497EC190EF}"/>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98" name="直線コネクタ 397">
          <a:extLst>
            <a:ext uri="{FF2B5EF4-FFF2-40B4-BE49-F238E27FC236}">
              <a16:creationId xmlns:a16="http://schemas.microsoft.com/office/drawing/2014/main" id="{1B1BE773-AAA6-47C7-8296-20060167323C}"/>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99" name="テキスト ボックス 398">
          <a:extLst>
            <a:ext uri="{FF2B5EF4-FFF2-40B4-BE49-F238E27FC236}">
              <a16:creationId xmlns:a16="http://schemas.microsoft.com/office/drawing/2014/main" id="{10DA8D90-DB24-44DF-9EF7-58592F5A4DB2}"/>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00" name="直線コネクタ 399">
          <a:extLst>
            <a:ext uri="{FF2B5EF4-FFF2-40B4-BE49-F238E27FC236}">
              <a16:creationId xmlns:a16="http://schemas.microsoft.com/office/drawing/2014/main" id="{4FB0A20D-479E-4723-9CB0-EE82E57BC4C7}"/>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01" name="テキスト ボックス 400">
          <a:extLst>
            <a:ext uri="{FF2B5EF4-FFF2-40B4-BE49-F238E27FC236}">
              <a16:creationId xmlns:a16="http://schemas.microsoft.com/office/drawing/2014/main" id="{75FC38E9-2B50-4DEA-B9BD-D59BB7566D82}"/>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02" name="【市民会館】&#10;一人当たり面積グラフ枠">
          <a:extLst>
            <a:ext uri="{FF2B5EF4-FFF2-40B4-BE49-F238E27FC236}">
              <a16:creationId xmlns:a16="http://schemas.microsoft.com/office/drawing/2014/main" id="{D6F4AEDD-4C91-4B34-B0E4-9964911645AB}"/>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20955</xdr:rowOff>
    </xdr:from>
    <xdr:to>
      <xdr:col>54</xdr:col>
      <xdr:colOff>189865</xdr:colOff>
      <xdr:row>108</xdr:row>
      <xdr:rowOff>116205</xdr:rowOff>
    </xdr:to>
    <xdr:cxnSp macro="">
      <xdr:nvCxnSpPr>
        <xdr:cNvPr id="403" name="直線コネクタ 402">
          <a:extLst>
            <a:ext uri="{FF2B5EF4-FFF2-40B4-BE49-F238E27FC236}">
              <a16:creationId xmlns:a16="http://schemas.microsoft.com/office/drawing/2014/main" id="{3A120CB2-4979-4D29-84D5-338A657C0449}"/>
            </a:ext>
          </a:extLst>
        </xdr:cNvPr>
        <xdr:cNvCxnSpPr/>
      </xdr:nvCxnSpPr>
      <xdr:spPr>
        <a:xfrm flipV="1">
          <a:off x="10476865" y="17165955"/>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120032</xdr:rowOff>
    </xdr:from>
    <xdr:ext cx="469744" cy="259045"/>
    <xdr:sp macro="" textlink="">
      <xdr:nvSpPr>
        <xdr:cNvPr id="404" name="【市民会館】&#10;一人当たり面積最小値テキスト">
          <a:extLst>
            <a:ext uri="{FF2B5EF4-FFF2-40B4-BE49-F238E27FC236}">
              <a16:creationId xmlns:a16="http://schemas.microsoft.com/office/drawing/2014/main" id="{B5ADAC58-4EB1-46E9-BF64-FB165AADA843}"/>
            </a:ext>
          </a:extLst>
        </xdr:cNvPr>
        <xdr:cNvSpPr txBox="1"/>
      </xdr:nvSpPr>
      <xdr:spPr>
        <a:xfrm>
          <a:off x="10515600" y="18636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116205</xdr:rowOff>
    </xdr:from>
    <xdr:to>
      <xdr:col>55</xdr:col>
      <xdr:colOff>88900</xdr:colOff>
      <xdr:row>108</xdr:row>
      <xdr:rowOff>116205</xdr:rowOff>
    </xdr:to>
    <xdr:cxnSp macro="">
      <xdr:nvCxnSpPr>
        <xdr:cNvPr id="405" name="直線コネクタ 404">
          <a:extLst>
            <a:ext uri="{FF2B5EF4-FFF2-40B4-BE49-F238E27FC236}">
              <a16:creationId xmlns:a16="http://schemas.microsoft.com/office/drawing/2014/main" id="{42C096D7-2245-4FCD-9752-2844AF831F67}"/>
            </a:ext>
          </a:extLst>
        </xdr:cNvPr>
        <xdr:cNvCxnSpPr/>
      </xdr:nvCxnSpPr>
      <xdr:spPr>
        <a:xfrm>
          <a:off x="10388600" y="18632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139082</xdr:rowOff>
    </xdr:from>
    <xdr:ext cx="469744" cy="259045"/>
    <xdr:sp macro="" textlink="">
      <xdr:nvSpPr>
        <xdr:cNvPr id="406" name="【市民会館】&#10;一人当たり面積最大値テキスト">
          <a:extLst>
            <a:ext uri="{FF2B5EF4-FFF2-40B4-BE49-F238E27FC236}">
              <a16:creationId xmlns:a16="http://schemas.microsoft.com/office/drawing/2014/main" id="{B4BF70A5-F67E-49C4-820D-8A2A2070BE9D}"/>
            </a:ext>
          </a:extLst>
        </xdr:cNvPr>
        <xdr:cNvSpPr txBox="1"/>
      </xdr:nvSpPr>
      <xdr:spPr>
        <a:xfrm>
          <a:off x="10515600" y="16941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20955</xdr:rowOff>
    </xdr:from>
    <xdr:to>
      <xdr:col>55</xdr:col>
      <xdr:colOff>88900</xdr:colOff>
      <xdr:row>100</xdr:row>
      <xdr:rowOff>20955</xdr:rowOff>
    </xdr:to>
    <xdr:cxnSp macro="">
      <xdr:nvCxnSpPr>
        <xdr:cNvPr id="407" name="直線コネクタ 406">
          <a:extLst>
            <a:ext uri="{FF2B5EF4-FFF2-40B4-BE49-F238E27FC236}">
              <a16:creationId xmlns:a16="http://schemas.microsoft.com/office/drawing/2014/main" id="{A9083576-641C-488E-A81B-ED35BA8A4190}"/>
            </a:ext>
          </a:extLst>
        </xdr:cNvPr>
        <xdr:cNvCxnSpPr/>
      </xdr:nvCxnSpPr>
      <xdr:spPr>
        <a:xfrm>
          <a:off x="10388600" y="17165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128288</xdr:rowOff>
    </xdr:from>
    <xdr:ext cx="469744" cy="259045"/>
    <xdr:sp macro="" textlink="">
      <xdr:nvSpPr>
        <xdr:cNvPr id="408" name="【市民会館】&#10;一人当たり面積平均値テキスト">
          <a:extLst>
            <a:ext uri="{FF2B5EF4-FFF2-40B4-BE49-F238E27FC236}">
              <a16:creationId xmlns:a16="http://schemas.microsoft.com/office/drawing/2014/main" id="{9EC18E88-7413-4B0B-B76A-C5B5F97A1E2B}"/>
            </a:ext>
          </a:extLst>
        </xdr:cNvPr>
        <xdr:cNvSpPr txBox="1"/>
      </xdr:nvSpPr>
      <xdr:spPr>
        <a:xfrm>
          <a:off x="10515600" y="181305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105411</xdr:rowOff>
    </xdr:from>
    <xdr:to>
      <xdr:col>55</xdr:col>
      <xdr:colOff>50800</xdr:colOff>
      <xdr:row>107</xdr:row>
      <xdr:rowOff>35561</xdr:rowOff>
    </xdr:to>
    <xdr:sp macro="" textlink="">
      <xdr:nvSpPr>
        <xdr:cNvPr id="409" name="フローチャート: 判断 408">
          <a:extLst>
            <a:ext uri="{FF2B5EF4-FFF2-40B4-BE49-F238E27FC236}">
              <a16:creationId xmlns:a16="http://schemas.microsoft.com/office/drawing/2014/main" id="{66CB34C2-5DD1-4555-AA71-3CD8118A9672}"/>
            </a:ext>
          </a:extLst>
        </xdr:cNvPr>
        <xdr:cNvSpPr/>
      </xdr:nvSpPr>
      <xdr:spPr>
        <a:xfrm>
          <a:off x="10426700" y="18279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103505</xdr:rowOff>
    </xdr:from>
    <xdr:to>
      <xdr:col>50</xdr:col>
      <xdr:colOff>165100</xdr:colOff>
      <xdr:row>107</xdr:row>
      <xdr:rowOff>33655</xdr:rowOff>
    </xdr:to>
    <xdr:sp macro="" textlink="">
      <xdr:nvSpPr>
        <xdr:cNvPr id="410" name="フローチャート: 判断 409">
          <a:extLst>
            <a:ext uri="{FF2B5EF4-FFF2-40B4-BE49-F238E27FC236}">
              <a16:creationId xmlns:a16="http://schemas.microsoft.com/office/drawing/2014/main" id="{3AA86A18-4D6D-42F2-B61D-4D1B11190969}"/>
            </a:ext>
          </a:extLst>
        </xdr:cNvPr>
        <xdr:cNvSpPr/>
      </xdr:nvSpPr>
      <xdr:spPr>
        <a:xfrm>
          <a:off x="9588500" y="18277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99695</xdr:rowOff>
    </xdr:from>
    <xdr:to>
      <xdr:col>46</xdr:col>
      <xdr:colOff>38100</xdr:colOff>
      <xdr:row>107</xdr:row>
      <xdr:rowOff>29845</xdr:rowOff>
    </xdr:to>
    <xdr:sp macro="" textlink="">
      <xdr:nvSpPr>
        <xdr:cNvPr id="411" name="フローチャート: 判断 410">
          <a:extLst>
            <a:ext uri="{FF2B5EF4-FFF2-40B4-BE49-F238E27FC236}">
              <a16:creationId xmlns:a16="http://schemas.microsoft.com/office/drawing/2014/main" id="{E97A2B96-61FA-4D92-AF8A-F336A314804C}"/>
            </a:ext>
          </a:extLst>
        </xdr:cNvPr>
        <xdr:cNvSpPr/>
      </xdr:nvSpPr>
      <xdr:spPr>
        <a:xfrm>
          <a:off x="8699500" y="1827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116839</xdr:rowOff>
    </xdr:from>
    <xdr:to>
      <xdr:col>41</xdr:col>
      <xdr:colOff>101600</xdr:colOff>
      <xdr:row>107</xdr:row>
      <xdr:rowOff>46989</xdr:rowOff>
    </xdr:to>
    <xdr:sp macro="" textlink="">
      <xdr:nvSpPr>
        <xdr:cNvPr id="412" name="フローチャート: 判断 411">
          <a:extLst>
            <a:ext uri="{FF2B5EF4-FFF2-40B4-BE49-F238E27FC236}">
              <a16:creationId xmlns:a16="http://schemas.microsoft.com/office/drawing/2014/main" id="{A77F6ACF-3FA6-40B0-9715-A475F5F9B93A}"/>
            </a:ext>
          </a:extLst>
        </xdr:cNvPr>
        <xdr:cNvSpPr/>
      </xdr:nvSpPr>
      <xdr:spPr>
        <a:xfrm>
          <a:off x="7810500" y="18290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A47D0948-6BC9-4A71-A37A-62A174E87CAF}"/>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54D309B7-9FF6-4005-A0CD-D1F92E5DCD0E}"/>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2A8F9274-5566-486D-A57B-45C076B3109A}"/>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AA8FA139-14CA-4476-A92A-646ABA8CFE09}"/>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6E9D0A6D-39BE-48BB-80EE-F6F0756B2518}"/>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124461</xdr:rowOff>
    </xdr:from>
    <xdr:to>
      <xdr:col>55</xdr:col>
      <xdr:colOff>50800</xdr:colOff>
      <xdr:row>107</xdr:row>
      <xdr:rowOff>54611</xdr:rowOff>
    </xdr:to>
    <xdr:sp macro="" textlink="">
      <xdr:nvSpPr>
        <xdr:cNvPr id="418" name="楕円 417">
          <a:extLst>
            <a:ext uri="{FF2B5EF4-FFF2-40B4-BE49-F238E27FC236}">
              <a16:creationId xmlns:a16="http://schemas.microsoft.com/office/drawing/2014/main" id="{26F1FF1F-871B-4F58-AA47-005BDD63AF29}"/>
            </a:ext>
          </a:extLst>
        </xdr:cNvPr>
        <xdr:cNvSpPr/>
      </xdr:nvSpPr>
      <xdr:spPr>
        <a:xfrm>
          <a:off x="10426700" y="18298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102888</xdr:rowOff>
    </xdr:from>
    <xdr:ext cx="469744" cy="259045"/>
    <xdr:sp macro="" textlink="">
      <xdr:nvSpPr>
        <xdr:cNvPr id="419" name="【市民会館】&#10;一人当たり面積該当値テキスト">
          <a:extLst>
            <a:ext uri="{FF2B5EF4-FFF2-40B4-BE49-F238E27FC236}">
              <a16:creationId xmlns:a16="http://schemas.microsoft.com/office/drawing/2014/main" id="{8E683EB8-2894-4865-B007-CC2CC8FA3664}"/>
            </a:ext>
          </a:extLst>
        </xdr:cNvPr>
        <xdr:cNvSpPr txBox="1"/>
      </xdr:nvSpPr>
      <xdr:spPr>
        <a:xfrm>
          <a:off x="10515600" y="18276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124461</xdr:rowOff>
    </xdr:from>
    <xdr:to>
      <xdr:col>50</xdr:col>
      <xdr:colOff>165100</xdr:colOff>
      <xdr:row>107</xdr:row>
      <xdr:rowOff>54611</xdr:rowOff>
    </xdr:to>
    <xdr:sp macro="" textlink="">
      <xdr:nvSpPr>
        <xdr:cNvPr id="420" name="楕円 419">
          <a:extLst>
            <a:ext uri="{FF2B5EF4-FFF2-40B4-BE49-F238E27FC236}">
              <a16:creationId xmlns:a16="http://schemas.microsoft.com/office/drawing/2014/main" id="{480EDD98-B564-4079-904A-FD2907C6B640}"/>
            </a:ext>
          </a:extLst>
        </xdr:cNvPr>
        <xdr:cNvSpPr/>
      </xdr:nvSpPr>
      <xdr:spPr>
        <a:xfrm>
          <a:off x="9588500" y="18298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3811</xdr:rowOff>
    </xdr:from>
    <xdr:to>
      <xdr:col>55</xdr:col>
      <xdr:colOff>0</xdr:colOff>
      <xdr:row>107</xdr:row>
      <xdr:rowOff>3811</xdr:rowOff>
    </xdr:to>
    <xdr:cxnSp macro="">
      <xdr:nvCxnSpPr>
        <xdr:cNvPr id="421" name="直線コネクタ 420">
          <a:extLst>
            <a:ext uri="{FF2B5EF4-FFF2-40B4-BE49-F238E27FC236}">
              <a16:creationId xmlns:a16="http://schemas.microsoft.com/office/drawing/2014/main" id="{24DE1F8D-3B62-401B-AAAF-E1755E73DE33}"/>
            </a:ext>
          </a:extLst>
        </xdr:cNvPr>
        <xdr:cNvCxnSpPr/>
      </xdr:nvCxnSpPr>
      <xdr:spPr>
        <a:xfrm>
          <a:off x="9639300" y="1834896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124461</xdr:rowOff>
    </xdr:from>
    <xdr:to>
      <xdr:col>46</xdr:col>
      <xdr:colOff>38100</xdr:colOff>
      <xdr:row>107</xdr:row>
      <xdr:rowOff>54611</xdr:rowOff>
    </xdr:to>
    <xdr:sp macro="" textlink="">
      <xdr:nvSpPr>
        <xdr:cNvPr id="422" name="楕円 421">
          <a:extLst>
            <a:ext uri="{FF2B5EF4-FFF2-40B4-BE49-F238E27FC236}">
              <a16:creationId xmlns:a16="http://schemas.microsoft.com/office/drawing/2014/main" id="{F9AF0103-1B73-4678-8C6E-828BED760069}"/>
            </a:ext>
          </a:extLst>
        </xdr:cNvPr>
        <xdr:cNvSpPr/>
      </xdr:nvSpPr>
      <xdr:spPr>
        <a:xfrm>
          <a:off x="8699500" y="18298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3811</xdr:rowOff>
    </xdr:from>
    <xdr:to>
      <xdr:col>50</xdr:col>
      <xdr:colOff>114300</xdr:colOff>
      <xdr:row>107</xdr:row>
      <xdr:rowOff>3811</xdr:rowOff>
    </xdr:to>
    <xdr:cxnSp macro="">
      <xdr:nvCxnSpPr>
        <xdr:cNvPr id="423" name="直線コネクタ 422">
          <a:extLst>
            <a:ext uri="{FF2B5EF4-FFF2-40B4-BE49-F238E27FC236}">
              <a16:creationId xmlns:a16="http://schemas.microsoft.com/office/drawing/2014/main" id="{B1F44654-B023-4DDB-A927-EDE814138D27}"/>
            </a:ext>
          </a:extLst>
        </xdr:cNvPr>
        <xdr:cNvCxnSpPr/>
      </xdr:nvCxnSpPr>
      <xdr:spPr>
        <a:xfrm>
          <a:off x="8750300" y="183489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124461</xdr:rowOff>
    </xdr:from>
    <xdr:to>
      <xdr:col>41</xdr:col>
      <xdr:colOff>101600</xdr:colOff>
      <xdr:row>107</xdr:row>
      <xdr:rowOff>54611</xdr:rowOff>
    </xdr:to>
    <xdr:sp macro="" textlink="">
      <xdr:nvSpPr>
        <xdr:cNvPr id="424" name="楕円 423">
          <a:extLst>
            <a:ext uri="{FF2B5EF4-FFF2-40B4-BE49-F238E27FC236}">
              <a16:creationId xmlns:a16="http://schemas.microsoft.com/office/drawing/2014/main" id="{EAB6A078-65AD-4335-8C4A-CE10A4C367C6}"/>
            </a:ext>
          </a:extLst>
        </xdr:cNvPr>
        <xdr:cNvSpPr/>
      </xdr:nvSpPr>
      <xdr:spPr>
        <a:xfrm>
          <a:off x="7810500" y="18298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3811</xdr:rowOff>
    </xdr:from>
    <xdr:to>
      <xdr:col>45</xdr:col>
      <xdr:colOff>177800</xdr:colOff>
      <xdr:row>107</xdr:row>
      <xdr:rowOff>3811</xdr:rowOff>
    </xdr:to>
    <xdr:cxnSp macro="">
      <xdr:nvCxnSpPr>
        <xdr:cNvPr id="425" name="直線コネクタ 424">
          <a:extLst>
            <a:ext uri="{FF2B5EF4-FFF2-40B4-BE49-F238E27FC236}">
              <a16:creationId xmlns:a16="http://schemas.microsoft.com/office/drawing/2014/main" id="{C573C199-A5A5-4457-ADE9-6A30EA528CBB}"/>
            </a:ext>
          </a:extLst>
        </xdr:cNvPr>
        <xdr:cNvCxnSpPr/>
      </xdr:nvCxnSpPr>
      <xdr:spPr>
        <a:xfrm>
          <a:off x="7861300" y="183489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50182</xdr:rowOff>
    </xdr:from>
    <xdr:ext cx="469744" cy="259045"/>
    <xdr:sp macro="" textlink="">
      <xdr:nvSpPr>
        <xdr:cNvPr id="426" name="n_1aveValue【市民会館】&#10;一人当たり面積">
          <a:extLst>
            <a:ext uri="{FF2B5EF4-FFF2-40B4-BE49-F238E27FC236}">
              <a16:creationId xmlns:a16="http://schemas.microsoft.com/office/drawing/2014/main" id="{1C6FE17E-9BE0-4CCF-8479-75F480187291}"/>
            </a:ext>
          </a:extLst>
        </xdr:cNvPr>
        <xdr:cNvSpPr txBox="1"/>
      </xdr:nvSpPr>
      <xdr:spPr>
        <a:xfrm>
          <a:off x="9391727" y="18052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46372</xdr:rowOff>
    </xdr:from>
    <xdr:ext cx="469744" cy="259045"/>
    <xdr:sp macro="" textlink="">
      <xdr:nvSpPr>
        <xdr:cNvPr id="427" name="n_2aveValue【市民会館】&#10;一人当たり面積">
          <a:extLst>
            <a:ext uri="{FF2B5EF4-FFF2-40B4-BE49-F238E27FC236}">
              <a16:creationId xmlns:a16="http://schemas.microsoft.com/office/drawing/2014/main" id="{AC1DEFCB-3E1D-4872-93E2-0D5B8A92B46C}"/>
            </a:ext>
          </a:extLst>
        </xdr:cNvPr>
        <xdr:cNvSpPr txBox="1"/>
      </xdr:nvSpPr>
      <xdr:spPr>
        <a:xfrm>
          <a:off x="8515427" y="18048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63516</xdr:rowOff>
    </xdr:from>
    <xdr:ext cx="469744" cy="259045"/>
    <xdr:sp macro="" textlink="">
      <xdr:nvSpPr>
        <xdr:cNvPr id="428" name="n_3aveValue【市民会館】&#10;一人当たり面積">
          <a:extLst>
            <a:ext uri="{FF2B5EF4-FFF2-40B4-BE49-F238E27FC236}">
              <a16:creationId xmlns:a16="http://schemas.microsoft.com/office/drawing/2014/main" id="{C0CD237B-60A8-425E-97D0-6ED2137EA32F}"/>
            </a:ext>
          </a:extLst>
        </xdr:cNvPr>
        <xdr:cNvSpPr txBox="1"/>
      </xdr:nvSpPr>
      <xdr:spPr>
        <a:xfrm>
          <a:off x="7626427" y="18065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45738</xdr:rowOff>
    </xdr:from>
    <xdr:ext cx="469744" cy="259045"/>
    <xdr:sp macro="" textlink="">
      <xdr:nvSpPr>
        <xdr:cNvPr id="429" name="n_1mainValue【市民会館】&#10;一人当たり面積">
          <a:extLst>
            <a:ext uri="{FF2B5EF4-FFF2-40B4-BE49-F238E27FC236}">
              <a16:creationId xmlns:a16="http://schemas.microsoft.com/office/drawing/2014/main" id="{49CA8467-86B0-49AC-9FE6-B50D974E6542}"/>
            </a:ext>
          </a:extLst>
        </xdr:cNvPr>
        <xdr:cNvSpPr txBox="1"/>
      </xdr:nvSpPr>
      <xdr:spPr>
        <a:xfrm>
          <a:off x="9391727" y="18390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45738</xdr:rowOff>
    </xdr:from>
    <xdr:ext cx="469744" cy="259045"/>
    <xdr:sp macro="" textlink="">
      <xdr:nvSpPr>
        <xdr:cNvPr id="430" name="n_2mainValue【市民会館】&#10;一人当たり面積">
          <a:extLst>
            <a:ext uri="{FF2B5EF4-FFF2-40B4-BE49-F238E27FC236}">
              <a16:creationId xmlns:a16="http://schemas.microsoft.com/office/drawing/2014/main" id="{8EC984FC-114E-4BCA-9773-5C8D17CEA7E6}"/>
            </a:ext>
          </a:extLst>
        </xdr:cNvPr>
        <xdr:cNvSpPr txBox="1"/>
      </xdr:nvSpPr>
      <xdr:spPr>
        <a:xfrm>
          <a:off x="8515427" y="18390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45738</xdr:rowOff>
    </xdr:from>
    <xdr:ext cx="469744" cy="259045"/>
    <xdr:sp macro="" textlink="">
      <xdr:nvSpPr>
        <xdr:cNvPr id="431" name="n_3mainValue【市民会館】&#10;一人当たり面積">
          <a:extLst>
            <a:ext uri="{FF2B5EF4-FFF2-40B4-BE49-F238E27FC236}">
              <a16:creationId xmlns:a16="http://schemas.microsoft.com/office/drawing/2014/main" id="{4CF23A33-F8F8-456F-AC0E-D8B178FB2893}"/>
            </a:ext>
          </a:extLst>
        </xdr:cNvPr>
        <xdr:cNvSpPr txBox="1"/>
      </xdr:nvSpPr>
      <xdr:spPr>
        <a:xfrm>
          <a:off x="7626427" y="18390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32" name="正方形/長方形 431">
          <a:extLst>
            <a:ext uri="{FF2B5EF4-FFF2-40B4-BE49-F238E27FC236}">
              <a16:creationId xmlns:a16="http://schemas.microsoft.com/office/drawing/2014/main" id="{38A313FD-1393-4331-9155-30125F4AEA23}"/>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33" name="正方形/長方形 432">
          <a:extLst>
            <a:ext uri="{FF2B5EF4-FFF2-40B4-BE49-F238E27FC236}">
              <a16:creationId xmlns:a16="http://schemas.microsoft.com/office/drawing/2014/main" id="{3C476853-537C-449A-B14F-DBA3E2BFA5D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34" name="正方形/長方形 433">
          <a:extLst>
            <a:ext uri="{FF2B5EF4-FFF2-40B4-BE49-F238E27FC236}">
              <a16:creationId xmlns:a16="http://schemas.microsoft.com/office/drawing/2014/main" id="{62037AFB-00BF-411E-B96B-E4DA4956CB82}"/>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35" name="正方形/長方形 434">
          <a:extLst>
            <a:ext uri="{FF2B5EF4-FFF2-40B4-BE49-F238E27FC236}">
              <a16:creationId xmlns:a16="http://schemas.microsoft.com/office/drawing/2014/main" id="{40242D6D-F694-4887-B098-D22F0821B8CE}"/>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36" name="正方形/長方形 435">
          <a:extLst>
            <a:ext uri="{FF2B5EF4-FFF2-40B4-BE49-F238E27FC236}">
              <a16:creationId xmlns:a16="http://schemas.microsoft.com/office/drawing/2014/main" id="{647C7248-F054-4223-A46B-B0BF01749B5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37" name="正方形/長方形 436">
          <a:extLst>
            <a:ext uri="{FF2B5EF4-FFF2-40B4-BE49-F238E27FC236}">
              <a16:creationId xmlns:a16="http://schemas.microsoft.com/office/drawing/2014/main" id="{228893CA-2870-4598-8EB1-0347C9A06E5F}"/>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38" name="正方形/長方形 437">
          <a:extLst>
            <a:ext uri="{FF2B5EF4-FFF2-40B4-BE49-F238E27FC236}">
              <a16:creationId xmlns:a16="http://schemas.microsoft.com/office/drawing/2014/main" id="{EC25AA0C-1798-4506-8BF1-B2CE7FCB71E5}"/>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39" name="正方形/長方形 438">
          <a:extLst>
            <a:ext uri="{FF2B5EF4-FFF2-40B4-BE49-F238E27FC236}">
              <a16:creationId xmlns:a16="http://schemas.microsoft.com/office/drawing/2014/main" id="{10642C65-5B52-41EB-B356-B6F9ED7B4B13}"/>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40" name="テキスト ボックス 439">
          <a:extLst>
            <a:ext uri="{FF2B5EF4-FFF2-40B4-BE49-F238E27FC236}">
              <a16:creationId xmlns:a16="http://schemas.microsoft.com/office/drawing/2014/main" id="{A184AA18-B6CD-4027-954F-A1CC103771B7}"/>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41" name="直線コネクタ 440">
          <a:extLst>
            <a:ext uri="{FF2B5EF4-FFF2-40B4-BE49-F238E27FC236}">
              <a16:creationId xmlns:a16="http://schemas.microsoft.com/office/drawing/2014/main" id="{232ACF4B-8BC5-48C3-9377-97FE1078C4E6}"/>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442" name="直線コネクタ 441">
          <a:extLst>
            <a:ext uri="{FF2B5EF4-FFF2-40B4-BE49-F238E27FC236}">
              <a16:creationId xmlns:a16="http://schemas.microsoft.com/office/drawing/2014/main" id="{930F54FE-612F-45CB-83DE-96F29339BBB7}"/>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443" name="テキスト ボックス 442">
          <a:extLst>
            <a:ext uri="{FF2B5EF4-FFF2-40B4-BE49-F238E27FC236}">
              <a16:creationId xmlns:a16="http://schemas.microsoft.com/office/drawing/2014/main" id="{71FFC753-9985-4589-9574-83098B73909D}"/>
            </a:ext>
          </a:extLst>
        </xdr:cNvPr>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44" name="直線コネクタ 443">
          <a:extLst>
            <a:ext uri="{FF2B5EF4-FFF2-40B4-BE49-F238E27FC236}">
              <a16:creationId xmlns:a16="http://schemas.microsoft.com/office/drawing/2014/main" id="{B5727ECE-0DF4-4943-A1F3-68075C5CB0C9}"/>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45" name="テキスト ボックス 444">
          <a:extLst>
            <a:ext uri="{FF2B5EF4-FFF2-40B4-BE49-F238E27FC236}">
              <a16:creationId xmlns:a16="http://schemas.microsoft.com/office/drawing/2014/main" id="{5FED06C8-0141-4BED-B739-E3567AA0BA18}"/>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46" name="直線コネクタ 445">
          <a:extLst>
            <a:ext uri="{FF2B5EF4-FFF2-40B4-BE49-F238E27FC236}">
              <a16:creationId xmlns:a16="http://schemas.microsoft.com/office/drawing/2014/main" id="{C6FF9635-92E4-44CB-B9E0-C5E30C8CA00F}"/>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47" name="テキスト ボックス 446">
          <a:extLst>
            <a:ext uri="{FF2B5EF4-FFF2-40B4-BE49-F238E27FC236}">
              <a16:creationId xmlns:a16="http://schemas.microsoft.com/office/drawing/2014/main" id="{1050BA50-1F47-4F8D-A3A4-B6D7CF968AF9}"/>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48" name="直線コネクタ 447">
          <a:extLst>
            <a:ext uri="{FF2B5EF4-FFF2-40B4-BE49-F238E27FC236}">
              <a16:creationId xmlns:a16="http://schemas.microsoft.com/office/drawing/2014/main" id="{70F36B76-CE88-4BCE-A120-E08A7F54B8CC}"/>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49" name="テキスト ボックス 448">
          <a:extLst>
            <a:ext uri="{FF2B5EF4-FFF2-40B4-BE49-F238E27FC236}">
              <a16:creationId xmlns:a16="http://schemas.microsoft.com/office/drawing/2014/main" id="{E91CA05F-939C-4000-B04A-0A877E650D89}"/>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50" name="直線コネクタ 449">
          <a:extLst>
            <a:ext uri="{FF2B5EF4-FFF2-40B4-BE49-F238E27FC236}">
              <a16:creationId xmlns:a16="http://schemas.microsoft.com/office/drawing/2014/main" id="{55C31235-F8F3-49EA-B15B-583450AA67C6}"/>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51" name="テキスト ボックス 450">
          <a:extLst>
            <a:ext uri="{FF2B5EF4-FFF2-40B4-BE49-F238E27FC236}">
              <a16:creationId xmlns:a16="http://schemas.microsoft.com/office/drawing/2014/main" id="{543199D5-7A4D-4328-BB24-1CEE91470798}"/>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52" name="直線コネクタ 451">
          <a:extLst>
            <a:ext uri="{FF2B5EF4-FFF2-40B4-BE49-F238E27FC236}">
              <a16:creationId xmlns:a16="http://schemas.microsoft.com/office/drawing/2014/main" id="{AF984B51-26C8-4728-84FD-6E701954A5E1}"/>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453" name="テキスト ボックス 452">
          <a:extLst>
            <a:ext uri="{FF2B5EF4-FFF2-40B4-BE49-F238E27FC236}">
              <a16:creationId xmlns:a16="http://schemas.microsoft.com/office/drawing/2014/main" id="{D446CA05-86CC-4FE2-8810-0156415FFB82}"/>
            </a:ext>
          </a:extLst>
        </xdr:cNvPr>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54" name="直線コネクタ 453">
          <a:extLst>
            <a:ext uri="{FF2B5EF4-FFF2-40B4-BE49-F238E27FC236}">
              <a16:creationId xmlns:a16="http://schemas.microsoft.com/office/drawing/2014/main" id="{298170B5-8FFB-4783-84D3-3082DB7A347B}"/>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55" name="テキスト ボックス 454">
          <a:extLst>
            <a:ext uri="{FF2B5EF4-FFF2-40B4-BE49-F238E27FC236}">
              <a16:creationId xmlns:a16="http://schemas.microsoft.com/office/drawing/2014/main" id="{D8F904AB-D579-4EB6-A837-6E54CE1A8BBA}"/>
            </a:ext>
          </a:extLst>
        </xdr:cNvPr>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56" name="【一般廃棄物処理施設】&#10;有形固定資産減価償却率グラフ枠">
          <a:extLst>
            <a:ext uri="{FF2B5EF4-FFF2-40B4-BE49-F238E27FC236}">
              <a16:creationId xmlns:a16="http://schemas.microsoft.com/office/drawing/2014/main" id="{1D316064-F83E-4F71-8331-23C25EBC7918}"/>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130084</xdr:rowOff>
    </xdr:from>
    <xdr:to>
      <xdr:col>85</xdr:col>
      <xdr:colOff>126364</xdr:colOff>
      <xdr:row>42</xdr:row>
      <xdr:rowOff>51707</xdr:rowOff>
    </xdr:to>
    <xdr:cxnSp macro="">
      <xdr:nvCxnSpPr>
        <xdr:cNvPr id="457" name="直線コネクタ 456">
          <a:extLst>
            <a:ext uri="{FF2B5EF4-FFF2-40B4-BE49-F238E27FC236}">
              <a16:creationId xmlns:a16="http://schemas.microsoft.com/office/drawing/2014/main" id="{597794C1-EB12-4B68-BAD4-062DF9BD7665}"/>
            </a:ext>
          </a:extLst>
        </xdr:cNvPr>
        <xdr:cNvCxnSpPr/>
      </xdr:nvCxnSpPr>
      <xdr:spPr>
        <a:xfrm flipV="1">
          <a:off x="16318864" y="5787934"/>
          <a:ext cx="0" cy="14646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55534</xdr:rowOff>
    </xdr:from>
    <xdr:ext cx="340478" cy="259045"/>
    <xdr:sp macro="" textlink="">
      <xdr:nvSpPr>
        <xdr:cNvPr id="458" name="【一般廃棄物処理施設】&#10;有形固定資産減価償却率最小値テキスト">
          <a:extLst>
            <a:ext uri="{FF2B5EF4-FFF2-40B4-BE49-F238E27FC236}">
              <a16:creationId xmlns:a16="http://schemas.microsoft.com/office/drawing/2014/main" id="{36D5EABA-5CC5-4C56-B11D-C7A9297E8612}"/>
            </a:ext>
          </a:extLst>
        </xdr:cNvPr>
        <xdr:cNvSpPr txBox="1"/>
      </xdr:nvSpPr>
      <xdr:spPr>
        <a:xfrm>
          <a:off x="16357600" y="725643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51707</xdr:rowOff>
    </xdr:from>
    <xdr:to>
      <xdr:col>86</xdr:col>
      <xdr:colOff>25400</xdr:colOff>
      <xdr:row>42</xdr:row>
      <xdr:rowOff>51707</xdr:rowOff>
    </xdr:to>
    <xdr:cxnSp macro="">
      <xdr:nvCxnSpPr>
        <xdr:cNvPr id="459" name="直線コネクタ 458">
          <a:extLst>
            <a:ext uri="{FF2B5EF4-FFF2-40B4-BE49-F238E27FC236}">
              <a16:creationId xmlns:a16="http://schemas.microsoft.com/office/drawing/2014/main" id="{F6E088E2-E0BC-4F09-949B-F8704D6CCB33}"/>
            </a:ext>
          </a:extLst>
        </xdr:cNvPr>
        <xdr:cNvCxnSpPr/>
      </xdr:nvCxnSpPr>
      <xdr:spPr>
        <a:xfrm>
          <a:off x="16230600" y="7252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76761</xdr:rowOff>
    </xdr:from>
    <xdr:ext cx="405111" cy="259045"/>
    <xdr:sp macro="" textlink="">
      <xdr:nvSpPr>
        <xdr:cNvPr id="460" name="【一般廃棄物処理施設】&#10;有形固定資産減価償却率最大値テキスト">
          <a:extLst>
            <a:ext uri="{FF2B5EF4-FFF2-40B4-BE49-F238E27FC236}">
              <a16:creationId xmlns:a16="http://schemas.microsoft.com/office/drawing/2014/main" id="{E192AEC2-694A-44BC-B2E7-31719819485F}"/>
            </a:ext>
          </a:extLst>
        </xdr:cNvPr>
        <xdr:cNvSpPr txBox="1"/>
      </xdr:nvSpPr>
      <xdr:spPr>
        <a:xfrm>
          <a:off x="16357600" y="5563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130084</xdr:rowOff>
    </xdr:from>
    <xdr:to>
      <xdr:col>86</xdr:col>
      <xdr:colOff>25400</xdr:colOff>
      <xdr:row>33</xdr:row>
      <xdr:rowOff>130084</xdr:rowOff>
    </xdr:to>
    <xdr:cxnSp macro="">
      <xdr:nvCxnSpPr>
        <xdr:cNvPr id="461" name="直線コネクタ 460">
          <a:extLst>
            <a:ext uri="{FF2B5EF4-FFF2-40B4-BE49-F238E27FC236}">
              <a16:creationId xmlns:a16="http://schemas.microsoft.com/office/drawing/2014/main" id="{90ED675B-185D-425C-9831-A831D1D9B774}"/>
            </a:ext>
          </a:extLst>
        </xdr:cNvPr>
        <xdr:cNvCxnSpPr/>
      </xdr:nvCxnSpPr>
      <xdr:spPr>
        <a:xfrm>
          <a:off x="16230600" y="5787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39</xdr:row>
      <xdr:rowOff>74040</xdr:rowOff>
    </xdr:from>
    <xdr:ext cx="405111" cy="259045"/>
    <xdr:sp macro="" textlink="">
      <xdr:nvSpPr>
        <xdr:cNvPr id="462" name="【一般廃棄物処理施設】&#10;有形固定資産減価償却率平均値テキスト">
          <a:extLst>
            <a:ext uri="{FF2B5EF4-FFF2-40B4-BE49-F238E27FC236}">
              <a16:creationId xmlns:a16="http://schemas.microsoft.com/office/drawing/2014/main" id="{96EFE06E-C241-4A3B-A603-6F3F0B8B7A3F}"/>
            </a:ext>
          </a:extLst>
        </xdr:cNvPr>
        <xdr:cNvSpPr txBox="1"/>
      </xdr:nvSpPr>
      <xdr:spPr>
        <a:xfrm>
          <a:off x="16357600" y="67605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95613</xdr:rowOff>
    </xdr:from>
    <xdr:to>
      <xdr:col>85</xdr:col>
      <xdr:colOff>177800</xdr:colOff>
      <xdr:row>40</xdr:row>
      <xdr:rowOff>25763</xdr:rowOff>
    </xdr:to>
    <xdr:sp macro="" textlink="">
      <xdr:nvSpPr>
        <xdr:cNvPr id="463" name="フローチャート: 判断 462">
          <a:extLst>
            <a:ext uri="{FF2B5EF4-FFF2-40B4-BE49-F238E27FC236}">
              <a16:creationId xmlns:a16="http://schemas.microsoft.com/office/drawing/2014/main" id="{7CF82A58-2136-4440-A287-D94653D741B1}"/>
            </a:ext>
          </a:extLst>
        </xdr:cNvPr>
        <xdr:cNvSpPr/>
      </xdr:nvSpPr>
      <xdr:spPr>
        <a:xfrm>
          <a:off x="16268700" y="6782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40</xdr:row>
      <xdr:rowOff>27033</xdr:rowOff>
    </xdr:from>
    <xdr:to>
      <xdr:col>81</xdr:col>
      <xdr:colOff>101600</xdr:colOff>
      <xdr:row>40</xdr:row>
      <xdr:rowOff>128633</xdr:rowOff>
    </xdr:to>
    <xdr:sp macro="" textlink="">
      <xdr:nvSpPr>
        <xdr:cNvPr id="464" name="フローチャート: 判断 463">
          <a:extLst>
            <a:ext uri="{FF2B5EF4-FFF2-40B4-BE49-F238E27FC236}">
              <a16:creationId xmlns:a16="http://schemas.microsoft.com/office/drawing/2014/main" id="{C8FB1E35-4773-4373-A5FC-1C74B3327D15}"/>
            </a:ext>
          </a:extLst>
        </xdr:cNvPr>
        <xdr:cNvSpPr/>
      </xdr:nvSpPr>
      <xdr:spPr>
        <a:xfrm>
          <a:off x="15430500" y="6885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138067</xdr:rowOff>
    </xdr:from>
    <xdr:to>
      <xdr:col>76</xdr:col>
      <xdr:colOff>165100</xdr:colOff>
      <xdr:row>37</xdr:row>
      <xdr:rowOff>68217</xdr:rowOff>
    </xdr:to>
    <xdr:sp macro="" textlink="">
      <xdr:nvSpPr>
        <xdr:cNvPr id="465" name="フローチャート: 判断 464">
          <a:extLst>
            <a:ext uri="{FF2B5EF4-FFF2-40B4-BE49-F238E27FC236}">
              <a16:creationId xmlns:a16="http://schemas.microsoft.com/office/drawing/2014/main" id="{533F055C-21C7-40B1-AFA3-728674140E58}"/>
            </a:ext>
          </a:extLst>
        </xdr:cNvPr>
        <xdr:cNvSpPr/>
      </xdr:nvSpPr>
      <xdr:spPr>
        <a:xfrm>
          <a:off x="14541500" y="6310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126637</xdr:rowOff>
    </xdr:from>
    <xdr:to>
      <xdr:col>72</xdr:col>
      <xdr:colOff>38100</xdr:colOff>
      <xdr:row>37</xdr:row>
      <xdr:rowOff>56787</xdr:rowOff>
    </xdr:to>
    <xdr:sp macro="" textlink="">
      <xdr:nvSpPr>
        <xdr:cNvPr id="466" name="フローチャート: 判断 465">
          <a:extLst>
            <a:ext uri="{FF2B5EF4-FFF2-40B4-BE49-F238E27FC236}">
              <a16:creationId xmlns:a16="http://schemas.microsoft.com/office/drawing/2014/main" id="{09D3A2DB-C762-4F54-84B3-45D67D9E7337}"/>
            </a:ext>
          </a:extLst>
        </xdr:cNvPr>
        <xdr:cNvSpPr/>
      </xdr:nvSpPr>
      <xdr:spPr>
        <a:xfrm>
          <a:off x="13652500" y="6298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67" name="テキスト ボックス 466">
          <a:extLst>
            <a:ext uri="{FF2B5EF4-FFF2-40B4-BE49-F238E27FC236}">
              <a16:creationId xmlns:a16="http://schemas.microsoft.com/office/drawing/2014/main" id="{EC1E60E4-7D63-4D53-AB0F-789BBF270765}"/>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68" name="テキスト ボックス 467">
          <a:extLst>
            <a:ext uri="{FF2B5EF4-FFF2-40B4-BE49-F238E27FC236}">
              <a16:creationId xmlns:a16="http://schemas.microsoft.com/office/drawing/2014/main" id="{0F418F3D-EB06-4467-A1D2-F5A1AF3DBCC1}"/>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69" name="テキスト ボックス 468">
          <a:extLst>
            <a:ext uri="{FF2B5EF4-FFF2-40B4-BE49-F238E27FC236}">
              <a16:creationId xmlns:a16="http://schemas.microsoft.com/office/drawing/2014/main" id="{20509A13-7731-4916-9AEA-6E8FEBC08001}"/>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70" name="テキスト ボックス 469">
          <a:extLst>
            <a:ext uri="{FF2B5EF4-FFF2-40B4-BE49-F238E27FC236}">
              <a16:creationId xmlns:a16="http://schemas.microsoft.com/office/drawing/2014/main" id="{D59F9B47-7DF2-4064-852C-AED94F8FE67E}"/>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71" name="テキスト ボックス 470">
          <a:extLst>
            <a:ext uri="{FF2B5EF4-FFF2-40B4-BE49-F238E27FC236}">
              <a16:creationId xmlns:a16="http://schemas.microsoft.com/office/drawing/2014/main" id="{B89E59C4-68D1-4F5B-B704-05F35AC656D1}"/>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59690</xdr:rowOff>
    </xdr:from>
    <xdr:to>
      <xdr:col>85</xdr:col>
      <xdr:colOff>177800</xdr:colOff>
      <xdr:row>36</xdr:row>
      <xdr:rowOff>161290</xdr:rowOff>
    </xdr:to>
    <xdr:sp macro="" textlink="">
      <xdr:nvSpPr>
        <xdr:cNvPr id="472" name="楕円 471">
          <a:extLst>
            <a:ext uri="{FF2B5EF4-FFF2-40B4-BE49-F238E27FC236}">
              <a16:creationId xmlns:a16="http://schemas.microsoft.com/office/drawing/2014/main" id="{B98ADF56-C239-4ABE-92FF-156624CBBE00}"/>
            </a:ext>
          </a:extLst>
        </xdr:cNvPr>
        <xdr:cNvSpPr/>
      </xdr:nvSpPr>
      <xdr:spPr>
        <a:xfrm>
          <a:off x="16268700" y="6231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82567</xdr:rowOff>
    </xdr:from>
    <xdr:ext cx="405111" cy="259045"/>
    <xdr:sp macro="" textlink="">
      <xdr:nvSpPr>
        <xdr:cNvPr id="473" name="【一般廃棄物処理施設】&#10;有形固定資産減価償却率該当値テキスト">
          <a:extLst>
            <a:ext uri="{FF2B5EF4-FFF2-40B4-BE49-F238E27FC236}">
              <a16:creationId xmlns:a16="http://schemas.microsoft.com/office/drawing/2014/main" id="{7BDE7859-0B8D-4C21-825A-ACA3FC39712A}"/>
            </a:ext>
          </a:extLst>
        </xdr:cNvPr>
        <xdr:cNvSpPr txBox="1"/>
      </xdr:nvSpPr>
      <xdr:spPr>
        <a:xfrm>
          <a:off x="16357600" y="6083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56424</xdr:rowOff>
    </xdr:from>
    <xdr:to>
      <xdr:col>81</xdr:col>
      <xdr:colOff>101600</xdr:colOff>
      <xdr:row>36</xdr:row>
      <xdr:rowOff>158024</xdr:rowOff>
    </xdr:to>
    <xdr:sp macro="" textlink="">
      <xdr:nvSpPr>
        <xdr:cNvPr id="474" name="楕円 473">
          <a:extLst>
            <a:ext uri="{FF2B5EF4-FFF2-40B4-BE49-F238E27FC236}">
              <a16:creationId xmlns:a16="http://schemas.microsoft.com/office/drawing/2014/main" id="{C9534806-9991-4713-ACBD-96F65F4AC105}"/>
            </a:ext>
          </a:extLst>
        </xdr:cNvPr>
        <xdr:cNvSpPr/>
      </xdr:nvSpPr>
      <xdr:spPr>
        <a:xfrm>
          <a:off x="15430500" y="6228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107224</xdr:rowOff>
    </xdr:from>
    <xdr:to>
      <xdr:col>85</xdr:col>
      <xdr:colOff>127000</xdr:colOff>
      <xdr:row>36</xdr:row>
      <xdr:rowOff>110490</xdr:rowOff>
    </xdr:to>
    <xdr:cxnSp macro="">
      <xdr:nvCxnSpPr>
        <xdr:cNvPr id="475" name="直線コネクタ 474">
          <a:extLst>
            <a:ext uri="{FF2B5EF4-FFF2-40B4-BE49-F238E27FC236}">
              <a16:creationId xmlns:a16="http://schemas.microsoft.com/office/drawing/2014/main" id="{82FD4D17-83F6-459E-A9DE-77CFE963A154}"/>
            </a:ext>
          </a:extLst>
        </xdr:cNvPr>
        <xdr:cNvCxnSpPr/>
      </xdr:nvCxnSpPr>
      <xdr:spPr>
        <a:xfrm>
          <a:off x="15481300" y="6279424"/>
          <a:ext cx="8382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98878</xdr:rowOff>
    </xdr:from>
    <xdr:to>
      <xdr:col>76</xdr:col>
      <xdr:colOff>165100</xdr:colOff>
      <xdr:row>37</xdr:row>
      <xdr:rowOff>29028</xdr:rowOff>
    </xdr:to>
    <xdr:sp macro="" textlink="">
      <xdr:nvSpPr>
        <xdr:cNvPr id="476" name="楕円 475">
          <a:extLst>
            <a:ext uri="{FF2B5EF4-FFF2-40B4-BE49-F238E27FC236}">
              <a16:creationId xmlns:a16="http://schemas.microsoft.com/office/drawing/2014/main" id="{A6909C57-2221-4323-A3BD-ACA5427B7512}"/>
            </a:ext>
          </a:extLst>
        </xdr:cNvPr>
        <xdr:cNvSpPr/>
      </xdr:nvSpPr>
      <xdr:spPr>
        <a:xfrm>
          <a:off x="14541500" y="6271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107224</xdr:rowOff>
    </xdr:from>
    <xdr:to>
      <xdr:col>81</xdr:col>
      <xdr:colOff>50800</xdr:colOff>
      <xdr:row>36</xdr:row>
      <xdr:rowOff>149678</xdr:rowOff>
    </xdr:to>
    <xdr:cxnSp macro="">
      <xdr:nvCxnSpPr>
        <xdr:cNvPr id="477" name="直線コネクタ 476">
          <a:extLst>
            <a:ext uri="{FF2B5EF4-FFF2-40B4-BE49-F238E27FC236}">
              <a16:creationId xmlns:a16="http://schemas.microsoft.com/office/drawing/2014/main" id="{D78BC2FB-0ADF-4E60-87C2-4ACCF13EEEB2}"/>
            </a:ext>
          </a:extLst>
        </xdr:cNvPr>
        <xdr:cNvCxnSpPr/>
      </xdr:nvCxnSpPr>
      <xdr:spPr>
        <a:xfrm flipV="1">
          <a:off x="14592300" y="6279424"/>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40</xdr:row>
      <xdr:rowOff>119760</xdr:rowOff>
    </xdr:from>
    <xdr:ext cx="405111" cy="259045"/>
    <xdr:sp macro="" textlink="">
      <xdr:nvSpPr>
        <xdr:cNvPr id="478" name="n_1aveValue【一般廃棄物処理施設】&#10;有形固定資産減価償却率">
          <a:extLst>
            <a:ext uri="{FF2B5EF4-FFF2-40B4-BE49-F238E27FC236}">
              <a16:creationId xmlns:a16="http://schemas.microsoft.com/office/drawing/2014/main" id="{7741F959-8953-4189-84F7-346ACB3E66D6}"/>
            </a:ext>
          </a:extLst>
        </xdr:cNvPr>
        <xdr:cNvSpPr txBox="1"/>
      </xdr:nvSpPr>
      <xdr:spPr>
        <a:xfrm>
          <a:off x="15266044" y="69777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59344</xdr:rowOff>
    </xdr:from>
    <xdr:ext cx="405111" cy="259045"/>
    <xdr:sp macro="" textlink="">
      <xdr:nvSpPr>
        <xdr:cNvPr id="479" name="n_2aveValue【一般廃棄物処理施設】&#10;有形固定資産減価償却率">
          <a:extLst>
            <a:ext uri="{FF2B5EF4-FFF2-40B4-BE49-F238E27FC236}">
              <a16:creationId xmlns:a16="http://schemas.microsoft.com/office/drawing/2014/main" id="{98231F0C-E0C0-47C0-810C-2189757ACA40}"/>
            </a:ext>
          </a:extLst>
        </xdr:cNvPr>
        <xdr:cNvSpPr txBox="1"/>
      </xdr:nvSpPr>
      <xdr:spPr>
        <a:xfrm>
          <a:off x="14389744" y="64029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73314</xdr:rowOff>
    </xdr:from>
    <xdr:ext cx="405111" cy="259045"/>
    <xdr:sp macro="" textlink="">
      <xdr:nvSpPr>
        <xdr:cNvPr id="480" name="n_3aveValue【一般廃棄物処理施設】&#10;有形固定資産減価償却率">
          <a:extLst>
            <a:ext uri="{FF2B5EF4-FFF2-40B4-BE49-F238E27FC236}">
              <a16:creationId xmlns:a16="http://schemas.microsoft.com/office/drawing/2014/main" id="{A3D7DD60-22FD-4597-933B-060DDFB1ACA1}"/>
            </a:ext>
          </a:extLst>
        </xdr:cNvPr>
        <xdr:cNvSpPr txBox="1"/>
      </xdr:nvSpPr>
      <xdr:spPr>
        <a:xfrm>
          <a:off x="13500744" y="60740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3101</xdr:rowOff>
    </xdr:from>
    <xdr:ext cx="405111" cy="259045"/>
    <xdr:sp macro="" textlink="">
      <xdr:nvSpPr>
        <xdr:cNvPr id="481" name="n_1mainValue【一般廃棄物処理施設】&#10;有形固定資産減価償却率">
          <a:extLst>
            <a:ext uri="{FF2B5EF4-FFF2-40B4-BE49-F238E27FC236}">
              <a16:creationId xmlns:a16="http://schemas.microsoft.com/office/drawing/2014/main" id="{A97AC9F6-6D13-483D-AD9E-9CB6AC05360E}"/>
            </a:ext>
          </a:extLst>
        </xdr:cNvPr>
        <xdr:cNvSpPr txBox="1"/>
      </xdr:nvSpPr>
      <xdr:spPr>
        <a:xfrm>
          <a:off x="15266044" y="6003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45555</xdr:rowOff>
    </xdr:from>
    <xdr:ext cx="405111" cy="259045"/>
    <xdr:sp macro="" textlink="">
      <xdr:nvSpPr>
        <xdr:cNvPr id="482" name="n_2mainValue【一般廃棄物処理施設】&#10;有形固定資産減価償却率">
          <a:extLst>
            <a:ext uri="{FF2B5EF4-FFF2-40B4-BE49-F238E27FC236}">
              <a16:creationId xmlns:a16="http://schemas.microsoft.com/office/drawing/2014/main" id="{60499ABD-1346-4FA0-9F2E-45E7810091BD}"/>
            </a:ext>
          </a:extLst>
        </xdr:cNvPr>
        <xdr:cNvSpPr txBox="1"/>
      </xdr:nvSpPr>
      <xdr:spPr>
        <a:xfrm>
          <a:off x="14389744" y="60463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83" name="正方形/長方形 482">
          <a:extLst>
            <a:ext uri="{FF2B5EF4-FFF2-40B4-BE49-F238E27FC236}">
              <a16:creationId xmlns:a16="http://schemas.microsoft.com/office/drawing/2014/main" id="{E2543329-3225-48AB-91A6-E482C5F99E88}"/>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84" name="正方形/長方形 483">
          <a:extLst>
            <a:ext uri="{FF2B5EF4-FFF2-40B4-BE49-F238E27FC236}">
              <a16:creationId xmlns:a16="http://schemas.microsoft.com/office/drawing/2014/main" id="{B937CBA2-7143-4C9F-8251-48C41AECF947}"/>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85" name="正方形/長方形 484">
          <a:extLst>
            <a:ext uri="{FF2B5EF4-FFF2-40B4-BE49-F238E27FC236}">
              <a16:creationId xmlns:a16="http://schemas.microsoft.com/office/drawing/2014/main" id="{09FD65C0-A765-45E2-B48B-897BDB394758}"/>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86" name="正方形/長方形 485">
          <a:extLst>
            <a:ext uri="{FF2B5EF4-FFF2-40B4-BE49-F238E27FC236}">
              <a16:creationId xmlns:a16="http://schemas.microsoft.com/office/drawing/2014/main" id="{8D1070CB-0E75-4491-BA48-DA78FDFD1D71}"/>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87" name="正方形/長方形 486">
          <a:extLst>
            <a:ext uri="{FF2B5EF4-FFF2-40B4-BE49-F238E27FC236}">
              <a16:creationId xmlns:a16="http://schemas.microsoft.com/office/drawing/2014/main" id="{E432B4FF-EE42-4BDD-A1C8-99C9931AFC8F}"/>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88" name="正方形/長方形 487">
          <a:extLst>
            <a:ext uri="{FF2B5EF4-FFF2-40B4-BE49-F238E27FC236}">
              <a16:creationId xmlns:a16="http://schemas.microsoft.com/office/drawing/2014/main" id="{78D62435-5318-4DFC-B355-01D3719FC187}"/>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89" name="正方形/長方形 488">
          <a:extLst>
            <a:ext uri="{FF2B5EF4-FFF2-40B4-BE49-F238E27FC236}">
              <a16:creationId xmlns:a16="http://schemas.microsoft.com/office/drawing/2014/main" id="{0CCB63C5-B499-48D9-BB30-859DA225937F}"/>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90" name="正方形/長方形 489">
          <a:extLst>
            <a:ext uri="{FF2B5EF4-FFF2-40B4-BE49-F238E27FC236}">
              <a16:creationId xmlns:a16="http://schemas.microsoft.com/office/drawing/2014/main" id="{34D01325-73BF-4FE8-ACBD-E95EB5830E87}"/>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91" name="テキスト ボックス 490">
          <a:extLst>
            <a:ext uri="{FF2B5EF4-FFF2-40B4-BE49-F238E27FC236}">
              <a16:creationId xmlns:a16="http://schemas.microsoft.com/office/drawing/2014/main" id="{DAFB52E7-3AE0-465E-9273-D741132BA6DD}"/>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92" name="直線コネクタ 491">
          <a:extLst>
            <a:ext uri="{FF2B5EF4-FFF2-40B4-BE49-F238E27FC236}">
              <a16:creationId xmlns:a16="http://schemas.microsoft.com/office/drawing/2014/main" id="{62EC0DE9-F5FC-43A7-9FF0-8E2667BD57CF}"/>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493" name="直線コネクタ 492">
          <a:extLst>
            <a:ext uri="{FF2B5EF4-FFF2-40B4-BE49-F238E27FC236}">
              <a16:creationId xmlns:a16="http://schemas.microsoft.com/office/drawing/2014/main" id="{78ADE08F-517A-4247-9473-187D240F67D5}"/>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494" name="テキスト ボックス 493">
          <a:extLst>
            <a:ext uri="{FF2B5EF4-FFF2-40B4-BE49-F238E27FC236}">
              <a16:creationId xmlns:a16="http://schemas.microsoft.com/office/drawing/2014/main" id="{0FE2EC27-C983-43F6-929A-1C504112957F}"/>
            </a:ext>
          </a:extLst>
        </xdr:cNvPr>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495" name="直線コネクタ 494">
          <a:extLst>
            <a:ext uri="{FF2B5EF4-FFF2-40B4-BE49-F238E27FC236}">
              <a16:creationId xmlns:a16="http://schemas.microsoft.com/office/drawing/2014/main" id="{FC9DBEF0-5129-4158-B441-187286C8EC8A}"/>
            </a:ext>
          </a:extLst>
        </xdr:cNvPr>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39</xdr:row>
      <xdr:rowOff>138084</xdr:rowOff>
    </xdr:from>
    <xdr:ext cx="685572" cy="259045"/>
    <xdr:sp macro="" textlink="">
      <xdr:nvSpPr>
        <xdr:cNvPr id="496" name="テキスト ボックス 495">
          <a:extLst>
            <a:ext uri="{FF2B5EF4-FFF2-40B4-BE49-F238E27FC236}">
              <a16:creationId xmlns:a16="http://schemas.microsoft.com/office/drawing/2014/main" id="{EDAC9918-F81A-42F7-9660-8F4D5CE7CF4D}"/>
            </a:ext>
          </a:extLst>
        </xdr:cNvPr>
        <xdr:cNvSpPr txBox="1"/>
      </xdr:nvSpPr>
      <xdr:spPr>
        <a:xfrm>
          <a:off x="17602428" y="6824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497" name="直線コネクタ 496">
          <a:extLst>
            <a:ext uri="{FF2B5EF4-FFF2-40B4-BE49-F238E27FC236}">
              <a16:creationId xmlns:a16="http://schemas.microsoft.com/office/drawing/2014/main" id="{E0F468B3-22D1-457C-A83D-4F5ECF9E714D}"/>
            </a:ext>
          </a:extLst>
        </xdr:cNvPr>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37</xdr:row>
      <xdr:rowOff>154412</xdr:rowOff>
    </xdr:from>
    <xdr:ext cx="685572" cy="259045"/>
    <xdr:sp macro="" textlink="">
      <xdr:nvSpPr>
        <xdr:cNvPr id="498" name="テキスト ボックス 497">
          <a:extLst>
            <a:ext uri="{FF2B5EF4-FFF2-40B4-BE49-F238E27FC236}">
              <a16:creationId xmlns:a16="http://schemas.microsoft.com/office/drawing/2014/main" id="{C8848475-A977-4797-B0BA-DF3EDBCAE728}"/>
            </a:ext>
          </a:extLst>
        </xdr:cNvPr>
        <xdr:cNvSpPr txBox="1"/>
      </xdr:nvSpPr>
      <xdr:spPr>
        <a:xfrm>
          <a:off x="17602428" y="649806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499" name="直線コネクタ 498">
          <a:extLst>
            <a:ext uri="{FF2B5EF4-FFF2-40B4-BE49-F238E27FC236}">
              <a16:creationId xmlns:a16="http://schemas.microsoft.com/office/drawing/2014/main" id="{FCEFE16C-5A7C-4525-965C-FD3144113288}"/>
            </a:ext>
          </a:extLst>
        </xdr:cNvPr>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35</xdr:row>
      <xdr:rowOff>170741</xdr:rowOff>
    </xdr:from>
    <xdr:ext cx="685572" cy="259045"/>
    <xdr:sp macro="" textlink="">
      <xdr:nvSpPr>
        <xdr:cNvPr id="500" name="テキスト ボックス 499">
          <a:extLst>
            <a:ext uri="{FF2B5EF4-FFF2-40B4-BE49-F238E27FC236}">
              <a16:creationId xmlns:a16="http://schemas.microsoft.com/office/drawing/2014/main" id="{165BE91A-CBF0-4C85-AFA7-08B43918D4CE}"/>
            </a:ext>
          </a:extLst>
        </xdr:cNvPr>
        <xdr:cNvSpPr txBox="1"/>
      </xdr:nvSpPr>
      <xdr:spPr>
        <a:xfrm>
          <a:off x="17602428" y="6171491"/>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01" name="直線コネクタ 500">
          <a:extLst>
            <a:ext uri="{FF2B5EF4-FFF2-40B4-BE49-F238E27FC236}">
              <a16:creationId xmlns:a16="http://schemas.microsoft.com/office/drawing/2014/main" id="{45BD509A-CBE6-4663-835B-FC1D344AE9BE}"/>
            </a:ext>
          </a:extLst>
        </xdr:cNvPr>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34</xdr:row>
      <xdr:rowOff>15620</xdr:rowOff>
    </xdr:from>
    <xdr:ext cx="685572" cy="259045"/>
    <xdr:sp macro="" textlink="">
      <xdr:nvSpPr>
        <xdr:cNvPr id="502" name="テキスト ボックス 501">
          <a:extLst>
            <a:ext uri="{FF2B5EF4-FFF2-40B4-BE49-F238E27FC236}">
              <a16:creationId xmlns:a16="http://schemas.microsoft.com/office/drawing/2014/main" id="{47BD2368-4E53-45D9-8CC4-2A9C31AC1371}"/>
            </a:ext>
          </a:extLst>
        </xdr:cNvPr>
        <xdr:cNvSpPr txBox="1"/>
      </xdr:nvSpPr>
      <xdr:spPr>
        <a:xfrm>
          <a:off x="17602428" y="584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03" name="直線コネクタ 502">
          <a:extLst>
            <a:ext uri="{FF2B5EF4-FFF2-40B4-BE49-F238E27FC236}">
              <a16:creationId xmlns:a16="http://schemas.microsoft.com/office/drawing/2014/main" id="{28E845B0-31B8-4AF2-BAD5-EE371153CDB0}"/>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12308</xdr:colOff>
      <xdr:row>32</xdr:row>
      <xdr:rowOff>31949</xdr:rowOff>
    </xdr:from>
    <xdr:ext cx="749692" cy="259045"/>
    <xdr:sp macro="" textlink="">
      <xdr:nvSpPr>
        <xdr:cNvPr id="504" name="テキスト ボックス 503">
          <a:extLst>
            <a:ext uri="{FF2B5EF4-FFF2-40B4-BE49-F238E27FC236}">
              <a16:creationId xmlns:a16="http://schemas.microsoft.com/office/drawing/2014/main" id="{4935D022-82EB-4F22-A45B-A191DAE7C4C2}"/>
            </a:ext>
          </a:extLst>
        </xdr:cNvPr>
        <xdr:cNvSpPr txBox="1"/>
      </xdr:nvSpPr>
      <xdr:spPr>
        <a:xfrm>
          <a:off x="17538308" y="5518349"/>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05" name="直線コネクタ 504">
          <a:extLst>
            <a:ext uri="{FF2B5EF4-FFF2-40B4-BE49-F238E27FC236}">
              <a16:creationId xmlns:a16="http://schemas.microsoft.com/office/drawing/2014/main" id="{6D5154AC-F36F-4506-96FC-69CB95376DAC}"/>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12308</xdr:colOff>
      <xdr:row>30</xdr:row>
      <xdr:rowOff>48277</xdr:rowOff>
    </xdr:from>
    <xdr:ext cx="749692" cy="259045"/>
    <xdr:sp macro="" textlink="">
      <xdr:nvSpPr>
        <xdr:cNvPr id="506" name="テキスト ボックス 505">
          <a:extLst>
            <a:ext uri="{FF2B5EF4-FFF2-40B4-BE49-F238E27FC236}">
              <a16:creationId xmlns:a16="http://schemas.microsoft.com/office/drawing/2014/main" id="{3FB0C965-B302-4832-9281-B5EA8992458E}"/>
            </a:ext>
          </a:extLst>
        </xdr:cNvPr>
        <xdr:cNvSpPr txBox="1"/>
      </xdr:nvSpPr>
      <xdr:spPr>
        <a:xfrm>
          <a:off x="17538308" y="5191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07" name="【一般廃棄物処理施設】&#10;一人当たり有形固定資産（償却資産）額グラフ枠">
          <a:extLst>
            <a:ext uri="{FF2B5EF4-FFF2-40B4-BE49-F238E27FC236}">
              <a16:creationId xmlns:a16="http://schemas.microsoft.com/office/drawing/2014/main" id="{8CAFC8DF-6BC9-40B9-AFCA-56B9901F24A3}"/>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147613</xdr:rowOff>
    </xdr:from>
    <xdr:to>
      <xdr:col>116</xdr:col>
      <xdr:colOff>62864</xdr:colOff>
      <xdr:row>42</xdr:row>
      <xdr:rowOff>92517</xdr:rowOff>
    </xdr:to>
    <xdr:cxnSp macro="">
      <xdr:nvCxnSpPr>
        <xdr:cNvPr id="508" name="直線コネクタ 507">
          <a:extLst>
            <a:ext uri="{FF2B5EF4-FFF2-40B4-BE49-F238E27FC236}">
              <a16:creationId xmlns:a16="http://schemas.microsoft.com/office/drawing/2014/main" id="{C884A4CD-ABB5-4DD9-9544-DCCFF6DAA188}"/>
            </a:ext>
          </a:extLst>
        </xdr:cNvPr>
        <xdr:cNvCxnSpPr/>
      </xdr:nvCxnSpPr>
      <xdr:spPr>
        <a:xfrm flipV="1">
          <a:off x="22160864" y="5805463"/>
          <a:ext cx="0" cy="14879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107472</xdr:rowOff>
    </xdr:from>
    <xdr:ext cx="313932" cy="259045"/>
    <xdr:sp macro="" textlink="">
      <xdr:nvSpPr>
        <xdr:cNvPr id="509" name="【一般廃棄物処理施設】&#10;一人当たり有形固定資産（償却資産）額最小値テキスト">
          <a:extLst>
            <a:ext uri="{FF2B5EF4-FFF2-40B4-BE49-F238E27FC236}">
              <a16:creationId xmlns:a16="http://schemas.microsoft.com/office/drawing/2014/main" id="{94E5D87B-D5D3-42EA-B57B-CF97B13C5ED9}"/>
            </a:ext>
          </a:extLst>
        </xdr:cNvPr>
        <xdr:cNvSpPr txBox="1"/>
      </xdr:nvSpPr>
      <xdr:spPr>
        <a:xfrm>
          <a:off x="22199600" y="730837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92517</xdr:rowOff>
    </xdr:from>
    <xdr:to>
      <xdr:col>116</xdr:col>
      <xdr:colOff>152400</xdr:colOff>
      <xdr:row>42</xdr:row>
      <xdr:rowOff>92517</xdr:rowOff>
    </xdr:to>
    <xdr:cxnSp macro="">
      <xdr:nvCxnSpPr>
        <xdr:cNvPr id="510" name="直線コネクタ 509">
          <a:extLst>
            <a:ext uri="{FF2B5EF4-FFF2-40B4-BE49-F238E27FC236}">
              <a16:creationId xmlns:a16="http://schemas.microsoft.com/office/drawing/2014/main" id="{D6B231E4-5A31-40A6-90DD-51B346367BBF}"/>
            </a:ext>
          </a:extLst>
        </xdr:cNvPr>
        <xdr:cNvCxnSpPr/>
      </xdr:nvCxnSpPr>
      <xdr:spPr>
        <a:xfrm>
          <a:off x="22072600" y="7293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94290</xdr:rowOff>
    </xdr:from>
    <xdr:ext cx="690189" cy="259045"/>
    <xdr:sp macro="" textlink="">
      <xdr:nvSpPr>
        <xdr:cNvPr id="511" name="【一般廃棄物処理施設】&#10;一人当たり有形固定資産（償却資産）額最大値テキスト">
          <a:extLst>
            <a:ext uri="{FF2B5EF4-FFF2-40B4-BE49-F238E27FC236}">
              <a16:creationId xmlns:a16="http://schemas.microsoft.com/office/drawing/2014/main" id="{AD51186C-F943-48ED-928C-AF02360430DB}"/>
            </a:ext>
          </a:extLst>
        </xdr:cNvPr>
        <xdr:cNvSpPr txBox="1"/>
      </xdr:nvSpPr>
      <xdr:spPr>
        <a:xfrm>
          <a:off x="22199600" y="558069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9,112,647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147613</xdr:rowOff>
    </xdr:from>
    <xdr:to>
      <xdr:col>116</xdr:col>
      <xdr:colOff>152400</xdr:colOff>
      <xdr:row>33</xdr:row>
      <xdr:rowOff>147613</xdr:rowOff>
    </xdr:to>
    <xdr:cxnSp macro="">
      <xdr:nvCxnSpPr>
        <xdr:cNvPr id="512" name="直線コネクタ 511">
          <a:extLst>
            <a:ext uri="{FF2B5EF4-FFF2-40B4-BE49-F238E27FC236}">
              <a16:creationId xmlns:a16="http://schemas.microsoft.com/office/drawing/2014/main" id="{6E440E65-2CB9-4FEC-8DDF-BF86BBC42040}"/>
            </a:ext>
          </a:extLst>
        </xdr:cNvPr>
        <xdr:cNvCxnSpPr/>
      </xdr:nvCxnSpPr>
      <xdr:spPr>
        <a:xfrm>
          <a:off x="22072600" y="5805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24923</xdr:rowOff>
    </xdr:from>
    <xdr:ext cx="599010" cy="259045"/>
    <xdr:sp macro="" textlink="">
      <xdr:nvSpPr>
        <xdr:cNvPr id="513" name="【一般廃棄物処理施設】&#10;一人当たり有形固定資産（償却資産）額平均値テキスト">
          <a:extLst>
            <a:ext uri="{FF2B5EF4-FFF2-40B4-BE49-F238E27FC236}">
              <a16:creationId xmlns:a16="http://schemas.microsoft.com/office/drawing/2014/main" id="{47FD3446-1272-46EB-BA7E-95F78291B3FC}"/>
            </a:ext>
          </a:extLst>
        </xdr:cNvPr>
        <xdr:cNvSpPr txBox="1"/>
      </xdr:nvSpPr>
      <xdr:spPr>
        <a:xfrm>
          <a:off x="22199600" y="705437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243,029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42</xdr:row>
      <xdr:rowOff>2046</xdr:rowOff>
    </xdr:from>
    <xdr:to>
      <xdr:col>116</xdr:col>
      <xdr:colOff>114300</xdr:colOff>
      <xdr:row>42</xdr:row>
      <xdr:rowOff>103646</xdr:rowOff>
    </xdr:to>
    <xdr:sp macro="" textlink="">
      <xdr:nvSpPr>
        <xdr:cNvPr id="514" name="フローチャート: 判断 513">
          <a:extLst>
            <a:ext uri="{FF2B5EF4-FFF2-40B4-BE49-F238E27FC236}">
              <a16:creationId xmlns:a16="http://schemas.microsoft.com/office/drawing/2014/main" id="{E280A43A-93C2-4DDA-982B-2CC00D3A7827}"/>
            </a:ext>
          </a:extLst>
        </xdr:cNvPr>
        <xdr:cNvSpPr/>
      </xdr:nvSpPr>
      <xdr:spPr>
        <a:xfrm>
          <a:off x="22110700" y="7202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41</xdr:row>
      <xdr:rowOff>166679</xdr:rowOff>
    </xdr:from>
    <xdr:to>
      <xdr:col>112</xdr:col>
      <xdr:colOff>38100</xdr:colOff>
      <xdr:row>42</xdr:row>
      <xdr:rowOff>96829</xdr:rowOff>
    </xdr:to>
    <xdr:sp macro="" textlink="">
      <xdr:nvSpPr>
        <xdr:cNvPr id="515" name="フローチャート: 判断 514">
          <a:extLst>
            <a:ext uri="{FF2B5EF4-FFF2-40B4-BE49-F238E27FC236}">
              <a16:creationId xmlns:a16="http://schemas.microsoft.com/office/drawing/2014/main" id="{B4501A28-2EE0-43C6-BAE9-1AE03F02A0A8}"/>
            </a:ext>
          </a:extLst>
        </xdr:cNvPr>
        <xdr:cNvSpPr/>
      </xdr:nvSpPr>
      <xdr:spPr>
        <a:xfrm>
          <a:off x="21272500" y="7196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42</xdr:row>
      <xdr:rowOff>26116</xdr:rowOff>
    </xdr:from>
    <xdr:to>
      <xdr:col>107</xdr:col>
      <xdr:colOff>101600</xdr:colOff>
      <xdr:row>42</xdr:row>
      <xdr:rowOff>127716</xdr:rowOff>
    </xdr:to>
    <xdr:sp macro="" textlink="">
      <xdr:nvSpPr>
        <xdr:cNvPr id="516" name="フローチャート: 判断 515">
          <a:extLst>
            <a:ext uri="{FF2B5EF4-FFF2-40B4-BE49-F238E27FC236}">
              <a16:creationId xmlns:a16="http://schemas.microsoft.com/office/drawing/2014/main" id="{0CECB0F9-9F45-4528-94FA-09B331CD66D4}"/>
            </a:ext>
          </a:extLst>
        </xdr:cNvPr>
        <xdr:cNvSpPr/>
      </xdr:nvSpPr>
      <xdr:spPr>
        <a:xfrm>
          <a:off x="20383500" y="7227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42</xdr:row>
      <xdr:rowOff>29738</xdr:rowOff>
    </xdr:from>
    <xdr:to>
      <xdr:col>102</xdr:col>
      <xdr:colOff>165100</xdr:colOff>
      <xdr:row>42</xdr:row>
      <xdr:rowOff>131338</xdr:rowOff>
    </xdr:to>
    <xdr:sp macro="" textlink="">
      <xdr:nvSpPr>
        <xdr:cNvPr id="517" name="フローチャート: 判断 516">
          <a:extLst>
            <a:ext uri="{FF2B5EF4-FFF2-40B4-BE49-F238E27FC236}">
              <a16:creationId xmlns:a16="http://schemas.microsoft.com/office/drawing/2014/main" id="{CB67844E-4D3D-4692-9E55-9B1662F43D90}"/>
            </a:ext>
          </a:extLst>
        </xdr:cNvPr>
        <xdr:cNvSpPr/>
      </xdr:nvSpPr>
      <xdr:spPr>
        <a:xfrm>
          <a:off x="19494500" y="7230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18" name="テキスト ボックス 517">
          <a:extLst>
            <a:ext uri="{FF2B5EF4-FFF2-40B4-BE49-F238E27FC236}">
              <a16:creationId xmlns:a16="http://schemas.microsoft.com/office/drawing/2014/main" id="{9136357E-4360-4C45-AD21-36AE85A7D8E7}"/>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19" name="テキスト ボックス 518">
          <a:extLst>
            <a:ext uri="{FF2B5EF4-FFF2-40B4-BE49-F238E27FC236}">
              <a16:creationId xmlns:a16="http://schemas.microsoft.com/office/drawing/2014/main" id="{916B3A97-2909-48D0-B8F1-3568EF5F0C56}"/>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20" name="テキスト ボックス 519">
          <a:extLst>
            <a:ext uri="{FF2B5EF4-FFF2-40B4-BE49-F238E27FC236}">
              <a16:creationId xmlns:a16="http://schemas.microsoft.com/office/drawing/2014/main" id="{3B12E889-5FBA-414A-B39B-3902135FDB89}"/>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21" name="テキスト ボックス 520">
          <a:extLst>
            <a:ext uri="{FF2B5EF4-FFF2-40B4-BE49-F238E27FC236}">
              <a16:creationId xmlns:a16="http://schemas.microsoft.com/office/drawing/2014/main" id="{A4ABBAA9-D4CF-4003-B90D-4E2B67F93132}"/>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22" name="テキスト ボックス 521">
          <a:extLst>
            <a:ext uri="{FF2B5EF4-FFF2-40B4-BE49-F238E27FC236}">
              <a16:creationId xmlns:a16="http://schemas.microsoft.com/office/drawing/2014/main" id="{10E7F8FA-3F70-40A8-8E6C-C7763B091E3C}"/>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42</xdr:row>
      <xdr:rowOff>29943</xdr:rowOff>
    </xdr:from>
    <xdr:to>
      <xdr:col>116</xdr:col>
      <xdr:colOff>114300</xdr:colOff>
      <xdr:row>42</xdr:row>
      <xdr:rowOff>131543</xdr:rowOff>
    </xdr:to>
    <xdr:sp macro="" textlink="">
      <xdr:nvSpPr>
        <xdr:cNvPr id="523" name="楕円 522">
          <a:extLst>
            <a:ext uri="{FF2B5EF4-FFF2-40B4-BE49-F238E27FC236}">
              <a16:creationId xmlns:a16="http://schemas.microsoft.com/office/drawing/2014/main" id="{A55D7F04-585B-486E-BCB4-00CA8308CEA7}"/>
            </a:ext>
          </a:extLst>
        </xdr:cNvPr>
        <xdr:cNvSpPr/>
      </xdr:nvSpPr>
      <xdr:spPr>
        <a:xfrm>
          <a:off x="22110700" y="7230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151922</xdr:rowOff>
    </xdr:from>
    <xdr:ext cx="534377" cy="259045"/>
    <xdr:sp macro="" textlink="">
      <xdr:nvSpPr>
        <xdr:cNvPr id="524" name="【一般廃棄物処理施設】&#10;一人当たり有形固定資産（償却資産）額該当値テキスト">
          <a:extLst>
            <a:ext uri="{FF2B5EF4-FFF2-40B4-BE49-F238E27FC236}">
              <a16:creationId xmlns:a16="http://schemas.microsoft.com/office/drawing/2014/main" id="{0E2B33B0-ADDD-4905-B101-398096F5A01B}"/>
            </a:ext>
          </a:extLst>
        </xdr:cNvPr>
        <xdr:cNvSpPr txBox="1"/>
      </xdr:nvSpPr>
      <xdr:spPr>
        <a:xfrm>
          <a:off x="22199600" y="7181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42</xdr:row>
      <xdr:rowOff>32514</xdr:rowOff>
    </xdr:from>
    <xdr:to>
      <xdr:col>112</xdr:col>
      <xdr:colOff>38100</xdr:colOff>
      <xdr:row>42</xdr:row>
      <xdr:rowOff>134114</xdr:rowOff>
    </xdr:to>
    <xdr:sp macro="" textlink="">
      <xdr:nvSpPr>
        <xdr:cNvPr id="525" name="楕円 524">
          <a:extLst>
            <a:ext uri="{FF2B5EF4-FFF2-40B4-BE49-F238E27FC236}">
              <a16:creationId xmlns:a16="http://schemas.microsoft.com/office/drawing/2014/main" id="{1C0871FC-DD1F-4245-AD05-79A61C3A5382}"/>
            </a:ext>
          </a:extLst>
        </xdr:cNvPr>
        <xdr:cNvSpPr/>
      </xdr:nvSpPr>
      <xdr:spPr>
        <a:xfrm>
          <a:off x="21272500" y="7233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42</xdr:row>
      <xdr:rowOff>80743</xdr:rowOff>
    </xdr:from>
    <xdr:to>
      <xdr:col>116</xdr:col>
      <xdr:colOff>63500</xdr:colOff>
      <xdr:row>42</xdr:row>
      <xdr:rowOff>83314</xdr:rowOff>
    </xdr:to>
    <xdr:cxnSp macro="">
      <xdr:nvCxnSpPr>
        <xdr:cNvPr id="526" name="直線コネクタ 525">
          <a:extLst>
            <a:ext uri="{FF2B5EF4-FFF2-40B4-BE49-F238E27FC236}">
              <a16:creationId xmlns:a16="http://schemas.microsoft.com/office/drawing/2014/main" id="{462BC8FB-33E7-4746-B37E-DFAD6E7DF77F}"/>
            </a:ext>
          </a:extLst>
        </xdr:cNvPr>
        <xdr:cNvCxnSpPr/>
      </xdr:nvCxnSpPr>
      <xdr:spPr>
        <a:xfrm flipV="1">
          <a:off x="21323300" y="7281643"/>
          <a:ext cx="838200" cy="2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42</xdr:row>
      <xdr:rowOff>32260</xdr:rowOff>
    </xdr:from>
    <xdr:to>
      <xdr:col>107</xdr:col>
      <xdr:colOff>101600</xdr:colOff>
      <xdr:row>42</xdr:row>
      <xdr:rowOff>133860</xdr:rowOff>
    </xdr:to>
    <xdr:sp macro="" textlink="">
      <xdr:nvSpPr>
        <xdr:cNvPr id="527" name="楕円 526">
          <a:extLst>
            <a:ext uri="{FF2B5EF4-FFF2-40B4-BE49-F238E27FC236}">
              <a16:creationId xmlns:a16="http://schemas.microsoft.com/office/drawing/2014/main" id="{DC605BA6-7533-4F72-BDC3-47A8FC2A9353}"/>
            </a:ext>
          </a:extLst>
        </xdr:cNvPr>
        <xdr:cNvSpPr/>
      </xdr:nvSpPr>
      <xdr:spPr>
        <a:xfrm>
          <a:off x="20383500" y="7233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42</xdr:row>
      <xdr:rowOff>83060</xdr:rowOff>
    </xdr:from>
    <xdr:to>
      <xdr:col>111</xdr:col>
      <xdr:colOff>177800</xdr:colOff>
      <xdr:row>42</xdr:row>
      <xdr:rowOff>83314</xdr:rowOff>
    </xdr:to>
    <xdr:cxnSp macro="">
      <xdr:nvCxnSpPr>
        <xdr:cNvPr id="528" name="直線コネクタ 527">
          <a:extLst>
            <a:ext uri="{FF2B5EF4-FFF2-40B4-BE49-F238E27FC236}">
              <a16:creationId xmlns:a16="http://schemas.microsoft.com/office/drawing/2014/main" id="{E2F2B0BB-6E70-45AC-BC14-28966889A81E}"/>
            </a:ext>
          </a:extLst>
        </xdr:cNvPr>
        <xdr:cNvCxnSpPr/>
      </xdr:nvCxnSpPr>
      <xdr:spPr>
        <a:xfrm>
          <a:off x="20434300" y="7283960"/>
          <a:ext cx="889000" cy="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40</xdr:row>
      <xdr:rowOff>113356</xdr:rowOff>
    </xdr:from>
    <xdr:ext cx="599010" cy="259045"/>
    <xdr:sp macro="" textlink="">
      <xdr:nvSpPr>
        <xdr:cNvPr id="529" name="n_1aveValue【一般廃棄物処理施設】&#10;一人当たり有形固定資産（償却資産）額">
          <a:extLst>
            <a:ext uri="{FF2B5EF4-FFF2-40B4-BE49-F238E27FC236}">
              <a16:creationId xmlns:a16="http://schemas.microsoft.com/office/drawing/2014/main" id="{48A39D0F-DFCA-4215-8DBD-0C2509690E97}"/>
            </a:ext>
          </a:extLst>
        </xdr:cNvPr>
        <xdr:cNvSpPr txBox="1"/>
      </xdr:nvSpPr>
      <xdr:spPr>
        <a:xfrm>
          <a:off x="21011095" y="69713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144243</xdr:rowOff>
    </xdr:from>
    <xdr:ext cx="534377" cy="259045"/>
    <xdr:sp macro="" textlink="">
      <xdr:nvSpPr>
        <xdr:cNvPr id="530" name="n_2aveValue【一般廃棄物処理施設】&#10;一人当たり有形固定資産（償却資産）額">
          <a:extLst>
            <a:ext uri="{FF2B5EF4-FFF2-40B4-BE49-F238E27FC236}">
              <a16:creationId xmlns:a16="http://schemas.microsoft.com/office/drawing/2014/main" id="{68F51EBD-942F-4E03-80D0-076E07CE7888}"/>
            </a:ext>
          </a:extLst>
        </xdr:cNvPr>
        <xdr:cNvSpPr txBox="1"/>
      </xdr:nvSpPr>
      <xdr:spPr>
        <a:xfrm>
          <a:off x="20167111" y="7002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147865</xdr:rowOff>
    </xdr:from>
    <xdr:ext cx="534377" cy="259045"/>
    <xdr:sp macro="" textlink="">
      <xdr:nvSpPr>
        <xdr:cNvPr id="531" name="n_3aveValue【一般廃棄物処理施設】&#10;一人当たり有形固定資産（償却資産）額">
          <a:extLst>
            <a:ext uri="{FF2B5EF4-FFF2-40B4-BE49-F238E27FC236}">
              <a16:creationId xmlns:a16="http://schemas.microsoft.com/office/drawing/2014/main" id="{5AB59C4C-BDC9-4EE5-B9E0-F8ACEDB39A2C}"/>
            </a:ext>
          </a:extLst>
        </xdr:cNvPr>
        <xdr:cNvSpPr txBox="1"/>
      </xdr:nvSpPr>
      <xdr:spPr>
        <a:xfrm>
          <a:off x="19278111" y="7005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42</xdr:row>
      <xdr:rowOff>125241</xdr:rowOff>
    </xdr:from>
    <xdr:ext cx="534377" cy="259045"/>
    <xdr:sp macro="" textlink="">
      <xdr:nvSpPr>
        <xdr:cNvPr id="532" name="n_1mainValue【一般廃棄物処理施設】&#10;一人当たり有形固定資産（償却資産）額">
          <a:extLst>
            <a:ext uri="{FF2B5EF4-FFF2-40B4-BE49-F238E27FC236}">
              <a16:creationId xmlns:a16="http://schemas.microsoft.com/office/drawing/2014/main" id="{6AB6A694-7CE6-4C77-8017-25B98D320C33}"/>
            </a:ext>
          </a:extLst>
        </xdr:cNvPr>
        <xdr:cNvSpPr txBox="1"/>
      </xdr:nvSpPr>
      <xdr:spPr>
        <a:xfrm>
          <a:off x="21043411" y="7326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42</xdr:row>
      <xdr:rowOff>124987</xdr:rowOff>
    </xdr:from>
    <xdr:ext cx="534377" cy="259045"/>
    <xdr:sp macro="" textlink="">
      <xdr:nvSpPr>
        <xdr:cNvPr id="533" name="n_2mainValue【一般廃棄物処理施設】&#10;一人当たり有形固定資産（償却資産）額">
          <a:extLst>
            <a:ext uri="{FF2B5EF4-FFF2-40B4-BE49-F238E27FC236}">
              <a16:creationId xmlns:a16="http://schemas.microsoft.com/office/drawing/2014/main" id="{CB81926F-3394-467D-BC28-B64C5ED43A3D}"/>
            </a:ext>
          </a:extLst>
        </xdr:cNvPr>
        <xdr:cNvSpPr txBox="1"/>
      </xdr:nvSpPr>
      <xdr:spPr>
        <a:xfrm>
          <a:off x="20167111" y="7325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34" name="正方形/長方形 533">
          <a:extLst>
            <a:ext uri="{FF2B5EF4-FFF2-40B4-BE49-F238E27FC236}">
              <a16:creationId xmlns:a16="http://schemas.microsoft.com/office/drawing/2014/main" id="{3744ABFD-8AF6-4C8B-A11F-19621A055ADB}"/>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35" name="正方形/長方形 534">
          <a:extLst>
            <a:ext uri="{FF2B5EF4-FFF2-40B4-BE49-F238E27FC236}">
              <a16:creationId xmlns:a16="http://schemas.microsoft.com/office/drawing/2014/main" id="{C9E4655B-AF4C-41C3-A0DC-6AC85E619E2E}"/>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36" name="正方形/長方形 535">
          <a:extLst>
            <a:ext uri="{FF2B5EF4-FFF2-40B4-BE49-F238E27FC236}">
              <a16:creationId xmlns:a16="http://schemas.microsoft.com/office/drawing/2014/main" id="{D6D2590F-9BFB-4D3E-9F8E-B239B1188FCB}"/>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37" name="正方形/長方形 536">
          <a:extLst>
            <a:ext uri="{FF2B5EF4-FFF2-40B4-BE49-F238E27FC236}">
              <a16:creationId xmlns:a16="http://schemas.microsoft.com/office/drawing/2014/main" id="{5696EA92-DED5-4A52-ADBA-E3E7B8FE1A78}"/>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38" name="正方形/長方形 537">
          <a:extLst>
            <a:ext uri="{FF2B5EF4-FFF2-40B4-BE49-F238E27FC236}">
              <a16:creationId xmlns:a16="http://schemas.microsoft.com/office/drawing/2014/main" id="{C0908B35-7C19-49DA-B945-4E04F2931C61}"/>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39" name="正方形/長方形 538">
          <a:extLst>
            <a:ext uri="{FF2B5EF4-FFF2-40B4-BE49-F238E27FC236}">
              <a16:creationId xmlns:a16="http://schemas.microsoft.com/office/drawing/2014/main" id="{2859BA9D-CCDC-40DA-9653-469F7731B95B}"/>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40" name="正方形/長方形 539">
          <a:extLst>
            <a:ext uri="{FF2B5EF4-FFF2-40B4-BE49-F238E27FC236}">
              <a16:creationId xmlns:a16="http://schemas.microsoft.com/office/drawing/2014/main" id="{3E1B108A-CB04-4BF3-A337-DACE9E795106}"/>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41" name="正方形/長方形 540">
          <a:extLst>
            <a:ext uri="{FF2B5EF4-FFF2-40B4-BE49-F238E27FC236}">
              <a16:creationId xmlns:a16="http://schemas.microsoft.com/office/drawing/2014/main" id="{3AFBE7B6-0723-490B-88EA-87985DAAB097}"/>
            </a:ext>
          </a:extLst>
        </xdr:cNvPr>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542" name="正方形/長方形 541">
          <a:extLst>
            <a:ext uri="{FF2B5EF4-FFF2-40B4-BE49-F238E27FC236}">
              <a16:creationId xmlns:a16="http://schemas.microsoft.com/office/drawing/2014/main" id="{DEC943E7-F027-4339-B921-269CF2A5BBF6}"/>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43" name="正方形/長方形 542">
          <a:extLst>
            <a:ext uri="{FF2B5EF4-FFF2-40B4-BE49-F238E27FC236}">
              <a16:creationId xmlns:a16="http://schemas.microsoft.com/office/drawing/2014/main" id="{3AF09420-363D-4DEC-AED7-810671F60A27}"/>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44" name="正方形/長方形 543">
          <a:extLst>
            <a:ext uri="{FF2B5EF4-FFF2-40B4-BE49-F238E27FC236}">
              <a16:creationId xmlns:a16="http://schemas.microsoft.com/office/drawing/2014/main" id="{F0DEC1C2-12FA-4D86-B7EA-3FD3E3CC769F}"/>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45" name="正方形/長方形 544">
          <a:extLst>
            <a:ext uri="{FF2B5EF4-FFF2-40B4-BE49-F238E27FC236}">
              <a16:creationId xmlns:a16="http://schemas.microsoft.com/office/drawing/2014/main" id="{EEC87F92-A4E1-4456-AF95-7DF3981BBCA2}"/>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46" name="正方形/長方形 545">
          <a:extLst>
            <a:ext uri="{FF2B5EF4-FFF2-40B4-BE49-F238E27FC236}">
              <a16:creationId xmlns:a16="http://schemas.microsoft.com/office/drawing/2014/main" id="{E65D99BA-F604-4F5D-B02F-20F45F29CFDC}"/>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47" name="正方形/長方形 546">
          <a:extLst>
            <a:ext uri="{FF2B5EF4-FFF2-40B4-BE49-F238E27FC236}">
              <a16:creationId xmlns:a16="http://schemas.microsoft.com/office/drawing/2014/main" id="{C0464E6A-7AA1-43CD-ACC2-CE66188E9A95}"/>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48" name="正方形/長方形 547">
          <a:extLst>
            <a:ext uri="{FF2B5EF4-FFF2-40B4-BE49-F238E27FC236}">
              <a16:creationId xmlns:a16="http://schemas.microsoft.com/office/drawing/2014/main" id="{11F84F14-D88C-4CFE-B387-34A79F3AB38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49" name="正方形/長方形 548">
          <a:extLst>
            <a:ext uri="{FF2B5EF4-FFF2-40B4-BE49-F238E27FC236}">
              <a16:creationId xmlns:a16="http://schemas.microsoft.com/office/drawing/2014/main" id="{66F60930-B331-4E6E-BB36-BE8FCA3960D3}"/>
            </a:ext>
          </a:extLst>
        </xdr:cNvPr>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550" name="正方形/長方形 549">
          <a:extLst>
            <a:ext uri="{FF2B5EF4-FFF2-40B4-BE49-F238E27FC236}">
              <a16:creationId xmlns:a16="http://schemas.microsoft.com/office/drawing/2014/main" id="{1ADADB53-BF19-4215-8495-02D39A6F8544}"/>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51" name="正方形/長方形 550">
          <a:extLst>
            <a:ext uri="{FF2B5EF4-FFF2-40B4-BE49-F238E27FC236}">
              <a16:creationId xmlns:a16="http://schemas.microsoft.com/office/drawing/2014/main" id="{DA68825E-2FCB-4DE8-9F49-62C09CA5343A}"/>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52" name="正方形/長方形 551">
          <a:extLst>
            <a:ext uri="{FF2B5EF4-FFF2-40B4-BE49-F238E27FC236}">
              <a16:creationId xmlns:a16="http://schemas.microsoft.com/office/drawing/2014/main" id="{DF5FBBA9-3A8D-4896-A578-FDF73358C949}"/>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53" name="正方形/長方形 552">
          <a:extLst>
            <a:ext uri="{FF2B5EF4-FFF2-40B4-BE49-F238E27FC236}">
              <a16:creationId xmlns:a16="http://schemas.microsoft.com/office/drawing/2014/main" id="{54100F2C-DCB5-467F-AA8A-D36F5AA7C87D}"/>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54" name="正方形/長方形 553">
          <a:extLst>
            <a:ext uri="{FF2B5EF4-FFF2-40B4-BE49-F238E27FC236}">
              <a16:creationId xmlns:a16="http://schemas.microsoft.com/office/drawing/2014/main" id="{DA39DF53-D337-4A33-8DD0-79C64E2763F4}"/>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55" name="正方形/長方形 554">
          <a:extLst>
            <a:ext uri="{FF2B5EF4-FFF2-40B4-BE49-F238E27FC236}">
              <a16:creationId xmlns:a16="http://schemas.microsoft.com/office/drawing/2014/main" id="{C078098F-78C0-4BEB-A4E5-1E5E63B22A2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56" name="正方形/長方形 555">
          <a:extLst>
            <a:ext uri="{FF2B5EF4-FFF2-40B4-BE49-F238E27FC236}">
              <a16:creationId xmlns:a16="http://schemas.microsoft.com/office/drawing/2014/main" id="{788E9564-468F-4B32-8304-E3DF6A46B4BD}"/>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57" name="正方形/長方形 556">
          <a:extLst>
            <a:ext uri="{FF2B5EF4-FFF2-40B4-BE49-F238E27FC236}">
              <a16:creationId xmlns:a16="http://schemas.microsoft.com/office/drawing/2014/main" id="{0DADE8AF-53C2-4576-8834-EA953D7146C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58" name="テキスト ボックス 557">
          <a:extLst>
            <a:ext uri="{FF2B5EF4-FFF2-40B4-BE49-F238E27FC236}">
              <a16:creationId xmlns:a16="http://schemas.microsoft.com/office/drawing/2014/main" id="{32429FE5-31FA-4369-BE9A-70C69E2BB776}"/>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59" name="直線コネクタ 558">
          <a:extLst>
            <a:ext uri="{FF2B5EF4-FFF2-40B4-BE49-F238E27FC236}">
              <a16:creationId xmlns:a16="http://schemas.microsoft.com/office/drawing/2014/main" id="{C55772A2-8164-4841-99FA-40B8C31853CB}"/>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560" name="直線コネクタ 559">
          <a:extLst>
            <a:ext uri="{FF2B5EF4-FFF2-40B4-BE49-F238E27FC236}">
              <a16:creationId xmlns:a16="http://schemas.microsoft.com/office/drawing/2014/main" id="{2D20B0D2-A0B8-42CF-8F5B-C351326E1A48}"/>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561" name="テキスト ボックス 560">
          <a:extLst>
            <a:ext uri="{FF2B5EF4-FFF2-40B4-BE49-F238E27FC236}">
              <a16:creationId xmlns:a16="http://schemas.microsoft.com/office/drawing/2014/main" id="{44C6AEBD-114D-4E74-808D-59E18202CA94}"/>
            </a:ext>
          </a:extLst>
        </xdr:cNvPr>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62" name="直線コネクタ 561">
          <a:extLst>
            <a:ext uri="{FF2B5EF4-FFF2-40B4-BE49-F238E27FC236}">
              <a16:creationId xmlns:a16="http://schemas.microsoft.com/office/drawing/2014/main" id="{EEBACA23-C48F-4E53-98E6-03588E18686E}"/>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63" name="テキスト ボックス 562">
          <a:extLst>
            <a:ext uri="{FF2B5EF4-FFF2-40B4-BE49-F238E27FC236}">
              <a16:creationId xmlns:a16="http://schemas.microsoft.com/office/drawing/2014/main" id="{B6AA8496-7F97-4C48-A3C4-AF64271751AE}"/>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64" name="直線コネクタ 563">
          <a:extLst>
            <a:ext uri="{FF2B5EF4-FFF2-40B4-BE49-F238E27FC236}">
              <a16:creationId xmlns:a16="http://schemas.microsoft.com/office/drawing/2014/main" id="{DBF17669-CC97-4948-9CC3-20782CD9682D}"/>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65" name="テキスト ボックス 564">
          <a:extLst>
            <a:ext uri="{FF2B5EF4-FFF2-40B4-BE49-F238E27FC236}">
              <a16:creationId xmlns:a16="http://schemas.microsoft.com/office/drawing/2014/main" id="{81632F1C-71B2-45FF-AF27-97CEC6CEE06E}"/>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66" name="直線コネクタ 565">
          <a:extLst>
            <a:ext uri="{FF2B5EF4-FFF2-40B4-BE49-F238E27FC236}">
              <a16:creationId xmlns:a16="http://schemas.microsoft.com/office/drawing/2014/main" id="{55C0C394-9A23-4061-9DE9-17D9FB9C581E}"/>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67" name="テキスト ボックス 566">
          <a:extLst>
            <a:ext uri="{FF2B5EF4-FFF2-40B4-BE49-F238E27FC236}">
              <a16:creationId xmlns:a16="http://schemas.microsoft.com/office/drawing/2014/main" id="{0EDE1074-78D7-4AB2-9C3A-AC189AEC4750}"/>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68" name="直線コネクタ 567">
          <a:extLst>
            <a:ext uri="{FF2B5EF4-FFF2-40B4-BE49-F238E27FC236}">
              <a16:creationId xmlns:a16="http://schemas.microsoft.com/office/drawing/2014/main" id="{72A88867-E5D3-4779-B71C-B07B91451D0D}"/>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69" name="テキスト ボックス 568">
          <a:extLst>
            <a:ext uri="{FF2B5EF4-FFF2-40B4-BE49-F238E27FC236}">
              <a16:creationId xmlns:a16="http://schemas.microsoft.com/office/drawing/2014/main" id="{988B0AC9-25EC-431D-AEDC-1B3E2CEE7D4E}"/>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70" name="直線コネクタ 569">
          <a:extLst>
            <a:ext uri="{FF2B5EF4-FFF2-40B4-BE49-F238E27FC236}">
              <a16:creationId xmlns:a16="http://schemas.microsoft.com/office/drawing/2014/main" id="{C80E0EC0-F669-42D8-91C8-8F8C9CDEFB0F}"/>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571" name="テキスト ボックス 570">
          <a:extLst>
            <a:ext uri="{FF2B5EF4-FFF2-40B4-BE49-F238E27FC236}">
              <a16:creationId xmlns:a16="http://schemas.microsoft.com/office/drawing/2014/main" id="{BEC993FB-A668-48B8-9418-A5FFC21615CC}"/>
            </a:ext>
          </a:extLst>
        </xdr:cNvPr>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72" name="直線コネクタ 571">
          <a:extLst>
            <a:ext uri="{FF2B5EF4-FFF2-40B4-BE49-F238E27FC236}">
              <a16:creationId xmlns:a16="http://schemas.microsoft.com/office/drawing/2014/main" id="{25C95A80-5D8B-483F-8FDE-89BA802050EB}"/>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573" name="テキスト ボックス 572">
          <a:extLst>
            <a:ext uri="{FF2B5EF4-FFF2-40B4-BE49-F238E27FC236}">
              <a16:creationId xmlns:a16="http://schemas.microsoft.com/office/drawing/2014/main" id="{115112F1-4850-4202-9CA0-E7D6B6F65F86}"/>
            </a:ext>
          </a:extLst>
        </xdr:cNvPr>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74" name="【消防施設】&#10;有形固定資産減価償却率グラフ枠">
          <a:extLst>
            <a:ext uri="{FF2B5EF4-FFF2-40B4-BE49-F238E27FC236}">
              <a16:creationId xmlns:a16="http://schemas.microsoft.com/office/drawing/2014/main" id="{BE78F569-FA17-4869-90CA-50E11B3EDB19}"/>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51163</xdr:rowOff>
    </xdr:from>
    <xdr:to>
      <xdr:col>85</xdr:col>
      <xdr:colOff>126364</xdr:colOff>
      <xdr:row>86</xdr:row>
      <xdr:rowOff>65858</xdr:rowOff>
    </xdr:to>
    <xdr:cxnSp macro="">
      <xdr:nvCxnSpPr>
        <xdr:cNvPr id="575" name="直線コネクタ 574">
          <a:extLst>
            <a:ext uri="{FF2B5EF4-FFF2-40B4-BE49-F238E27FC236}">
              <a16:creationId xmlns:a16="http://schemas.microsoft.com/office/drawing/2014/main" id="{E170F6DA-ADA2-48F3-8FB7-BF3F6764542E}"/>
            </a:ext>
          </a:extLst>
        </xdr:cNvPr>
        <xdr:cNvCxnSpPr/>
      </xdr:nvCxnSpPr>
      <xdr:spPr>
        <a:xfrm flipV="1">
          <a:off x="16318864" y="13424263"/>
          <a:ext cx="0" cy="1386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69685</xdr:rowOff>
    </xdr:from>
    <xdr:ext cx="340478" cy="259045"/>
    <xdr:sp macro="" textlink="">
      <xdr:nvSpPr>
        <xdr:cNvPr id="576" name="【消防施設】&#10;有形固定資産減価償却率最小値テキスト">
          <a:extLst>
            <a:ext uri="{FF2B5EF4-FFF2-40B4-BE49-F238E27FC236}">
              <a16:creationId xmlns:a16="http://schemas.microsoft.com/office/drawing/2014/main" id="{231EA92C-FB9F-44D5-8DE9-9CC480AA3F9C}"/>
            </a:ext>
          </a:extLst>
        </xdr:cNvPr>
        <xdr:cNvSpPr txBox="1"/>
      </xdr:nvSpPr>
      <xdr:spPr>
        <a:xfrm>
          <a:off x="16357600" y="1481438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65858</xdr:rowOff>
    </xdr:from>
    <xdr:to>
      <xdr:col>86</xdr:col>
      <xdr:colOff>25400</xdr:colOff>
      <xdr:row>86</xdr:row>
      <xdr:rowOff>65858</xdr:rowOff>
    </xdr:to>
    <xdr:cxnSp macro="">
      <xdr:nvCxnSpPr>
        <xdr:cNvPr id="577" name="直線コネクタ 576">
          <a:extLst>
            <a:ext uri="{FF2B5EF4-FFF2-40B4-BE49-F238E27FC236}">
              <a16:creationId xmlns:a16="http://schemas.microsoft.com/office/drawing/2014/main" id="{0CF15988-37B4-4764-99E7-DC7276FDEFB1}"/>
            </a:ext>
          </a:extLst>
        </xdr:cNvPr>
        <xdr:cNvCxnSpPr/>
      </xdr:nvCxnSpPr>
      <xdr:spPr>
        <a:xfrm>
          <a:off x="16230600" y="14810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169290</xdr:rowOff>
    </xdr:from>
    <xdr:ext cx="405111" cy="259045"/>
    <xdr:sp macro="" textlink="">
      <xdr:nvSpPr>
        <xdr:cNvPr id="578" name="【消防施設】&#10;有形固定資産減価償却率最大値テキスト">
          <a:extLst>
            <a:ext uri="{FF2B5EF4-FFF2-40B4-BE49-F238E27FC236}">
              <a16:creationId xmlns:a16="http://schemas.microsoft.com/office/drawing/2014/main" id="{1D7B66DE-62FD-4EEC-BE8E-AE98B06CB5E7}"/>
            </a:ext>
          </a:extLst>
        </xdr:cNvPr>
        <xdr:cNvSpPr txBox="1"/>
      </xdr:nvSpPr>
      <xdr:spPr>
        <a:xfrm>
          <a:off x="16357600" y="13199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51163</xdr:rowOff>
    </xdr:from>
    <xdr:to>
      <xdr:col>86</xdr:col>
      <xdr:colOff>25400</xdr:colOff>
      <xdr:row>78</xdr:row>
      <xdr:rowOff>51163</xdr:rowOff>
    </xdr:to>
    <xdr:cxnSp macro="">
      <xdr:nvCxnSpPr>
        <xdr:cNvPr id="579" name="直線コネクタ 578">
          <a:extLst>
            <a:ext uri="{FF2B5EF4-FFF2-40B4-BE49-F238E27FC236}">
              <a16:creationId xmlns:a16="http://schemas.microsoft.com/office/drawing/2014/main" id="{8FB22B09-130B-4271-9670-273379D59D3C}"/>
            </a:ext>
          </a:extLst>
        </xdr:cNvPr>
        <xdr:cNvCxnSpPr/>
      </xdr:nvCxnSpPr>
      <xdr:spPr>
        <a:xfrm>
          <a:off x="16230600" y="13424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125747</xdr:rowOff>
    </xdr:from>
    <xdr:ext cx="405111" cy="259045"/>
    <xdr:sp macro="" textlink="">
      <xdr:nvSpPr>
        <xdr:cNvPr id="580" name="【消防施設】&#10;有形固定資産減価償却率平均値テキスト">
          <a:extLst>
            <a:ext uri="{FF2B5EF4-FFF2-40B4-BE49-F238E27FC236}">
              <a16:creationId xmlns:a16="http://schemas.microsoft.com/office/drawing/2014/main" id="{8A167FDF-7D27-4F96-9B40-145B71B3F80E}"/>
            </a:ext>
          </a:extLst>
        </xdr:cNvPr>
        <xdr:cNvSpPr txBox="1"/>
      </xdr:nvSpPr>
      <xdr:spPr>
        <a:xfrm>
          <a:off x="16357600" y="141846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147320</xdr:rowOff>
    </xdr:from>
    <xdr:to>
      <xdr:col>85</xdr:col>
      <xdr:colOff>177800</xdr:colOff>
      <xdr:row>83</xdr:row>
      <xdr:rowOff>77470</xdr:rowOff>
    </xdr:to>
    <xdr:sp macro="" textlink="">
      <xdr:nvSpPr>
        <xdr:cNvPr id="581" name="フローチャート: 判断 580">
          <a:extLst>
            <a:ext uri="{FF2B5EF4-FFF2-40B4-BE49-F238E27FC236}">
              <a16:creationId xmlns:a16="http://schemas.microsoft.com/office/drawing/2014/main" id="{EE8D4234-F34E-48B6-B0EF-82B6422636C2}"/>
            </a:ext>
          </a:extLst>
        </xdr:cNvPr>
        <xdr:cNvSpPr/>
      </xdr:nvSpPr>
      <xdr:spPr>
        <a:xfrm>
          <a:off x="16268700" y="1420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124461</xdr:rowOff>
    </xdr:from>
    <xdr:to>
      <xdr:col>81</xdr:col>
      <xdr:colOff>101600</xdr:colOff>
      <xdr:row>82</xdr:row>
      <xdr:rowOff>54611</xdr:rowOff>
    </xdr:to>
    <xdr:sp macro="" textlink="">
      <xdr:nvSpPr>
        <xdr:cNvPr id="582" name="フローチャート: 判断 581">
          <a:extLst>
            <a:ext uri="{FF2B5EF4-FFF2-40B4-BE49-F238E27FC236}">
              <a16:creationId xmlns:a16="http://schemas.microsoft.com/office/drawing/2014/main" id="{EA34233E-676B-47BC-954A-209DBA08249B}"/>
            </a:ext>
          </a:extLst>
        </xdr:cNvPr>
        <xdr:cNvSpPr/>
      </xdr:nvSpPr>
      <xdr:spPr>
        <a:xfrm>
          <a:off x="15430500" y="140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10161</xdr:rowOff>
    </xdr:from>
    <xdr:to>
      <xdr:col>76</xdr:col>
      <xdr:colOff>165100</xdr:colOff>
      <xdr:row>81</xdr:row>
      <xdr:rowOff>111761</xdr:rowOff>
    </xdr:to>
    <xdr:sp macro="" textlink="">
      <xdr:nvSpPr>
        <xdr:cNvPr id="583" name="フローチャート: 判断 582">
          <a:extLst>
            <a:ext uri="{FF2B5EF4-FFF2-40B4-BE49-F238E27FC236}">
              <a16:creationId xmlns:a16="http://schemas.microsoft.com/office/drawing/2014/main" id="{86CE83A7-9006-4E52-81E2-20CA6ED6F410}"/>
            </a:ext>
          </a:extLst>
        </xdr:cNvPr>
        <xdr:cNvSpPr/>
      </xdr:nvSpPr>
      <xdr:spPr>
        <a:xfrm>
          <a:off x="14541500" y="138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135889</xdr:rowOff>
    </xdr:from>
    <xdr:to>
      <xdr:col>72</xdr:col>
      <xdr:colOff>38100</xdr:colOff>
      <xdr:row>82</xdr:row>
      <xdr:rowOff>66039</xdr:rowOff>
    </xdr:to>
    <xdr:sp macro="" textlink="">
      <xdr:nvSpPr>
        <xdr:cNvPr id="584" name="フローチャート: 判断 583">
          <a:extLst>
            <a:ext uri="{FF2B5EF4-FFF2-40B4-BE49-F238E27FC236}">
              <a16:creationId xmlns:a16="http://schemas.microsoft.com/office/drawing/2014/main" id="{7A29AA98-25F6-4CA2-A673-191DA692295C}"/>
            </a:ext>
          </a:extLst>
        </xdr:cNvPr>
        <xdr:cNvSpPr/>
      </xdr:nvSpPr>
      <xdr:spPr>
        <a:xfrm>
          <a:off x="13652500" y="14023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85" name="テキスト ボックス 584">
          <a:extLst>
            <a:ext uri="{FF2B5EF4-FFF2-40B4-BE49-F238E27FC236}">
              <a16:creationId xmlns:a16="http://schemas.microsoft.com/office/drawing/2014/main" id="{34612EA8-5539-4996-865E-BE06224D3A92}"/>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86" name="テキスト ボックス 585">
          <a:extLst>
            <a:ext uri="{FF2B5EF4-FFF2-40B4-BE49-F238E27FC236}">
              <a16:creationId xmlns:a16="http://schemas.microsoft.com/office/drawing/2014/main" id="{C72A44E9-9E94-4C3E-995D-A73D023F55A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87" name="テキスト ボックス 586">
          <a:extLst>
            <a:ext uri="{FF2B5EF4-FFF2-40B4-BE49-F238E27FC236}">
              <a16:creationId xmlns:a16="http://schemas.microsoft.com/office/drawing/2014/main" id="{AD7069AF-CE9F-45FD-AAEC-71FEE21B6553}"/>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88" name="テキスト ボックス 587">
          <a:extLst>
            <a:ext uri="{FF2B5EF4-FFF2-40B4-BE49-F238E27FC236}">
              <a16:creationId xmlns:a16="http://schemas.microsoft.com/office/drawing/2014/main" id="{DC5A9FA8-B40A-4F4A-A248-D51250E1756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89" name="テキスト ボックス 588">
          <a:extLst>
            <a:ext uri="{FF2B5EF4-FFF2-40B4-BE49-F238E27FC236}">
              <a16:creationId xmlns:a16="http://schemas.microsoft.com/office/drawing/2014/main" id="{A50B4B81-FB71-414A-91D0-F29853F64EC7}"/>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116295</xdr:rowOff>
    </xdr:from>
    <xdr:to>
      <xdr:col>85</xdr:col>
      <xdr:colOff>177800</xdr:colOff>
      <xdr:row>80</xdr:row>
      <xdr:rowOff>46445</xdr:rowOff>
    </xdr:to>
    <xdr:sp macro="" textlink="">
      <xdr:nvSpPr>
        <xdr:cNvPr id="590" name="楕円 589">
          <a:extLst>
            <a:ext uri="{FF2B5EF4-FFF2-40B4-BE49-F238E27FC236}">
              <a16:creationId xmlns:a16="http://schemas.microsoft.com/office/drawing/2014/main" id="{FE371D5B-878F-4630-B5BD-E1F796050138}"/>
            </a:ext>
          </a:extLst>
        </xdr:cNvPr>
        <xdr:cNvSpPr/>
      </xdr:nvSpPr>
      <xdr:spPr>
        <a:xfrm>
          <a:off x="16268700" y="13660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139172</xdr:rowOff>
    </xdr:from>
    <xdr:ext cx="405111" cy="259045"/>
    <xdr:sp macro="" textlink="">
      <xdr:nvSpPr>
        <xdr:cNvPr id="591" name="【消防施設】&#10;有形固定資産減価償却率該当値テキスト">
          <a:extLst>
            <a:ext uri="{FF2B5EF4-FFF2-40B4-BE49-F238E27FC236}">
              <a16:creationId xmlns:a16="http://schemas.microsoft.com/office/drawing/2014/main" id="{D9BF8CD9-0660-46F4-B95B-A5F17EFDA68C}"/>
            </a:ext>
          </a:extLst>
        </xdr:cNvPr>
        <xdr:cNvSpPr txBox="1"/>
      </xdr:nvSpPr>
      <xdr:spPr>
        <a:xfrm>
          <a:off x="16357600" y="13512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137523</xdr:rowOff>
    </xdr:from>
    <xdr:to>
      <xdr:col>81</xdr:col>
      <xdr:colOff>101600</xdr:colOff>
      <xdr:row>80</xdr:row>
      <xdr:rowOff>67673</xdr:rowOff>
    </xdr:to>
    <xdr:sp macro="" textlink="">
      <xdr:nvSpPr>
        <xdr:cNvPr id="592" name="楕円 591">
          <a:extLst>
            <a:ext uri="{FF2B5EF4-FFF2-40B4-BE49-F238E27FC236}">
              <a16:creationId xmlns:a16="http://schemas.microsoft.com/office/drawing/2014/main" id="{DF1B8B7F-06EF-4148-A0F8-9571C3D570A6}"/>
            </a:ext>
          </a:extLst>
        </xdr:cNvPr>
        <xdr:cNvSpPr/>
      </xdr:nvSpPr>
      <xdr:spPr>
        <a:xfrm>
          <a:off x="15430500" y="13682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79</xdr:row>
      <xdr:rowOff>167095</xdr:rowOff>
    </xdr:from>
    <xdr:to>
      <xdr:col>85</xdr:col>
      <xdr:colOff>127000</xdr:colOff>
      <xdr:row>80</xdr:row>
      <xdr:rowOff>16873</xdr:rowOff>
    </xdr:to>
    <xdr:cxnSp macro="">
      <xdr:nvCxnSpPr>
        <xdr:cNvPr id="593" name="直線コネクタ 592">
          <a:extLst>
            <a:ext uri="{FF2B5EF4-FFF2-40B4-BE49-F238E27FC236}">
              <a16:creationId xmlns:a16="http://schemas.microsoft.com/office/drawing/2014/main" id="{8C37046D-C5A6-42C6-8B51-2B1066F4787F}"/>
            </a:ext>
          </a:extLst>
        </xdr:cNvPr>
        <xdr:cNvCxnSpPr/>
      </xdr:nvCxnSpPr>
      <xdr:spPr>
        <a:xfrm flipV="1">
          <a:off x="15481300" y="13711645"/>
          <a:ext cx="838200" cy="21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88537</xdr:rowOff>
    </xdr:from>
    <xdr:to>
      <xdr:col>76</xdr:col>
      <xdr:colOff>165100</xdr:colOff>
      <xdr:row>80</xdr:row>
      <xdr:rowOff>18687</xdr:rowOff>
    </xdr:to>
    <xdr:sp macro="" textlink="">
      <xdr:nvSpPr>
        <xdr:cNvPr id="594" name="楕円 593">
          <a:extLst>
            <a:ext uri="{FF2B5EF4-FFF2-40B4-BE49-F238E27FC236}">
              <a16:creationId xmlns:a16="http://schemas.microsoft.com/office/drawing/2014/main" id="{0AEF592F-C6E0-4295-B01C-93818622CC2A}"/>
            </a:ext>
          </a:extLst>
        </xdr:cNvPr>
        <xdr:cNvSpPr/>
      </xdr:nvSpPr>
      <xdr:spPr>
        <a:xfrm>
          <a:off x="14541500" y="13633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139337</xdr:rowOff>
    </xdr:from>
    <xdr:to>
      <xdr:col>81</xdr:col>
      <xdr:colOff>50800</xdr:colOff>
      <xdr:row>80</xdr:row>
      <xdr:rowOff>16873</xdr:rowOff>
    </xdr:to>
    <xdr:cxnSp macro="">
      <xdr:nvCxnSpPr>
        <xdr:cNvPr id="595" name="直線コネクタ 594">
          <a:extLst>
            <a:ext uri="{FF2B5EF4-FFF2-40B4-BE49-F238E27FC236}">
              <a16:creationId xmlns:a16="http://schemas.microsoft.com/office/drawing/2014/main" id="{9588D0F5-195B-4A75-975C-C110997A65E1}"/>
            </a:ext>
          </a:extLst>
        </xdr:cNvPr>
        <xdr:cNvCxnSpPr/>
      </xdr:nvCxnSpPr>
      <xdr:spPr>
        <a:xfrm>
          <a:off x="14592300" y="13683887"/>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86905</xdr:rowOff>
    </xdr:from>
    <xdr:to>
      <xdr:col>72</xdr:col>
      <xdr:colOff>38100</xdr:colOff>
      <xdr:row>80</xdr:row>
      <xdr:rowOff>17055</xdr:rowOff>
    </xdr:to>
    <xdr:sp macro="" textlink="">
      <xdr:nvSpPr>
        <xdr:cNvPr id="596" name="楕円 595">
          <a:extLst>
            <a:ext uri="{FF2B5EF4-FFF2-40B4-BE49-F238E27FC236}">
              <a16:creationId xmlns:a16="http://schemas.microsoft.com/office/drawing/2014/main" id="{74D6DB95-89C5-4E05-9E1A-94D4489BDCB3}"/>
            </a:ext>
          </a:extLst>
        </xdr:cNvPr>
        <xdr:cNvSpPr/>
      </xdr:nvSpPr>
      <xdr:spPr>
        <a:xfrm>
          <a:off x="13652500" y="13631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79</xdr:row>
      <xdr:rowOff>137705</xdr:rowOff>
    </xdr:from>
    <xdr:to>
      <xdr:col>76</xdr:col>
      <xdr:colOff>114300</xdr:colOff>
      <xdr:row>79</xdr:row>
      <xdr:rowOff>139337</xdr:rowOff>
    </xdr:to>
    <xdr:cxnSp macro="">
      <xdr:nvCxnSpPr>
        <xdr:cNvPr id="597" name="直線コネクタ 596">
          <a:extLst>
            <a:ext uri="{FF2B5EF4-FFF2-40B4-BE49-F238E27FC236}">
              <a16:creationId xmlns:a16="http://schemas.microsoft.com/office/drawing/2014/main" id="{D13731A1-29DF-4692-82E1-C0FA0A1C6821}"/>
            </a:ext>
          </a:extLst>
        </xdr:cNvPr>
        <xdr:cNvCxnSpPr/>
      </xdr:nvCxnSpPr>
      <xdr:spPr>
        <a:xfrm>
          <a:off x="13703300" y="13682255"/>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45738</xdr:rowOff>
    </xdr:from>
    <xdr:ext cx="405111" cy="259045"/>
    <xdr:sp macro="" textlink="">
      <xdr:nvSpPr>
        <xdr:cNvPr id="598" name="n_1aveValue【消防施設】&#10;有形固定資産減価償却率">
          <a:extLst>
            <a:ext uri="{FF2B5EF4-FFF2-40B4-BE49-F238E27FC236}">
              <a16:creationId xmlns:a16="http://schemas.microsoft.com/office/drawing/2014/main" id="{4FE61159-B9A9-4DF1-9842-D1D57F75AB44}"/>
            </a:ext>
          </a:extLst>
        </xdr:cNvPr>
        <xdr:cNvSpPr txBox="1"/>
      </xdr:nvSpPr>
      <xdr:spPr>
        <a:xfrm>
          <a:off x="15266044" y="14104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102888</xdr:rowOff>
    </xdr:from>
    <xdr:ext cx="405111" cy="259045"/>
    <xdr:sp macro="" textlink="">
      <xdr:nvSpPr>
        <xdr:cNvPr id="599" name="n_2aveValue【消防施設】&#10;有形固定資産減価償却率">
          <a:extLst>
            <a:ext uri="{FF2B5EF4-FFF2-40B4-BE49-F238E27FC236}">
              <a16:creationId xmlns:a16="http://schemas.microsoft.com/office/drawing/2014/main" id="{F833B979-8276-4E95-A6C6-612D968301C2}"/>
            </a:ext>
          </a:extLst>
        </xdr:cNvPr>
        <xdr:cNvSpPr txBox="1"/>
      </xdr:nvSpPr>
      <xdr:spPr>
        <a:xfrm>
          <a:off x="14389744" y="13990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57166</xdr:rowOff>
    </xdr:from>
    <xdr:ext cx="405111" cy="259045"/>
    <xdr:sp macro="" textlink="">
      <xdr:nvSpPr>
        <xdr:cNvPr id="600" name="n_3aveValue【消防施設】&#10;有形固定資産減価償却率">
          <a:extLst>
            <a:ext uri="{FF2B5EF4-FFF2-40B4-BE49-F238E27FC236}">
              <a16:creationId xmlns:a16="http://schemas.microsoft.com/office/drawing/2014/main" id="{B55F5E57-25DE-4AEE-9742-3EA997E61570}"/>
            </a:ext>
          </a:extLst>
        </xdr:cNvPr>
        <xdr:cNvSpPr txBox="1"/>
      </xdr:nvSpPr>
      <xdr:spPr>
        <a:xfrm>
          <a:off x="13500744" y="14116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84200</xdr:rowOff>
    </xdr:from>
    <xdr:ext cx="405111" cy="259045"/>
    <xdr:sp macro="" textlink="">
      <xdr:nvSpPr>
        <xdr:cNvPr id="601" name="n_1mainValue【消防施設】&#10;有形固定資産減価償却率">
          <a:extLst>
            <a:ext uri="{FF2B5EF4-FFF2-40B4-BE49-F238E27FC236}">
              <a16:creationId xmlns:a16="http://schemas.microsoft.com/office/drawing/2014/main" id="{832F823E-75A6-442A-A618-57DE92F021B3}"/>
            </a:ext>
          </a:extLst>
        </xdr:cNvPr>
        <xdr:cNvSpPr txBox="1"/>
      </xdr:nvSpPr>
      <xdr:spPr>
        <a:xfrm>
          <a:off x="15266044" y="134573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35214</xdr:rowOff>
    </xdr:from>
    <xdr:ext cx="405111" cy="259045"/>
    <xdr:sp macro="" textlink="">
      <xdr:nvSpPr>
        <xdr:cNvPr id="602" name="n_2mainValue【消防施設】&#10;有形固定資産減価償却率">
          <a:extLst>
            <a:ext uri="{FF2B5EF4-FFF2-40B4-BE49-F238E27FC236}">
              <a16:creationId xmlns:a16="http://schemas.microsoft.com/office/drawing/2014/main" id="{7B4DDE6E-9D07-433C-BA3A-ECC43B2DF2C4}"/>
            </a:ext>
          </a:extLst>
        </xdr:cNvPr>
        <xdr:cNvSpPr txBox="1"/>
      </xdr:nvSpPr>
      <xdr:spPr>
        <a:xfrm>
          <a:off x="14389744" y="134083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33582</xdr:rowOff>
    </xdr:from>
    <xdr:ext cx="405111" cy="259045"/>
    <xdr:sp macro="" textlink="">
      <xdr:nvSpPr>
        <xdr:cNvPr id="603" name="n_3mainValue【消防施設】&#10;有形固定資産減価償却率">
          <a:extLst>
            <a:ext uri="{FF2B5EF4-FFF2-40B4-BE49-F238E27FC236}">
              <a16:creationId xmlns:a16="http://schemas.microsoft.com/office/drawing/2014/main" id="{E5556762-3678-493F-807C-4E360CA89293}"/>
            </a:ext>
          </a:extLst>
        </xdr:cNvPr>
        <xdr:cNvSpPr txBox="1"/>
      </xdr:nvSpPr>
      <xdr:spPr>
        <a:xfrm>
          <a:off x="13500744" y="13406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04" name="正方形/長方形 603">
          <a:extLst>
            <a:ext uri="{FF2B5EF4-FFF2-40B4-BE49-F238E27FC236}">
              <a16:creationId xmlns:a16="http://schemas.microsoft.com/office/drawing/2014/main" id="{54B70F53-CD6B-441C-B1F1-30E7F4A28FAC}"/>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05" name="正方形/長方形 604">
          <a:extLst>
            <a:ext uri="{FF2B5EF4-FFF2-40B4-BE49-F238E27FC236}">
              <a16:creationId xmlns:a16="http://schemas.microsoft.com/office/drawing/2014/main" id="{856C25A9-951E-4184-97A7-DAC818BD0DC9}"/>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06" name="正方形/長方形 605">
          <a:extLst>
            <a:ext uri="{FF2B5EF4-FFF2-40B4-BE49-F238E27FC236}">
              <a16:creationId xmlns:a16="http://schemas.microsoft.com/office/drawing/2014/main" id="{EE24BC53-0236-4122-9E82-E92C1C1E9FD1}"/>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07" name="正方形/長方形 606">
          <a:extLst>
            <a:ext uri="{FF2B5EF4-FFF2-40B4-BE49-F238E27FC236}">
              <a16:creationId xmlns:a16="http://schemas.microsoft.com/office/drawing/2014/main" id="{6ED8EE68-34F6-45BE-A9F2-EC1EA626D0DD}"/>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08" name="正方形/長方形 607">
          <a:extLst>
            <a:ext uri="{FF2B5EF4-FFF2-40B4-BE49-F238E27FC236}">
              <a16:creationId xmlns:a16="http://schemas.microsoft.com/office/drawing/2014/main" id="{047DAE5A-13B0-4F84-AB98-CC23CC9ACEF9}"/>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09" name="正方形/長方形 608">
          <a:extLst>
            <a:ext uri="{FF2B5EF4-FFF2-40B4-BE49-F238E27FC236}">
              <a16:creationId xmlns:a16="http://schemas.microsoft.com/office/drawing/2014/main" id="{CA172F5F-9424-4DDC-BB07-B983942CD8D7}"/>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10" name="正方形/長方形 609">
          <a:extLst>
            <a:ext uri="{FF2B5EF4-FFF2-40B4-BE49-F238E27FC236}">
              <a16:creationId xmlns:a16="http://schemas.microsoft.com/office/drawing/2014/main" id="{2F225C84-646A-4282-9A13-652065AE6E9F}"/>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11" name="正方形/長方形 610">
          <a:extLst>
            <a:ext uri="{FF2B5EF4-FFF2-40B4-BE49-F238E27FC236}">
              <a16:creationId xmlns:a16="http://schemas.microsoft.com/office/drawing/2014/main" id="{B53301E5-1F96-4356-AE2F-EB0091CC3E0C}"/>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12" name="テキスト ボックス 611">
          <a:extLst>
            <a:ext uri="{FF2B5EF4-FFF2-40B4-BE49-F238E27FC236}">
              <a16:creationId xmlns:a16="http://schemas.microsoft.com/office/drawing/2014/main" id="{1D163BAF-9C0D-4D72-8B58-A1502EA8AF17}"/>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13" name="直線コネクタ 612">
          <a:extLst>
            <a:ext uri="{FF2B5EF4-FFF2-40B4-BE49-F238E27FC236}">
              <a16:creationId xmlns:a16="http://schemas.microsoft.com/office/drawing/2014/main" id="{56808EA3-6DB7-43B2-9256-B2927C756887}"/>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14" name="直線コネクタ 613">
          <a:extLst>
            <a:ext uri="{FF2B5EF4-FFF2-40B4-BE49-F238E27FC236}">
              <a16:creationId xmlns:a16="http://schemas.microsoft.com/office/drawing/2014/main" id="{7C7CF509-B189-44D9-B733-D1F5DF324E8E}"/>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15" name="テキスト ボックス 614">
          <a:extLst>
            <a:ext uri="{FF2B5EF4-FFF2-40B4-BE49-F238E27FC236}">
              <a16:creationId xmlns:a16="http://schemas.microsoft.com/office/drawing/2014/main" id="{7E14BF4E-A9C4-4453-A9E8-F951593AC1E0}"/>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16" name="直線コネクタ 615">
          <a:extLst>
            <a:ext uri="{FF2B5EF4-FFF2-40B4-BE49-F238E27FC236}">
              <a16:creationId xmlns:a16="http://schemas.microsoft.com/office/drawing/2014/main" id="{02ACB65A-2694-4A11-8FAE-BE6E065BBFC3}"/>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17" name="テキスト ボックス 616">
          <a:extLst>
            <a:ext uri="{FF2B5EF4-FFF2-40B4-BE49-F238E27FC236}">
              <a16:creationId xmlns:a16="http://schemas.microsoft.com/office/drawing/2014/main" id="{28CA5A4A-51CF-47EE-85D0-18C459564339}"/>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18" name="直線コネクタ 617">
          <a:extLst>
            <a:ext uri="{FF2B5EF4-FFF2-40B4-BE49-F238E27FC236}">
              <a16:creationId xmlns:a16="http://schemas.microsoft.com/office/drawing/2014/main" id="{8482599D-DCF7-4F8C-A317-A428A4BB4AAD}"/>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19" name="テキスト ボックス 618">
          <a:extLst>
            <a:ext uri="{FF2B5EF4-FFF2-40B4-BE49-F238E27FC236}">
              <a16:creationId xmlns:a16="http://schemas.microsoft.com/office/drawing/2014/main" id="{C19F98A5-7DF5-41CD-9C68-1AF9DFCAB622}"/>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20" name="直線コネクタ 619">
          <a:extLst>
            <a:ext uri="{FF2B5EF4-FFF2-40B4-BE49-F238E27FC236}">
              <a16:creationId xmlns:a16="http://schemas.microsoft.com/office/drawing/2014/main" id="{F6B7026E-1EB0-457E-BEA3-F6C0D142EFE3}"/>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21" name="テキスト ボックス 620">
          <a:extLst>
            <a:ext uri="{FF2B5EF4-FFF2-40B4-BE49-F238E27FC236}">
              <a16:creationId xmlns:a16="http://schemas.microsoft.com/office/drawing/2014/main" id="{759256FB-36D8-4D09-B5F2-68859A5F89A3}"/>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22" name="直線コネクタ 621">
          <a:extLst>
            <a:ext uri="{FF2B5EF4-FFF2-40B4-BE49-F238E27FC236}">
              <a16:creationId xmlns:a16="http://schemas.microsoft.com/office/drawing/2014/main" id="{6B839CCC-3404-4EED-B7F5-615FDF6D151F}"/>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23" name="テキスト ボックス 622">
          <a:extLst>
            <a:ext uri="{FF2B5EF4-FFF2-40B4-BE49-F238E27FC236}">
              <a16:creationId xmlns:a16="http://schemas.microsoft.com/office/drawing/2014/main" id="{E0378595-25DA-4D08-A301-16FDE7BD306C}"/>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24" name="【消防施設】&#10;一人当たり面積グラフ枠">
          <a:extLst>
            <a:ext uri="{FF2B5EF4-FFF2-40B4-BE49-F238E27FC236}">
              <a16:creationId xmlns:a16="http://schemas.microsoft.com/office/drawing/2014/main" id="{B2C07D5B-8D51-4BD9-AD76-E74C93387847}"/>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136398</xdr:rowOff>
    </xdr:from>
    <xdr:to>
      <xdr:col>116</xdr:col>
      <xdr:colOff>62864</xdr:colOff>
      <xdr:row>86</xdr:row>
      <xdr:rowOff>30784</xdr:rowOff>
    </xdr:to>
    <xdr:cxnSp macro="">
      <xdr:nvCxnSpPr>
        <xdr:cNvPr id="625" name="直線コネクタ 624">
          <a:extLst>
            <a:ext uri="{FF2B5EF4-FFF2-40B4-BE49-F238E27FC236}">
              <a16:creationId xmlns:a16="http://schemas.microsoft.com/office/drawing/2014/main" id="{05E3E3A7-7C89-4110-ABBE-F42711F94C08}"/>
            </a:ext>
          </a:extLst>
        </xdr:cNvPr>
        <xdr:cNvCxnSpPr/>
      </xdr:nvCxnSpPr>
      <xdr:spPr>
        <a:xfrm flipV="1">
          <a:off x="22160864" y="13338048"/>
          <a:ext cx="0" cy="14374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34611</xdr:rowOff>
    </xdr:from>
    <xdr:ext cx="469744" cy="259045"/>
    <xdr:sp macro="" textlink="">
      <xdr:nvSpPr>
        <xdr:cNvPr id="626" name="【消防施設】&#10;一人当たり面積最小値テキスト">
          <a:extLst>
            <a:ext uri="{FF2B5EF4-FFF2-40B4-BE49-F238E27FC236}">
              <a16:creationId xmlns:a16="http://schemas.microsoft.com/office/drawing/2014/main" id="{7D5BF815-4C44-44A8-B56F-893C726F61CF}"/>
            </a:ext>
          </a:extLst>
        </xdr:cNvPr>
        <xdr:cNvSpPr txBox="1"/>
      </xdr:nvSpPr>
      <xdr:spPr>
        <a:xfrm>
          <a:off x="22199600" y="14779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30784</xdr:rowOff>
    </xdr:from>
    <xdr:to>
      <xdr:col>116</xdr:col>
      <xdr:colOff>152400</xdr:colOff>
      <xdr:row>86</xdr:row>
      <xdr:rowOff>30784</xdr:rowOff>
    </xdr:to>
    <xdr:cxnSp macro="">
      <xdr:nvCxnSpPr>
        <xdr:cNvPr id="627" name="直線コネクタ 626">
          <a:extLst>
            <a:ext uri="{FF2B5EF4-FFF2-40B4-BE49-F238E27FC236}">
              <a16:creationId xmlns:a16="http://schemas.microsoft.com/office/drawing/2014/main" id="{083D1D43-62FD-494B-BD05-913C1EB032EC}"/>
            </a:ext>
          </a:extLst>
        </xdr:cNvPr>
        <xdr:cNvCxnSpPr/>
      </xdr:nvCxnSpPr>
      <xdr:spPr>
        <a:xfrm>
          <a:off x="22072600" y="147754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83075</xdr:rowOff>
    </xdr:from>
    <xdr:ext cx="469744" cy="259045"/>
    <xdr:sp macro="" textlink="">
      <xdr:nvSpPr>
        <xdr:cNvPr id="628" name="【消防施設】&#10;一人当たり面積最大値テキスト">
          <a:extLst>
            <a:ext uri="{FF2B5EF4-FFF2-40B4-BE49-F238E27FC236}">
              <a16:creationId xmlns:a16="http://schemas.microsoft.com/office/drawing/2014/main" id="{019FBDB2-7556-4AC1-8921-03D07E4C1E59}"/>
            </a:ext>
          </a:extLst>
        </xdr:cNvPr>
        <xdr:cNvSpPr txBox="1"/>
      </xdr:nvSpPr>
      <xdr:spPr>
        <a:xfrm>
          <a:off x="22199600" y="13113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136398</xdr:rowOff>
    </xdr:from>
    <xdr:to>
      <xdr:col>116</xdr:col>
      <xdr:colOff>152400</xdr:colOff>
      <xdr:row>77</xdr:row>
      <xdr:rowOff>136398</xdr:rowOff>
    </xdr:to>
    <xdr:cxnSp macro="">
      <xdr:nvCxnSpPr>
        <xdr:cNvPr id="629" name="直線コネクタ 628">
          <a:extLst>
            <a:ext uri="{FF2B5EF4-FFF2-40B4-BE49-F238E27FC236}">
              <a16:creationId xmlns:a16="http://schemas.microsoft.com/office/drawing/2014/main" id="{10A94ADD-C0DD-4C42-B39B-BBA5F4F35DCC}"/>
            </a:ext>
          </a:extLst>
        </xdr:cNvPr>
        <xdr:cNvCxnSpPr/>
      </xdr:nvCxnSpPr>
      <xdr:spPr>
        <a:xfrm>
          <a:off x="22072600" y="133380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50868</xdr:rowOff>
    </xdr:from>
    <xdr:ext cx="469744" cy="259045"/>
    <xdr:sp macro="" textlink="">
      <xdr:nvSpPr>
        <xdr:cNvPr id="630" name="【消防施設】&#10;一人当たり面積平均値テキスト">
          <a:extLst>
            <a:ext uri="{FF2B5EF4-FFF2-40B4-BE49-F238E27FC236}">
              <a16:creationId xmlns:a16="http://schemas.microsoft.com/office/drawing/2014/main" id="{CB46EC9C-C7BC-4E0D-BA90-E86B26E815B3}"/>
            </a:ext>
          </a:extLst>
        </xdr:cNvPr>
        <xdr:cNvSpPr txBox="1"/>
      </xdr:nvSpPr>
      <xdr:spPr>
        <a:xfrm>
          <a:off x="22199600" y="144526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27991</xdr:rowOff>
    </xdr:from>
    <xdr:to>
      <xdr:col>116</xdr:col>
      <xdr:colOff>114300</xdr:colOff>
      <xdr:row>85</xdr:row>
      <xdr:rowOff>129591</xdr:rowOff>
    </xdr:to>
    <xdr:sp macro="" textlink="">
      <xdr:nvSpPr>
        <xdr:cNvPr id="631" name="フローチャート: 判断 630">
          <a:extLst>
            <a:ext uri="{FF2B5EF4-FFF2-40B4-BE49-F238E27FC236}">
              <a16:creationId xmlns:a16="http://schemas.microsoft.com/office/drawing/2014/main" id="{75D05E6B-743C-4A82-8550-414FFD1DD368}"/>
            </a:ext>
          </a:extLst>
        </xdr:cNvPr>
        <xdr:cNvSpPr/>
      </xdr:nvSpPr>
      <xdr:spPr>
        <a:xfrm>
          <a:off x="22110700" y="14601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35306</xdr:rowOff>
    </xdr:from>
    <xdr:to>
      <xdr:col>112</xdr:col>
      <xdr:colOff>38100</xdr:colOff>
      <xdr:row>85</xdr:row>
      <xdr:rowOff>136906</xdr:rowOff>
    </xdr:to>
    <xdr:sp macro="" textlink="">
      <xdr:nvSpPr>
        <xdr:cNvPr id="632" name="フローチャート: 判断 631">
          <a:extLst>
            <a:ext uri="{FF2B5EF4-FFF2-40B4-BE49-F238E27FC236}">
              <a16:creationId xmlns:a16="http://schemas.microsoft.com/office/drawing/2014/main" id="{7FDBE4F4-2C5E-4B26-8196-03E894975CC7}"/>
            </a:ext>
          </a:extLst>
        </xdr:cNvPr>
        <xdr:cNvSpPr/>
      </xdr:nvSpPr>
      <xdr:spPr>
        <a:xfrm>
          <a:off x="21272500" y="14608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36221</xdr:rowOff>
    </xdr:from>
    <xdr:to>
      <xdr:col>107</xdr:col>
      <xdr:colOff>101600</xdr:colOff>
      <xdr:row>85</xdr:row>
      <xdr:rowOff>137821</xdr:rowOff>
    </xdr:to>
    <xdr:sp macro="" textlink="">
      <xdr:nvSpPr>
        <xdr:cNvPr id="633" name="フローチャート: 判断 632">
          <a:extLst>
            <a:ext uri="{FF2B5EF4-FFF2-40B4-BE49-F238E27FC236}">
              <a16:creationId xmlns:a16="http://schemas.microsoft.com/office/drawing/2014/main" id="{81583BC7-7E09-4BCC-81EE-8B76444B862B}"/>
            </a:ext>
          </a:extLst>
        </xdr:cNvPr>
        <xdr:cNvSpPr/>
      </xdr:nvSpPr>
      <xdr:spPr>
        <a:xfrm>
          <a:off x="20383500" y="14609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22504</xdr:rowOff>
    </xdr:from>
    <xdr:to>
      <xdr:col>102</xdr:col>
      <xdr:colOff>165100</xdr:colOff>
      <xdr:row>85</xdr:row>
      <xdr:rowOff>124104</xdr:rowOff>
    </xdr:to>
    <xdr:sp macro="" textlink="">
      <xdr:nvSpPr>
        <xdr:cNvPr id="634" name="フローチャート: 判断 633">
          <a:extLst>
            <a:ext uri="{FF2B5EF4-FFF2-40B4-BE49-F238E27FC236}">
              <a16:creationId xmlns:a16="http://schemas.microsoft.com/office/drawing/2014/main" id="{74817FA4-A8C4-48D6-99A7-FA0B715B7B9F}"/>
            </a:ext>
          </a:extLst>
        </xdr:cNvPr>
        <xdr:cNvSpPr/>
      </xdr:nvSpPr>
      <xdr:spPr>
        <a:xfrm>
          <a:off x="19494500" y="14595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35" name="テキスト ボックス 634">
          <a:extLst>
            <a:ext uri="{FF2B5EF4-FFF2-40B4-BE49-F238E27FC236}">
              <a16:creationId xmlns:a16="http://schemas.microsoft.com/office/drawing/2014/main" id="{0F9DFC41-E941-42CF-A55B-A6C038576BB9}"/>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36" name="テキスト ボックス 635">
          <a:extLst>
            <a:ext uri="{FF2B5EF4-FFF2-40B4-BE49-F238E27FC236}">
              <a16:creationId xmlns:a16="http://schemas.microsoft.com/office/drawing/2014/main" id="{C0AD3273-9408-4163-BA1E-215A8C1B0927}"/>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37" name="テキスト ボックス 636">
          <a:extLst>
            <a:ext uri="{FF2B5EF4-FFF2-40B4-BE49-F238E27FC236}">
              <a16:creationId xmlns:a16="http://schemas.microsoft.com/office/drawing/2014/main" id="{BAB96392-2C08-49C0-9146-4131FADE5AFD}"/>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38" name="テキスト ボックス 637">
          <a:extLst>
            <a:ext uri="{FF2B5EF4-FFF2-40B4-BE49-F238E27FC236}">
              <a16:creationId xmlns:a16="http://schemas.microsoft.com/office/drawing/2014/main" id="{6AD6FD48-05BC-4358-935B-9AF188F15537}"/>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39" name="テキスト ボックス 638">
          <a:extLst>
            <a:ext uri="{FF2B5EF4-FFF2-40B4-BE49-F238E27FC236}">
              <a16:creationId xmlns:a16="http://schemas.microsoft.com/office/drawing/2014/main" id="{AE2413CD-1ED3-46CB-952B-D5E8E1863DD7}"/>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125831</xdr:rowOff>
    </xdr:from>
    <xdr:to>
      <xdr:col>116</xdr:col>
      <xdr:colOff>114300</xdr:colOff>
      <xdr:row>86</xdr:row>
      <xdr:rowOff>55981</xdr:rowOff>
    </xdr:to>
    <xdr:sp macro="" textlink="">
      <xdr:nvSpPr>
        <xdr:cNvPr id="640" name="楕円 639">
          <a:extLst>
            <a:ext uri="{FF2B5EF4-FFF2-40B4-BE49-F238E27FC236}">
              <a16:creationId xmlns:a16="http://schemas.microsoft.com/office/drawing/2014/main" id="{8AE3504F-1CB1-4EA4-A432-29341F7F42FD}"/>
            </a:ext>
          </a:extLst>
        </xdr:cNvPr>
        <xdr:cNvSpPr/>
      </xdr:nvSpPr>
      <xdr:spPr>
        <a:xfrm>
          <a:off x="22110700" y="14699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40758</xdr:rowOff>
    </xdr:from>
    <xdr:ext cx="469744" cy="259045"/>
    <xdr:sp macro="" textlink="">
      <xdr:nvSpPr>
        <xdr:cNvPr id="641" name="【消防施設】&#10;一人当たり面積該当値テキスト">
          <a:extLst>
            <a:ext uri="{FF2B5EF4-FFF2-40B4-BE49-F238E27FC236}">
              <a16:creationId xmlns:a16="http://schemas.microsoft.com/office/drawing/2014/main" id="{99F246A9-1431-4C69-9DA9-B2B246B3221C}"/>
            </a:ext>
          </a:extLst>
        </xdr:cNvPr>
        <xdr:cNvSpPr txBox="1"/>
      </xdr:nvSpPr>
      <xdr:spPr>
        <a:xfrm>
          <a:off x="22199600" y="14614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125831</xdr:rowOff>
    </xdr:from>
    <xdr:to>
      <xdr:col>112</xdr:col>
      <xdr:colOff>38100</xdr:colOff>
      <xdr:row>86</xdr:row>
      <xdr:rowOff>55981</xdr:rowOff>
    </xdr:to>
    <xdr:sp macro="" textlink="">
      <xdr:nvSpPr>
        <xdr:cNvPr id="642" name="楕円 641">
          <a:extLst>
            <a:ext uri="{FF2B5EF4-FFF2-40B4-BE49-F238E27FC236}">
              <a16:creationId xmlns:a16="http://schemas.microsoft.com/office/drawing/2014/main" id="{83733289-8D7D-4910-B5E4-DAED89222633}"/>
            </a:ext>
          </a:extLst>
        </xdr:cNvPr>
        <xdr:cNvSpPr/>
      </xdr:nvSpPr>
      <xdr:spPr>
        <a:xfrm>
          <a:off x="21272500" y="14699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5181</xdr:rowOff>
    </xdr:from>
    <xdr:to>
      <xdr:col>116</xdr:col>
      <xdr:colOff>63500</xdr:colOff>
      <xdr:row>86</xdr:row>
      <xdr:rowOff>5181</xdr:rowOff>
    </xdr:to>
    <xdr:cxnSp macro="">
      <xdr:nvCxnSpPr>
        <xdr:cNvPr id="643" name="直線コネクタ 642">
          <a:extLst>
            <a:ext uri="{FF2B5EF4-FFF2-40B4-BE49-F238E27FC236}">
              <a16:creationId xmlns:a16="http://schemas.microsoft.com/office/drawing/2014/main" id="{F2454DF7-2F05-4E30-851A-B89FDC092E4E}"/>
            </a:ext>
          </a:extLst>
        </xdr:cNvPr>
        <xdr:cNvCxnSpPr/>
      </xdr:nvCxnSpPr>
      <xdr:spPr>
        <a:xfrm>
          <a:off x="21323300" y="1474988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124918</xdr:rowOff>
    </xdr:from>
    <xdr:to>
      <xdr:col>107</xdr:col>
      <xdr:colOff>101600</xdr:colOff>
      <xdr:row>86</xdr:row>
      <xdr:rowOff>55068</xdr:rowOff>
    </xdr:to>
    <xdr:sp macro="" textlink="">
      <xdr:nvSpPr>
        <xdr:cNvPr id="644" name="楕円 643">
          <a:extLst>
            <a:ext uri="{FF2B5EF4-FFF2-40B4-BE49-F238E27FC236}">
              <a16:creationId xmlns:a16="http://schemas.microsoft.com/office/drawing/2014/main" id="{34E7DE59-D68C-4215-ABC0-97EE65D182DD}"/>
            </a:ext>
          </a:extLst>
        </xdr:cNvPr>
        <xdr:cNvSpPr/>
      </xdr:nvSpPr>
      <xdr:spPr>
        <a:xfrm>
          <a:off x="20383500" y="14698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4268</xdr:rowOff>
    </xdr:from>
    <xdr:to>
      <xdr:col>111</xdr:col>
      <xdr:colOff>177800</xdr:colOff>
      <xdr:row>86</xdr:row>
      <xdr:rowOff>5181</xdr:rowOff>
    </xdr:to>
    <xdr:cxnSp macro="">
      <xdr:nvCxnSpPr>
        <xdr:cNvPr id="645" name="直線コネクタ 644">
          <a:extLst>
            <a:ext uri="{FF2B5EF4-FFF2-40B4-BE49-F238E27FC236}">
              <a16:creationId xmlns:a16="http://schemas.microsoft.com/office/drawing/2014/main" id="{83A55FE6-9A04-4D6B-BB99-35F57AFA3C3F}"/>
            </a:ext>
          </a:extLst>
        </xdr:cNvPr>
        <xdr:cNvCxnSpPr/>
      </xdr:nvCxnSpPr>
      <xdr:spPr>
        <a:xfrm>
          <a:off x="20434300" y="14748968"/>
          <a:ext cx="889000" cy="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124918</xdr:rowOff>
    </xdr:from>
    <xdr:to>
      <xdr:col>102</xdr:col>
      <xdr:colOff>165100</xdr:colOff>
      <xdr:row>86</xdr:row>
      <xdr:rowOff>55068</xdr:rowOff>
    </xdr:to>
    <xdr:sp macro="" textlink="">
      <xdr:nvSpPr>
        <xdr:cNvPr id="646" name="楕円 645">
          <a:extLst>
            <a:ext uri="{FF2B5EF4-FFF2-40B4-BE49-F238E27FC236}">
              <a16:creationId xmlns:a16="http://schemas.microsoft.com/office/drawing/2014/main" id="{0B674B6B-91D4-4160-B25A-EF9B9695458F}"/>
            </a:ext>
          </a:extLst>
        </xdr:cNvPr>
        <xdr:cNvSpPr/>
      </xdr:nvSpPr>
      <xdr:spPr>
        <a:xfrm>
          <a:off x="19494500" y="14698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4268</xdr:rowOff>
    </xdr:from>
    <xdr:to>
      <xdr:col>107</xdr:col>
      <xdr:colOff>50800</xdr:colOff>
      <xdr:row>86</xdr:row>
      <xdr:rowOff>4268</xdr:rowOff>
    </xdr:to>
    <xdr:cxnSp macro="">
      <xdr:nvCxnSpPr>
        <xdr:cNvPr id="647" name="直線コネクタ 646">
          <a:extLst>
            <a:ext uri="{FF2B5EF4-FFF2-40B4-BE49-F238E27FC236}">
              <a16:creationId xmlns:a16="http://schemas.microsoft.com/office/drawing/2014/main" id="{202206CB-FE02-476F-8CF4-C6237F4C30BE}"/>
            </a:ext>
          </a:extLst>
        </xdr:cNvPr>
        <xdr:cNvCxnSpPr/>
      </xdr:nvCxnSpPr>
      <xdr:spPr>
        <a:xfrm>
          <a:off x="19545300" y="1474896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153433</xdr:rowOff>
    </xdr:from>
    <xdr:ext cx="469744" cy="259045"/>
    <xdr:sp macro="" textlink="">
      <xdr:nvSpPr>
        <xdr:cNvPr id="648" name="n_1aveValue【消防施設】&#10;一人当たり面積">
          <a:extLst>
            <a:ext uri="{FF2B5EF4-FFF2-40B4-BE49-F238E27FC236}">
              <a16:creationId xmlns:a16="http://schemas.microsoft.com/office/drawing/2014/main" id="{806A1970-0EF5-4504-A008-6827C061DEF4}"/>
            </a:ext>
          </a:extLst>
        </xdr:cNvPr>
        <xdr:cNvSpPr txBox="1"/>
      </xdr:nvSpPr>
      <xdr:spPr>
        <a:xfrm>
          <a:off x="21075727" y="14383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154348</xdr:rowOff>
    </xdr:from>
    <xdr:ext cx="469744" cy="259045"/>
    <xdr:sp macro="" textlink="">
      <xdr:nvSpPr>
        <xdr:cNvPr id="649" name="n_2aveValue【消防施設】&#10;一人当たり面積">
          <a:extLst>
            <a:ext uri="{FF2B5EF4-FFF2-40B4-BE49-F238E27FC236}">
              <a16:creationId xmlns:a16="http://schemas.microsoft.com/office/drawing/2014/main" id="{D572668A-F86E-4629-9EEE-AFED6A5084AB}"/>
            </a:ext>
          </a:extLst>
        </xdr:cNvPr>
        <xdr:cNvSpPr txBox="1"/>
      </xdr:nvSpPr>
      <xdr:spPr>
        <a:xfrm>
          <a:off x="20199427" y="14384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140631</xdr:rowOff>
    </xdr:from>
    <xdr:ext cx="469744" cy="259045"/>
    <xdr:sp macro="" textlink="">
      <xdr:nvSpPr>
        <xdr:cNvPr id="650" name="n_3aveValue【消防施設】&#10;一人当たり面積">
          <a:extLst>
            <a:ext uri="{FF2B5EF4-FFF2-40B4-BE49-F238E27FC236}">
              <a16:creationId xmlns:a16="http://schemas.microsoft.com/office/drawing/2014/main" id="{B3BE1B6B-2CC3-49DD-AFE9-37ADF22E8A90}"/>
            </a:ext>
          </a:extLst>
        </xdr:cNvPr>
        <xdr:cNvSpPr txBox="1"/>
      </xdr:nvSpPr>
      <xdr:spPr>
        <a:xfrm>
          <a:off x="19310427" y="14370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47108</xdr:rowOff>
    </xdr:from>
    <xdr:ext cx="469744" cy="259045"/>
    <xdr:sp macro="" textlink="">
      <xdr:nvSpPr>
        <xdr:cNvPr id="651" name="n_1mainValue【消防施設】&#10;一人当たり面積">
          <a:extLst>
            <a:ext uri="{FF2B5EF4-FFF2-40B4-BE49-F238E27FC236}">
              <a16:creationId xmlns:a16="http://schemas.microsoft.com/office/drawing/2014/main" id="{26563374-9060-4FFF-83CD-2F8282279D9C}"/>
            </a:ext>
          </a:extLst>
        </xdr:cNvPr>
        <xdr:cNvSpPr txBox="1"/>
      </xdr:nvSpPr>
      <xdr:spPr>
        <a:xfrm>
          <a:off x="21075727" y="14791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46195</xdr:rowOff>
    </xdr:from>
    <xdr:ext cx="469744" cy="259045"/>
    <xdr:sp macro="" textlink="">
      <xdr:nvSpPr>
        <xdr:cNvPr id="652" name="n_2mainValue【消防施設】&#10;一人当たり面積">
          <a:extLst>
            <a:ext uri="{FF2B5EF4-FFF2-40B4-BE49-F238E27FC236}">
              <a16:creationId xmlns:a16="http://schemas.microsoft.com/office/drawing/2014/main" id="{52CE6D22-1F57-4127-8D92-EDD8C2895262}"/>
            </a:ext>
          </a:extLst>
        </xdr:cNvPr>
        <xdr:cNvSpPr txBox="1"/>
      </xdr:nvSpPr>
      <xdr:spPr>
        <a:xfrm>
          <a:off x="20199427" y="14790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46195</xdr:rowOff>
    </xdr:from>
    <xdr:ext cx="469744" cy="259045"/>
    <xdr:sp macro="" textlink="">
      <xdr:nvSpPr>
        <xdr:cNvPr id="653" name="n_3mainValue【消防施設】&#10;一人当たり面積">
          <a:extLst>
            <a:ext uri="{FF2B5EF4-FFF2-40B4-BE49-F238E27FC236}">
              <a16:creationId xmlns:a16="http://schemas.microsoft.com/office/drawing/2014/main" id="{8048A60F-C219-42AD-ABD2-7DB31EBEC16F}"/>
            </a:ext>
          </a:extLst>
        </xdr:cNvPr>
        <xdr:cNvSpPr txBox="1"/>
      </xdr:nvSpPr>
      <xdr:spPr>
        <a:xfrm>
          <a:off x="19310427" y="14790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54" name="正方形/長方形 653">
          <a:extLst>
            <a:ext uri="{FF2B5EF4-FFF2-40B4-BE49-F238E27FC236}">
              <a16:creationId xmlns:a16="http://schemas.microsoft.com/office/drawing/2014/main" id="{54316810-D932-47C2-8FA6-E00C5720CD0A}"/>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55" name="正方形/長方形 654">
          <a:extLst>
            <a:ext uri="{FF2B5EF4-FFF2-40B4-BE49-F238E27FC236}">
              <a16:creationId xmlns:a16="http://schemas.microsoft.com/office/drawing/2014/main" id="{DF938FF0-5043-4BD2-91C8-F2E14DFC0A41}"/>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56" name="正方形/長方形 655">
          <a:extLst>
            <a:ext uri="{FF2B5EF4-FFF2-40B4-BE49-F238E27FC236}">
              <a16:creationId xmlns:a16="http://schemas.microsoft.com/office/drawing/2014/main" id="{157CF3AA-2AED-4864-AD46-C907FD8F2E64}"/>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57" name="正方形/長方形 656">
          <a:extLst>
            <a:ext uri="{FF2B5EF4-FFF2-40B4-BE49-F238E27FC236}">
              <a16:creationId xmlns:a16="http://schemas.microsoft.com/office/drawing/2014/main" id="{833B2FD0-ED0A-4F2D-A3FE-236363200829}"/>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58" name="正方形/長方形 657">
          <a:extLst>
            <a:ext uri="{FF2B5EF4-FFF2-40B4-BE49-F238E27FC236}">
              <a16:creationId xmlns:a16="http://schemas.microsoft.com/office/drawing/2014/main" id="{37BEF6EF-C2D5-4282-9C24-4B84EE8494FA}"/>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59" name="正方形/長方形 658">
          <a:extLst>
            <a:ext uri="{FF2B5EF4-FFF2-40B4-BE49-F238E27FC236}">
              <a16:creationId xmlns:a16="http://schemas.microsoft.com/office/drawing/2014/main" id="{4DFEB100-7602-4787-AF75-DC304CE12B0E}"/>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60" name="正方形/長方形 659">
          <a:extLst>
            <a:ext uri="{FF2B5EF4-FFF2-40B4-BE49-F238E27FC236}">
              <a16:creationId xmlns:a16="http://schemas.microsoft.com/office/drawing/2014/main" id="{BB0F22F1-5E13-4CF0-8E49-6631243D7972}"/>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61" name="正方形/長方形 660">
          <a:extLst>
            <a:ext uri="{FF2B5EF4-FFF2-40B4-BE49-F238E27FC236}">
              <a16:creationId xmlns:a16="http://schemas.microsoft.com/office/drawing/2014/main" id="{5E0D16BA-ADE7-43EC-B2A9-5C5F6F4D313B}"/>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62" name="テキスト ボックス 661">
          <a:extLst>
            <a:ext uri="{FF2B5EF4-FFF2-40B4-BE49-F238E27FC236}">
              <a16:creationId xmlns:a16="http://schemas.microsoft.com/office/drawing/2014/main" id="{82124298-819D-4EFE-8376-6DB290DB4EC1}"/>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63" name="直線コネクタ 662">
          <a:extLst>
            <a:ext uri="{FF2B5EF4-FFF2-40B4-BE49-F238E27FC236}">
              <a16:creationId xmlns:a16="http://schemas.microsoft.com/office/drawing/2014/main" id="{B4172C62-0815-4109-B59C-93D5C595A696}"/>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108</xdr:row>
      <xdr:rowOff>152400</xdr:rowOff>
    </xdr:from>
    <xdr:to>
      <xdr:col>89</xdr:col>
      <xdr:colOff>177800</xdr:colOff>
      <xdr:row>108</xdr:row>
      <xdr:rowOff>152400</xdr:rowOff>
    </xdr:to>
    <xdr:cxnSp macro="">
      <xdr:nvCxnSpPr>
        <xdr:cNvPr id="664" name="直線コネクタ 663">
          <a:extLst>
            <a:ext uri="{FF2B5EF4-FFF2-40B4-BE49-F238E27FC236}">
              <a16:creationId xmlns:a16="http://schemas.microsoft.com/office/drawing/2014/main" id="{31156981-3E18-4799-85FF-8DC99A06BAF7}"/>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10177</xdr:rowOff>
    </xdr:from>
    <xdr:ext cx="338939" cy="259045"/>
    <xdr:sp macro="" textlink="">
      <xdr:nvSpPr>
        <xdr:cNvPr id="665" name="テキスト ボックス 664">
          <a:extLst>
            <a:ext uri="{FF2B5EF4-FFF2-40B4-BE49-F238E27FC236}">
              <a16:creationId xmlns:a16="http://schemas.microsoft.com/office/drawing/2014/main" id="{FF226104-AB08-421D-A44F-E250DF5C4DB5}"/>
            </a:ext>
          </a:extLst>
        </xdr:cNvPr>
        <xdr:cNvSpPr txBox="1"/>
      </xdr:nvSpPr>
      <xdr:spPr>
        <a:xfrm>
          <a:off x="12107061" y="1852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66" name="直線コネクタ 665">
          <a:extLst>
            <a:ext uri="{FF2B5EF4-FFF2-40B4-BE49-F238E27FC236}">
              <a16:creationId xmlns:a16="http://schemas.microsoft.com/office/drawing/2014/main" id="{CB26560A-4B27-4CC9-8A84-87989237EEFB}"/>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67" name="テキスト ボックス 666">
          <a:extLst>
            <a:ext uri="{FF2B5EF4-FFF2-40B4-BE49-F238E27FC236}">
              <a16:creationId xmlns:a16="http://schemas.microsoft.com/office/drawing/2014/main" id="{1D991663-7C83-4A68-8D48-B06ACBBF1C6E}"/>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68" name="直線コネクタ 667">
          <a:extLst>
            <a:ext uri="{FF2B5EF4-FFF2-40B4-BE49-F238E27FC236}">
              <a16:creationId xmlns:a16="http://schemas.microsoft.com/office/drawing/2014/main" id="{D980E0C4-8B96-4163-9388-6F428C0527F7}"/>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69" name="テキスト ボックス 668">
          <a:extLst>
            <a:ext uri="{FF2B5EF4-FFF2-40B4-BE49-F238E27FC236}">
              <a16:creationId xmlns:a16="http://schemas.microsoft.com/office/drawing/2014/main" id="{6E666E3C-FD38-4DDC-923B-FD4564B203D4}"/>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70" name="直線コネクタ 669">
          <a:extLst>
            <a:ext uri="{FF2B5EF4-FFF2-40B4-BE49-F238E27FC236}">
              <a16:creationId xmlns:a16="http://schemas.microsoft.com/office/drawing/2014/main" id="{BB90126A-F307-463B-93F9-3F40A79E426F}"/>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71" name="テキスト ボックス 670">
          <a:extLst>
            <a:ext uri="{FF2B5EF4-FFF2-40B4-BE49-F238E27FC236}">
              <a16:creationId xmlns:a16="http://schemas.microsoft.com/office/drawing/2014/main" id="{377DF72C-53CF-4BD0-995C-4B7457510CB9}"/>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72" name="直線コネクタ 671">
          <a:extLst>
            <a:ext uri="{FF2B5EF4-FFF2-40B4-BE49-F238E27FC236}">
              <a16:creationId xmlns:a16="http://schemas.microsoft.com/office/drawing/2014/main" id="{0D86E0A7-967D-4F38-92A8-085CF1D9342F}"/>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29227</xdr:rowOff>
    </xdr:from>
    <xdr:ext cx="467179" cy="259045"/>
    <xdr:sp macro="" textlink="">
      <xdr:nvSpPr>
        <xdr:cNvPr id="673" name="テキスト ボックス 672">
          <a:extLst>
            <a:ext uri="{FF2B5EF4-FFF2-40B4-BE49-F238E27FC236}">
              <a16:creationId xmlns:a16="http://schemas.microsoft.com/office/drawing/2014/main" id="{25E73525-DFBF-4ED2-864E-2D3AD9E505FA}"/>
            </a:ext>
          </a:extLst>
        </xdr:cNvPr>
        <xdr:cNvSpPr txBox="1"/>
      </xdr:nvSpPr>
      <xdr:spPr>
        <a:xfrm>
          <a:off x="11978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74" name="直線コネクタ 673">
          <a:extLst>
            <a:ext uri="{FF2B5EF4-FFF2-40B4-BE49-F238E27FC236}">
              <a16:creationId xmlns:a16="http://schemas.microsoft.com/office/drawing/2014/main" id="{D20414AD-B56D-4373-8BF6-BB62D30541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675" name="テキスト ボックス 674">
          <a:extLst>
            <a:ext uri="{FF2B5EF4-FFF2-40B4-BE49-F238E27FC236}">
              <a16:creationId xmlns:a16="http://schemas.microsoft.com/office/drawing/2014/main" id="{032382EC-CC17-480E-97DD-6F5E540B0583}"/>
            </a:ext>
          </a:extLst>
        </xdr:cNvPr>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76" name="【庁舎】&#10;有形固定資産減価償却率グラフ枠">
          <a:extLst>
            <a:ext uri="{FF2B5EF4-FFF2-40B4-BE49-F238E27FC236}">
              <a16:creationId xmlns:a16="http://schemas.microsoft.com/office/drawing/2014/main" id="{7C47AA97-CA10-4F79-B70E-F1F5A9FC01D4}"/>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82550</xdr:rowOff>
    </xdr:from>
    <xdr:to>
      <xdr:col>85</xdr:col>
      <xdr:colOff>126364</xdr:colOff>
      <xdr:row>108</xdr:row>
      <xdr:rowOff>152400</xdr:rowOff>
    </xdr:to>
    <xdr:cxnSp macro="">
      <xdr:nvCxnSpPr>
        <xdr:cNvPr id="677" name="直線コネクタ 676">
          <a:extLst>
            <a:ext uri="{FF2B5EF4-FFF2-40B4-BE49-F238E27FC236}">
              <a16:creationId xmlns:a16="http://schemas.microsoft.com/office/drawing/2014/main" id="{9466FE3B-D566-4E2D-929B-FBC2100D53D5}"/>
            </a:ext>
          </a:extLst>
        </xdr:cNvPr>
        <xdr:cNvCxnSpPr/>
      </xdr:nvCxnSpPr>
      <xdr:spPr>
        <a:xfrm flipV="1">
          <a:off x="16318864" y="17399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340478" cy="259045"/>
    <xdr:sp macro="" textlink="">
      <xdr:nvSpPr>
        <xdr:cNvPr id="678" name="【庁舎】&#10;有形固定資産減価償却率最小値テキスト">
          <a:extLst>
            <a:ext uri="{FF2B5EF4-FFF2-40B4-BE49-F238E27FC236}">
              <a16:creationId xmlns:a16="http://schemas.microsoft.com/office/drawing/2014/main" id="{5C2D54FB-7A90-4065-B04B-9DF6B5B04E11}"/>
            </a:ext>
          </a:extLst>
        </xdr:cNvPr>
        <xdr:cNvSpPr txBox="1"/>
      </xdr:nvSpPr>
      <xdr:spPr>
        <a:xfrm>
          <a:off x="16357600" y="186728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679" name="直線コネクタ 678">
          <a:extLst>
            <a:ext uri="{FF2B5EF4-FFF2-40B4-BE49-F238E27FC236}">
              <a16:creationId xmlns:a16="http://schemas.microsoft.com/office/drawing/2014/main" id="{A0A09D6B-D6B7-4E48-B624-B991F9C702DF}"/>
            </a:ext>
          </a:extLst>
        </xdr:cNvPr>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100</xdr:row>
      <xdr:rowOff>29227</xdr:rowOff>
    </xdr:from>
    <xdr:ext cx="469744" cy="259045"/>
    <xdr:sp macro="" textlink="">
      <xdr:nvSpPr>
        <xdr:cNvPr id="680" name="【庁舎】&#10;有形固定資産減価償却率最大値テキスト">
          <a:extLst>
            <a:ext uri="{FF2B5EF4-FFF2-40B4-BE49-F238E27FC236}">
              <a16:creationId xmlns:a16="http://schemas.microsoft.com/office/drawing/2014/main" id="{EC90F635-6301-4B2C-ADF8-616BAAB7969F}"/>
            </a:ext>
          </a:extLst>
        </xdr:cNvPr>
        <xdr:cNvSpPr txBox="1"/>
      </xdr:nvSpPr>
      <xdr:spPr>
        <a:xfrm>
          <a:off x="16357600" y="1717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82550</xdr:rowOff>
    </xdr:from>
    <xdr:to>
      <xdr:col>86</xdr:col>
      <xdr:colOff>25400</xdr:colOff>
      <xdr:row>101</xdr:row>
      <xdr:rowOff>82550</xdr:rowOff>
    </xdr:to>
    <xdr:cxnSp macro="">
      <xdr:nvCxnSpPr>
        <xdr:cNvPr id="681" name="直線コネクタ 680">
          <a:extLst>
            <a:ext uri="{FF2B5EF4-FFF2-40B4-BE49-F238E27FC236}">
              <a16:creationId xmlns:a16="http://schemas.microsoft.com/office/drawing/2014/main" id="{895598C7-9F88-490C-B665-17D88C375419}"/>
            </a:ext>
          </a:extLst>
        </xdr:cNvPr>
        <xdr:cNvCxnSpPr/>
      </xdr:nvCxnSpPr>
      <xdr:spPr>
        <a:xfrm>
          <a:off x="16230600" y="1739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78757</xdr:rowOff>
    </xdr:from>
    <xdr:ext cx="405111" cy="259045"/>
    <xdr:sp macro="" textlink="">
      <xdr:nvSpPr>
        <xdr:cNvPr id="682" name="【庁舎】&#10;有形固定資産減価償却率平均値テキスト">
          <a:extLst>
            <a:ext uri="{FF2B5EF4-FFF2-40B4-BE49-F238E27FC236}">
              <a16:creationId xmlns:a16="http://schemas.microsoft.com/office/drawing/2014/main" id="{DB190048-6972-4563-BA71-5F1D14566B28}"/>
            </a:ext>
          </a:extLst>
        </xdr:cNvPr>
        <xdr:cNvSpPr txBox="1"/>
      </xdr:nvSpPr>
      <xdr:spPr>
        <a:xfrm>
          <a:off x="16357600" y="179095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100330</xdr:rowOff>
    </xdr:from>
    <xdr:to>
      <xdr:col>85</xdr:col>
      <xdr:colOff>177800</xdr:colOff>
      <xdr:row>105</xdr:row>
      <xdr:rowOff>30480</xdr:rowOff>
    </xdr:to>
    <xdr:sp macro="" textlink="">
      <xdr:nvSpPr>
        <xdr:cNvPr id="683" name="フローチャート: 判断 682">
          <a:extLst>
            <a:ext uri="{FF2B5EF4-FFF2-40B4-BE49-F238E27FC236}">
              <a16:creationId xmlns:a16="http://schemas.microsoft.com/office/drawing/2014/main" id="{44649947-6C7E-4075-9AB7-E8250A98BFF6}"/>
            </a:ext>
          </a:extLst>
        </xdr:cNvPr>
        <xdr:cNvSpPr/>
      </xdr:nvSpPr>
      <xdr:spPr>
        <a:xfrm>
          <a:off x="16268700" y="17931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90170</xdr:rowOff>
    </xdr:from>
    <xdr:to>
      <xdr:col>81</xdr:col>
      <xdr:colOff>101600</xdr:colOff>
      <xdr:row>105</xdr:row>
      <xdr:rowOff>20320</xdr:rowOff>
    </xdr:to>
    <xdr:sp macro="" textlink="">
      <xdr:nvSpPr>
        <xdr:cNvPr id="684" name="フローチャート: 判断 683">
          <a:extLst>
            <a:ext uri="{FF2B5EF4-FFF2-40B4-BE49-F238E27FC236}">
              <a16:creationId xmlns:a16="http://schemas.microsoft.com/office/drawing/2014/main" id="{6F970CBF-5DF3-4CEE-89C1-0E54309A473B}"/>
            </a:ext>
          </a:extLst>
        </xdr:cNvPr>
        <xdr:cNvSpPr/>
      </xdr:nvSpPr>
      <xdr:spPr>
        <a:xfrm>
          <a:off x="15430500" y="1792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67311</xdr:rowOff>
    </xdr:from>
    <xdr:to>
      <xdr:col>76</xdr:col>
      <xdr:colOff>165100</xdr:colOff>
      <xdr:row>104</xdr:row>
      <xdr:rowOff>168911</xdr:rowOff>
    </xdr:to>
    <xdr:sp macro="" textlink="">
      <xdr:nvSpPr>
        <xdr:cNvPr id="685" name="フローチャート: 判断 684">
          <a:extLst>
            <a:ext uri="{FF2B5EF4-FFF2-40B4-BE49-F238E27FC236}">
              <a16:creationId xmlns:a16="http://schemas.microsoft.com/office/drawing/2014/main" id="{CDF48282-B3AE-4116-ADA5-42D4F9B5DB06}"/>
            </a:ext>
          </a:extLst>
        </xdr:cNvPr>
        <xdr:cNvSpPr/>
      </xdr:nvSpPr>
      <xdr:spPr>
        <a:xfrm>
          <a:off x="14541500" y="17898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43180</xdr:rowOff>
    </xdr:from>
    <xdr:to>
      <xdr:col>72</xdr:col>
      <xdr:colOff>38100</xdr:colOff>
      <xdr:row>104</xdr:row>
      <xdr:rowOff>144780</xdr:rowOff>
    </xdr:to>
    <xdr:sp macro="" textlink="">
      <xdr:nvSpPr>
        <xdr:cNvPr id="686" name="フローチャート: 判断 685">
          <a:extLst>
            <a:ext uri="{FF2B5EF4-FFF2-40B4-BE49-F238E27FC236}">
              <a16:creationId xmlns:a16="http://schemas.microsoft.com/office/drawing/2014/main" id="{1E1B3CD8-D2B7-48A1-A809-208B2E3E7152}"/>
            </a:ext>
          </a:extLst>
        </xdr:cNvPr>
        <xdr:cNvSpPr/>
      </xdr:nvSpPr>
      <xdr:spPr>
        <a:xfrm>
          <a:off x="13652500" y="17873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87" name="テキスト ボックス 686">
          <a:extLst>
            <a:ext uri="{FF2B5EF4-FFF2-40B4-BE49-F238E27FC236}">
              <a16:creationId xmlns:a16="http://schemas.microsoft.com/office/drawing/2014/main" id="{E3225873-68F0-4F82-BF16-5A61EFEE84A9}"/>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88" name="テキスト ボックス 687">
          <a:extLst>
            <a:ext uri="{FF2B5EF4-FFF2-40B4-BE49-F238E27FC236}">
              <a16:creationId xmlns:a16="http://schemas.microsoft.com/office/drawing/2014/main" id="{25224ACC-1849-4622-8083-D12E2BD48F89}"/>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89" name="テキスト ボックス 688">
          <a:extLst>
            <a:ext uri="{FF2B5EF4-FFF2-40B4-BE49-F238E27FC236}">
              <a16:creationId xmlns:a16="http://schemas.microsoft.com/office/drawing/2014/main" id="{88F0CA93-E10F-4E15-9527-C3215AB68F94}"/>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90" name="テキスト ボックス 689">
          <a:extLst>
            <a:ext uri="{FF2B5EF4-FFF2-40B4-BE49-F238E27FC236}">
              <a16:creationId xmlns:a16="http://schemas.microsoft.com/office/drawing/2014/main" id="{BA6B580E-419E-420F-9DA3-75C90D752763}"/>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91" name="テキスト ボックス 690">
          <a:extLst>
            <a:ext uri="{FF2B5EF4-FFF2-40B4-BE49-F238E27FC236}">
              <a16:creationId xmlns:a16="http://schemas.microsoft.com/office/drawing/2014/main" id="{B3F98B5F-8051-4AB0-9627-F160E80FAB77}"/>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1270</xdr:rowOff>
    </xdr:from>
    <xdr:to>
      <xdr:col>85</xdr:col>
      <xdr:colOff>177800</xdr:colOff>
      <xdr:row>103</xdr:row>
      <xdr:rowOff>102870</xdr:rowOff>
    </xdr:to>
    <xdr:sp macro="" textlink="">
      <xdr:nvSpPr>
        <xdr:cNvPr id="692" name="楕円 691">
          <a:extLst>
            <a:ext uri="{FF2B5EF4-FFF2-40B4-BE49-F238E27FC236}">
              <a16:creationId xmlns:a16="http://schemas.microsoft.com/office/drawing/2014/main" id="{7A3424C3-9B77-42AB-8DF1-09981E1913F5}"/>
            </a:ext>
          </a:extLst>
        </xdr:cNvPr>
        <xdr:cNvSpPr/>
      </xdr:nvSpPr>
      <xdr:spPr>
        <a:xfrm>
          <a:off x="16268700" y="17660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24147</xdr:rowOff>
    </xdr:from>
    <xdr:ext cx="405111" cy="259045"/>
    <xdr:sp macro="" textlink="">
      <xdr:nvSpPr>
        <xdr:cNvPr id="693" name="【庁舎】&#10;有形固定資産減価償却率該当値テキスト">
          <a:extLst>
            <a:ext uri="{FF2B5EF4-FFF2-40B4-BE49-F238E27FC236}">
              <a16:creationId xmlns:a16="http://schemas.microsoft.com/office/drawing/2014/main" id="{C49DA4E6-9737-4590-9589-ADCA6690C565}"/>
            </a:ext>
          </a:extLst>
        </xdr:cNvPr>
        <xdr:cNvSpPr txBox="1"/>
      </xdr:nvSpPr>
      <xdr:spPr>
        <a:xfrm>
          <a:off x="16357600" y="17512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153670</xdr:rowOff>
    </xdr:from>
    <xdr:to>
      <xdr:col>81</xdr:col>
      <xdr:colOff>101600</xdr:colOff>
      <xdr:row>103</xdr:row>
      <xdr:rowOff>83820</xdr:rowOff>
    </xdr:to>
    <xdr:sp macro="" textlink="">
      <xdr:nvSpPr>
        <xdr:cNvPr id="694" name="楕円 693">
          <a:extLst>
            <a:ext uri="{FF2B5EF4-FFF2-40B4-BE49-F238E27FC236}">
              <a16:creationId xmlns:a16="http://schemas.microsoft.com/office/drawing/2014/main" id="{99375B6A-710D-460C-9C87-CA4B85A36DB7}"/>
            </a:ext>
          </a:extLst>
        </xdr:cNvPr>
        <xdr:cNvSpPr/>
      </xdr:nvSpPr>
      <xdr:spPr>
        <a:xfrm>
          <a:off x="15430500" y="17641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33020</xdr:rowOff>
    </xdr:from>
    <xdr:to>
      <xdr:col>85</xdr:col>
      <xdr:colOff>127000</xdr:colOff>
      <xdr:row>103</xdr:row>
      <xdr:rowOff>52070</xdr:rowOff>
    </xdr:to>
    <xdr:cxnSp macro="">
      <xdr:nvCxnSpPr>
        <xdr:cNvPr id="695" name="直線コネクタ 694">
          <a:extLst>
            <a:ext uri="{FF2B5EF4-FFF2-40B4-BE49-F238E27FC236}">
              <a16:creationId xmlns:a16="http://schemas.microsoft.com/office/drawing/2014/main" id="{225296CB-37BE-4073-9650-0893D3BD747B}"/>
            </a:ext>
          </a:extLst>
        </xdr:cNvPr>
        <xdr:cNvCxnSpPr/>
      </xdr:nvCxnSpPr>
      <xdr:spPr>
        <a:xfrm>
          <a:off x="15481300" y="1769237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161289</xdr:rowOff>
    </xdr:from>
    <xdr:to>
      <xdr:col>76</xdr:col>
      <xdr:colOff>165100</xdr:colOff>
      <xdr:row>103</xdr:row>
      <xdr:rowOff>91439</xdr:rowOff>
    </xdr:to>
    <xdr:sp macro="" textlink="">
      <xdr:nvSpPr>
        <xdr:cNvPr id="696" name="楕円 695">
          <a:extLst>
            <a:ext uri="{FF2B5EF4-FFF2-40B4-BE49-F238E27FC236}">
              <a16:creationId xmlns:a16="http://schemas.microsoft.com/office/drawing/2014/main" id="{1490391F-C166-4519-BE5C-1269E4C6C755}"/>
            </a:ext>
          </a:extLst>
        </xdr:cNvPr>
        <xdr:cNvSpPr/>
      </xdr:nvSpPr>
      <xdr:spPr>
        <a:xfrm>
          <a:off x="14541500" y="17649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33020</xdr:rowOff>
    </xdr:from>
    <xdr:to>
      <xdr:col>81</xdr:col>
      <xdr:colOff>50800</xdr:colOff>
      <xdr:row>103</xdr:row>
      <xdr:rowOff>40639</xdr:rowOff>
    </xdr:to>
    <xdr:cxnSp macro="">
      <xdr:nvCxnSpPr>
        <xdr:cNvPr id="697" name="直線コネクタ 696">
          <a:extLst>
            <a:ext uri="{FF2B5EF4-FFF2-40B4-BE49-F238E27FC236}">
              <a16:creationId xmlns:a16="http://schemas.microsoft.com/office/drawing/2014/main" id="{B8F48ED1-67DA-4B28-81B7-86C3A2C28BA6}"/>
            </a:ext>
          </a:extLst>
        </xdr:cNvPr>
        <xdr:cNvCxnSpPr/>
      </xdr:nvCxnSpPr>
      <xdr:spPr>
        <a:xfrm flipV="1">
          <a:off x="14592300" y="17692370"/>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166370</xdr:rowOff>
    </xdr:from>
    <xdr:to>
      <xdr:col>72</xdr:col>
      <xdr:colOff>38100</xdr:colOff>
      <xdr:row>103</xdr:row>
      <xdr:rowOff>96520</xdr:rowOff>
    </xdr:to>
    <xdr:sp macro="" textlink="">
      <xdr:nvSpPr>
        <xdr:cNvPr id="698" name="楕円 697">
          <a:extLst>
            <a:ext uri="{FF2B5EF4-FFF2-40B4-BE49-F238E27FC236}">
              <a16:creationId xmlns:a16="http://schemas.microsoft.com/office/drawing/2014/main" id="{763FD649-41E7-4AE9-828A-A7BFD96DA3F9}"/>
            </a:ext>
          </a:extLst>
        </xdr:cNvPr>
        <xdr:cNvSpPr/>
      </xdr:nvSpPr>
      <xdr:spPr>
        <a:xfrm>
          <a:off x="13652500" y="17654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40639</xdr:rowOff>
    </xdr:from>
    <xdr:to>
      <xdr:col>76</xdr:col>
      <xdr:colOff>114300</xdr:colOff>
      <xdr:row>103</xdr:row>
      <xdr:rowOff>45720</xdr:rowOff>
    </xdr:to>
    <xdr:cxnSp macro="">
      <xdr:nvCxnSpPr>
        <xdr:cNvPr id="699" name="直線コネクタ 698">
          <a:extLst>
            <a:ext uri="{FF2B5EF4-FFF2-40B4-BE49-F238E27FC236}">
              <a16:creationId xmlns:a16="http://schemas.microsoft.com/office/drawing/2014/main" id="{F0E082F0-AB52-4D63-828D-B74620FA2A67}"/>
            </a:ext>
          </a:extLst>
        </xdr:cNvPr>
        <xdr:cNvCxnSpPr/>
      </xdr:nvCxnSpPr>
      <xdr:spPr>
        <a:xfrm flipV="1">
          <a:off x="13703300" y="17699989"/>
          <a:ext cx="889000" cy="5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11447</xdr:rowOff>
    </xdr:from>
    <xdr:ext cx="405111" cy="259045"/>
    <xdr:sp macro="" textlink="">
      <xdr:nvSpPr>
        <xdr:cNvPr id="700" name="n_1aveValue【庁舎】&#10;有形固定資産減価償却率">
          <a:extLst>
            <a:ext uri="{FF2B5EF4-FFF2-40B4-BE49-F238E27FC236}">
              <a16:creationId xmlns:a16="http://schemas.microsoft.com/office/drawing/2014/main" id="{5A669E59-A287-4B7A-9546-0BD72FCF1F09}"/>
            </a:ext>
          </a:extLst>
        </xdr:cNvPr>
        <xdr:cNvSpPr txBox="1"/>
      </xdr:nvSpPr>
      <xdr:spPr>
        <a:xfrm>
          <a:off x="15266044" y="18013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160038</xdr:rowOff>
    </xdr:from>
    <xdr:ext cx="405111" cy="259045"/>
    <xdr:sp macro="" textlink="">
      <xdr:nvSpPr>
        <xdr:cNvPr id="701" name="n_2aveValue【庁舎】&#10;有形固定資産減価償却率">
          <a:extLst>
            <a:ext uri="{FF2B5EF4-FFF2-40B4-BE49-F238E27FC236}">
              <a16:creationId xmlns:a16="http://schemas.microsoft.com/office/drawing/2014/main" id="{BF66890D-3E88-4BDD-909B-2C4A095171FF}"/>
            </a:ext>
          </a:extLst>
        </xdr:cNvPr>
        <xdr:cNvSpPr txBox="1"/>
      </xdr:nvSpPr>
      <xdr:spPr>
        <a:xfrm>
          <a:off x="14389744" y="17990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135907</xdr:rowOff>
    </xdr:from>
    <xdr:ext cx="405111" cy="259045"/>
    <xdr:sp macro="" textlink="">
      <xdr:nvSpPr>
        <xdr:cNvPr id="702" name="n_3aveValue【庁舎】&#10;有形固定資産減価償却率">
          <a:extLst>
            <a:ext uri="{FF2B5EF4-FFF2-40B4-BE49-F238E27FC236}">
              <a16:creationId xmlns:a16="http://schemas.microsoft.com/office/drawing/2014/main" id="{5DF34A1F-DC42-4E18-A7F0-3BB480292CE7}"/>
            </a:ext>
          </a:extLst>
        </xdr:cNvPr>
        <xdr:cNvSpPr txBox="1"/>
      </xdr:nvSpPr>
      <xdr:spPr>
        <a:xfrm>
          <a:off x="13500744" y="17966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100347</xdr:rowOff>
    </xdr:from>
    <xdr:ext cx="405111" cy="259045"/>
    <xdr:sp macro="" textlink="">
      <xdr:nvSpPr>
        <xdr:cNvPr id="703" name="n_1mainValue【庁舎】&#10;有形固定資産減価償却率">
          <a:extLst>
            <a:ext uri="{FF2B5EF4-FFF2-40B4-BE49-F238E27FC236}">
              <a16:creationId xmlns:a16="http://schemas.microsoft.com/office/drawing/2014/main" id="{4A59C04A-ED29-4F1F-B65C-2D10BCA30072}"/>
            </a:ext>
          </a:extLst>
        </xdr:cNvPr>
        <xdr:cNvSpPr txBox="1"/>
      </xdr:nvSpPr>
      <xdr:spPr>
        <a:xfrm>
          <a:off x="15266044" y="17416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107966</xdr:rowOff>
    </xdr:from>
    <xdr:ext cx="405111" cy="259045"/>
    <xdr:sp macro="" textlink="">
      <xdr:nvSpPr>
        <xdr:cNvPr id="704" name="n_2mainValue【庁舎】&#10;有形固定資産減価償却率">
          <a:extLst>
            <a:ext uri="{FF2B5EF4-FFF2-40B4-BE49-F238E27FC236}">
              <a16:creationId xmlns:a16="http://schemas.microsoft.com/office/drawing/2014/main" id="{D0434299-E95A-41DC-983F-6FBD578CEBF8}"/>
            </a:ext>
          </a:extLst>
        </xdr:cNvPr>
        <xdr:cNvSpPr txBox="1"/>
      </xdr:nvSpPr>
      <xdr:spPr>
        <a:xfrm>
          <a:off x="14389744" y="174244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113047</xdr:rowOff>
    </xdr:from>
    <xdr:ext cx="405111" cy="259045"/>
    <xdr:sp macro="" textlink="">
      <xdr:nvSpPr>
        <xdr:cNvPr id="705" name="n_3mainValue【庁舎】&#10;有形固定資産減価償却率">
          <a:extLst>
            <a:ext uri="{FF2B5EF4-FFF2-40B4-BE49-F238E27FC236}">
              <a16:creationId xmlns:a16="http://schemas.microsoft.com/office/drawing/2014/main" id="{2EDBC346-017C-4BC2-A4B2-2E72ECC3A13C}"/>
            </a:ext>
          </a:extLst>
        </xdr:cNvPr>
        <xdr:cNvSpPr txBox="1"/>
      </xdr:nvSpPr>
      <xdr:spPr>
        <a:xfrm>
          <a:off x="13500744" y="17429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06" name="正方形/長方形 705">
          <a:extLst>
            <a:ext uri="{FF2B5EF4-FFF2-40B4-BE49-F238E27FC236}">
              <a16:creationId xmlns:a16="http://schemas.microsoft.com/office/drawing/2014/main" id="{63D467EB-4545-46F4-98D1-1A8099D7F5CC}"/>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7" name="正方形/長方形 706">
          <a:extLst>
            <a:ext uri="{FF2B5EF4-FFF2-40B4-BE49-F238E27FC236}">
              <a16:creationId xmlns:a16="http://schemas.microsoft.com/office/drawing/2014/main" id="{52D9423F-2AE3-4738-B9CE-810A9CC46CC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8" name="正方形/長方形 707">
          <a:extLst>
            <a:ext uri="{FF2B5EF4-FFF2-40B4-BE49-F238E27FC236}">
              <a16:creationId xmlns:a16="http://schemas.microsoft.com/office/drawing/2014/main" id="{3829BFE5-B1D4-4B7D-82E2-BB3E4B4DC474}"/>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9" name="正方形/長方形 708">
          <a:extLst>
            <a:ext uri="{FF2B5EF4-FFF2-40B4-BE49-F238E27FC236}">
              <a16:creationId xmlns:a16="http://schemas.microsoft.com/office/drawing/2014/main" id="{25E585C3-944E-4C2C-B736-B820F2170A2F}"/>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10" name="正方形/長方形 709">
          <a:extLst>
            <a:ext uri="{FF2B5EF4-FFF2-40B4-BE49-F238E27FC236}">
              <a16:creationId xmlns:a16="http://schemas.microsoft.com/office/drawing/2014/main" id="{CB3E4C2F-5F30-48D0-A398-D09A24172343}"/>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11" name="正方形/長方形 710">
          <a:extLst>
            <a:ext uri="{FF2B5EF4-FFF2-40B4-BE49-F238E27FC236}">
              <a16:creationId xmlns:a16="http://schemas.microsoft.com/office/drawing/2014/main" id="{898DC32E-5458-45D0-BFDA-5D02F0F5FF57}"/>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12" name="正方形/長方形 711">
          <a:extLst>
            <a:ext uri="{FF2B5EF4-FFF2-40B4-BE49-F238E27FC236}">
              <a16:creationId xmlns:a16="http://schemas.microsoft.com/office/drawing/2014/main" id="{DC837BF2-8603-4467-B424-16804C379CB3}"/>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13" name="正方形/長方形 712">
          <a:extLst>
            <a:ext uri="{FF2B5EF4-FFF2-40B4-BE49-F238E27FC236}">
              <a16:creationId xmlns:a16="http://schemas.microsoft.com/office/drawing/2014/main" id="{B7876E98-B1DB-4FB2-BA36-832F9ABC068C}"/>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14" name="テキスト ボックス 713">
          <a:extLst>
            <a:ext uri="{FF2B5EF4-FFF2-40B4-BE49-F238E27FC236}">
              <a16:creationId xmlns:a16="http://schemas.microsoft.com/office/drawing/2014/main" id="{572433B4-D65D-4526-BA53-301FBFFA7E56}"/>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15" name="直線コネクタ 714">
          <a:extLst>
            <a:ext uri="{FF2B5EF4-FFF2-40B4-BE49-F238E27FC236}">
              <a16:creationId xmlns:a16="http://schemas.microsoft.com/office/drawing/2014/main" id="{FBAEFF9E-2AE2-486A-9A2F-47E056E84CD7}"/>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16" name="直線コネクタ 715">
          <a:extLst>
            <a:ext uri="{FF2B5EF4-FFF2-40B4-BE49-F238E27FC236}">
              <a16:creationId xmlns:a16="http://schemas.microsoft.com/office/drawing/2014/main" id="{3D2BD2BD-E51C-44E7-8A72-4AB1CB50FF55}"/>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17" name="テキスト ボックス 716">
          <a:extLst>
            <a:ext uri="{FF2B5EF4-FFF2-40B4-BE49-F238E27FC236}">
              <a16:creationId xmlns:a16="http://schemas.microsoft.com/office/drawing/2014/main" id="{6ACFCDC6-57C5-4BD7-8FF7-91AC11FFA0A4}"/>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18" name="直線コネクタ 717">
          <a:extLst>
            <a:ext uri="{FF2B5EF4-FFF2-40B4-BE49-F238E27FC236}">
              <a16:creationId xmlns:a16="http://schemas.microsoft.com/office/drawing/2014/main" id="{819A6EA6-1428-460F-9CDC-6B1DCDBD0AF5}"/>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19" name="テキスト ボックス 718">
          <a:extLst>
            <a:ext uri="{FF2B5EF4-FFF2-40B4-BE49-F238E27FC236}">
              <a16:creationId xmlns:a16="http://schemas.microsoft.com/office/drawing/2014/main" id="{376A219B-E99C-4FCC-B40F-2485792825E2}"/>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20" name="直線コネクタ 719">
          <a:extLst>
            <a:ext uri="{FF2B5EF4-FFF2-40B4-BE49-F238E27FC236}">
              <a16:creationId xmlns:a16="http://schemas.microsoft.com/office/drawing/2014/main" id="{52E28DF3-5518-417B-A660-8F276CAC97F0}"/>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21" name="テキスト ボックス 720">
          <a:extLst>
            <a:ext uri="{FF2B5EF4-FFF2-40B4-BE49-F238E27FC236}">
              <a16:creationId xmlns:a16="http://schemas.microsoft.com/office/drawing/2014/main" id="{DC7B2AEE-2DEB-4C02-9AAD-8020AC294B80}"/>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22" name="直線コネクタ 721">
          <a:extLst>
            <a:ext uri="{FF2B5EF4-FFF2-40B4-BE49-F238E27FC236}">
              <a16:creationId xmlns:a16="http://schemas.microsoft.com/office/drawing/2014/main" id="{6889FEB4-7C3D-4764-A779-0A1C33FF1A44}"/>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23" name="テキスト ボックス 722">
          <a:extLst>
            <a:ext uri="{FF2B5EF4-FFF2-40B4-BE49-F238E27FC236}">
              <a16:creationId xmlns:a16="http://schemas.microsoft.com/office/drawing/2014/main" id="{EE79D58D-3785-453A-A832-2CBE19CCA0E6}"/>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24" name="直線コネクタ 723">
          <a:extLst>
            <a:ext uri="{FF2B5EF4-FFF2-40B4-BE49-F238E27FC236}">
              <a16:creationId xmlns:a16="http://schemas.microsoft.com/office/drawing/2014/main" id="{1B4A0458-D437-40DE-B9D9-6060B240CD45}"/>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25" name="テキスト ボックス 724">
          <a:extLst>
            <a:ext uri="{FF2B5EF4-FFF2-40B4-BE49-F238E27FC236}">
              <a16:creationId xmlns:a16="http://schemas.microsoft.com/office/drawing/2014/main" id="{A87C97D2-B874-4A73-9834-E4AA6ADE58F7}"/>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26" name="直線コネクタ 725">
          <a:extLst>
            <a:ext uri="{FF2B5EF4-FFF2-40B4-BE49-F238E27FC236}">
              <a16:creationId xmlns:a16="http://schemas.microsoft.com/office/drawing/2014/main" id="{5943853B-49D4-41CE-A64E-7E65B7F91E94}"/>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27" name="テキスト ボックス 726">
          <a:extLst>
            <a:ext uri="{FF2B5EF4-FFF2-40B4-BE49-F238E27FC236}">
              <a16:creationId xmlns:a16="http://schemas.microsoft.com/office/drawing/2014/main" id="{CFF550A3-4C02-41CB-BF35-0EBF8E0AF292}"/>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28" name="直線コネクタ 727">
          <a:extLst>
            <a:ext uri="{FF2B5EF4-FFF2-40B4-BE49-F238E27FC236}">
              <a16:creationId xmlns:a16="http://schemas.microsoft.com/office/drawing/2014/main" id="{19163DD9-CB47-4C23-92A2-6EB34B9ED743}"/>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9" name="テキスト ボックス 728">
          <a:extLst>
            <a:ext uri="{FF2B5EF4-FFF2-40B4-BE49-F238E27FC236}">
              <a16:creationId xmlns:a16="http://schemas.microsoft.com/office/drawing/2014/main" id="{4BF495C8-073E-474E-9421-C139E1378E47}"/>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30" name="【庁舎】&#10;一人当たり面積グラフ枠">
          <a:extLst>
            <a:ext uri="{FF2B5EF4-FFF2-40B4-BE49-F238E27FC236}">
              <a16:creationId xmlns:a16="http://schemas.microsoft.com/office/drawing/2014/main" id="{7788B11F-3C2C-4A48-8333-83E9D873F534}"/>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94162</xdr:rowOff>
    </xdr:from>
    <xdr:to>
      <xdr:col>116</xdr:col>
      <xdr:colOff>62864</xdr:colOff>
      <xdr:row>107</xdr:row>
      <xdr:rowOff>167639</xdr:rowOff>
    </xdr:to>
    <xdr:cxnSp macro="">
      <xdr:nvCxnSpPr>
        <xdr:cNvPr id="731" name="直線コネクタ 730">
          <a:extLst>
            <a:ext uri="{FF2B5EF4-FFF2-40B4-BE49-F238E27FC236}">
              <a16:creationId xmlns:a16="http://schemas.microsoft.com/office/drawing/2014/main" id="{7C7F69AB-69D6-481B-B929-06586A8BFADC}"/>
            </a:ext>
          </a:extLst>
        </xdr:cNvPr>
        <xdr:cNvCxnSpPr/>
      </xdr:nvCxnSpPr>
      <xdr:spPr>
        <a:xfrm flipV="1">
          <a:off x="22160864" y="17067712"/>
          <a:ext cx="0" cy="14450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16</xdr:rowOff>
    </xdr:from>
    <xdr:ext cx="469744" cy="259045"/>
    <xdr:sp macro="" textlink="">
      <xdr:nvSpPr>
        <xdr:cNvPr id="732" name="【庁舎】&#10;一人当たり面積最小値テキスト">
          <a:extLst>
            <a:ext uri="{FF2B5EF4-FFF2-40B4-BE49-F238E27FC236}">
              <a16:creationId xmlns:a16="http://schemas.microsoft.com/office/drawing/2014/main" id="{F906AE74-0D9F-49BD-83A8-461C579DD9B1}"/>
            </a:ext>
          </a:extLst>
        </xdr:cNvPr>
        <xdr:cNvSpPr txBox="1"/>
      </xdr:nvSpPr>
      <xdr:spPr>
        <a:xfrm>
          <a:off x="22199600" y="18516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167639</xdr:rowOff>
    </xdr:from>
    <xdr:to>
      <xdr:col>116</xdr:col>
      <xdr:colOff>152400</xdr:colOff>
      <xdr:row>107</xdr:row>
      <xdr:rowOff>167639</xdr:rowOff>
    </xdr:to>
    <xdr:cxnSp macro="">
      <xdr:nvCxnSpPr>
        <xdr:cNvPr id="733" name="直線コネクタ 732">
          <a:extLst>
            <a:ext uri="{FF2B5EF4-FFF2-40B4-BE49-F238E27FC236}">
              <a16:creationId xmlns:a16="http://schemas.microsoft.com/office/drawing/2014/main" id="{0FE0646F-34D7-4E78-BB68-A0F4B1B88E82}"/>
            </a:ext>
          </a:extLst>
        </xdr:cNvPr>
        <xdr:cNvCxnSpPr/>
      </xdr:nvCxnSpPr>
      <xdr:spPr>
        <a:xfrm>
          <a:off x="22072600" y="18512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40839</xdr:rowOff>
    </xdr:from>
    <xdr:ext cx="469744" cy="259045"/>
    <xdr:sp macro="" textlink="">
      <xdr:nvSpPr>
        <xdr:cNvPr id="734" name="【庁舎】&#10;一人当たり面積最大値テキスト">
          <a:extLst>
            <a:ext uri="{FF2B5EF4-FFF2-40B4-BE49-F238E27FC236}">
              <a16:creationId xmlns:a16="http://schemas.microsoft.com/office/drawing/2014/main" id="{3C53FD15-5523-4060-9B9C-FD1534B16060}"/>
            </a:ext>
          </a:extLst>
        </xdr:cNvPr>
        <xdr:cNvSpPr txBox="1"/>
      </xdr:nvSpPr>
      <xdr:spPr>
        <a:xfrm>
          <a:off x="22199600" y="16842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94162</xdr:rowOff>
    </xdr:from>
    <xdr:to>
      <xdr:col>116</xdr:col>
      <xdr:colOff>152400</xdr:colOff>
      <xdr:row>99</xdr:row>
      <xdr:rowOff>94162</xdr:rowOff>
    </xdr:to>
    <xdr:cxnSp macro="">
      <xdr:nvCxnSpPr>
        <xdr:cNvPr id="735" name="直線コネクタ 734">
          <a:extLst>
            <a:ext uri="{FF2B5EF4-FFF2-40B4-BE49-F238E27FC236}">
              <a16:creationId xmlns:a16="http://schemas.microsoft.com/office/drawing/2014/main" id="{C2EA7E31-B1F2-4087-B0B6-6D52F6775A2A}"/>
            </a:ext>
          </a:extLst>
        </xdr:cNvPr>
        <xdr:cNvCxnSpPr/>
      </xdr:nvCxnSpPr>
      <xdr:spPr>
        <a:xfrm>
          <a:off x="22072600" y="17067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95629</xdr:rowOff>
    </xdr:from>
    <xdr:ext cx="469744" cy="259045"/>
    <xdr:sp macro="" textlink="">
      <xdr:nvSpPr>
        <xdr:cNvPr id="736" name="【庁舎】&#10;一人当たり面積平均値テキスト">
          <a:extLst>
            <a:ext uri="{FF2B5EF4-FFF2-40B4-BE49-F238E27FC236}">
              <a16:creationId xmlns:a16="http://schemas.microsoft.com/office/drawing/2014/main" id="{87F0DF74-2AB2-4B19-AECF-B58BFAE2D0C6}"/>
            </a:ext>
          </a:extLst>
        </xdr:cNvPr>
        <xdr:cNvSpPr txBox="1"/>
      </xdr:nvSpPr>
      <xdr:spPr>
        <a:xfrm>
          <a:off x="22199600" y="179264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72752</xdr:rowOff>
    </xdr:from>
    <xdr:to>
      <xdr:col>116</xdr:col>
      <xdr:colOff>114300</xdr:colOff>
      <xdr:row>106</xdr:row>
      <xdr:rowOff>2902</xdr:rowOff>
    </xdr:to>
    <xdr:sp macro="" textlink="">
      <xdr:nvSpPr>
        <xdr:cNvPr id="737" name="フローチャート: 判断 736">
          <a:extLst>
            <a:ext uri="{FF2B5EF4-FFF2-40B4-BE49-F238E27FC236}">
              <a16:creationId xmlns:a16="http://schemas.microsoft.com/office/drawing/2014/main" id="{EBEA5B26-A7BE-4F62-8B9F-854327EAF60A}"/>
            </a:ext>
          </a:extLst>
        </xdr:cNvPr>
        <xdr:cNvSpPr/>
      </xdr:nvSpPr>
      <xdr:spPr>
        <a:xfrm>
          <a:off x="22110700" y="18075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90714</xdr:rowOff>
    </xdr:from>
    <xdr:to>
      <xdr:col>112</xdr:col>
      <xdr:colOff>38100</xdr:colOff>
      <xdr:row>106</xdr:row>
      <xdr:rowOff>20864</xdr:rowOff>
    </xdr:to>
    <xdr:sp macro="" textlink="">
      <xdr:nvSpPr>
        <xdr:cNvPr id="738" name="フローチャート: 判断 737">
          <a:extLst>
            <a:ext uri="{FF2B5EF4-FFF2-40B4-BE49-F238E27FC236}">
              <a16:creationId xmlns:a16="http://schemas.microsoft.com/office/drawing/2014/main" id="{7B262BF5-D983-4FDF-A7EC-74CAF4037DDB}"/>
            </a:ext>
          </a:extLst>
        </xdr:cNvPr>
        <xdr:cNvSpPr/>
      </xdr:nvSpPr>
      <xdr:spPr>
        <a:xfrm>
          <a:off x="21272500" y="18092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128270</xdr:rowOff>
    </xdr:from>
    <xdr:to>
      <xdr:col>107</xdr:col>
      <xdr:colOff>101600</xdr:colOff>
      <xdr:row>106</xdr:row>
      <xdr:rowOff>58420</xdr:rowOff>
    </xdr:to>
    <xdr:sp macro="" textlink="">
      <xdr:nvSpPr>
        <xdr:cNvPr id="739" name="フローチャート: 判断 738">
          <a:extLst>
            <a:ext uri="{FF2B5EF4-FFF2-40B4-BE49-F238E27FC236}">
              <a16:creationId xmlns:a16="http://schemas.microsoft.com/office/drawing/2014/main" id="{6A56256D-D8C6-4500-9097-728997493D9D}"/>
            </a:ext>
          </a:extLst>
        </xdr:cNvPr>
        <xdr:cNvSpPr/>
      </xdr:nvSpPr>
      <xdr:spPr>
        <a:xfrm>
          <a:off x="20383500" y="1813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10705</xdr:rowOff>
    </xdr:from>
    <xdr:to>
      <xdr:col>102</xdr:col>
      <xdr:colOff>165100</xdr:colOff>
      <xdr:row>106</xdr:row>
      <xdr:rowOff>112305</xdr:rowOff>
    </xdr:to>
    <xdr:sp macro="" textlink="">
      <xdr:nvSpPr>
        <xdr:cNvPr id="740" name="フローチャート: 判断 739">
          <a:extLst>
            <a:ext uri="{FF2B5EF4-FFF2-40B4-BE49-F238E27FC236}">
              <a16:creationId xmlns:a16="http://schemas.microsoft.com/office/drawing/2014/main" id="{FF32DA57-8E96-4F21-A97E-90314DB5EC67}"/>
            </a:ext>
          </a:extLst>
        </xdr:cNvPr>
        <xdr:cNvSpPr/>
      </xdr:nvSpPr>
      <xdr:spPr>
        <a:xfrm>
          <a:off x="19494500" y="18184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41" name="テキスト ボックス 740">
          <a:extLst>
            <a:ext uri="{FF2B5EF4-FFF2-40B4-BE49-F238E27FC236}">
              <a16:creationId xmlns:a16="http://schemas.microsoft.com/office/drawing/2014/main" id="{6DD5A8C5-7721-44A6-8C28-5E65743C8273}"/>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42" name="テキスト ボックス 741">
          <a:extLst>
            <a:ext uri="{FF2B5EF4-FFF2-40B4-BE49-F238E27FC236}">
              <a16:creationId xmlns:a16="http://schemas.microsoft.com/office/drawing/2014/main" id="{FB47694B-F4D6-4D9F-8474-B8A9381FCBF6}"/>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43" name="テキスト ボックス 742">
          <a:extLst>
            <a:ext uri="{FF2B5EF4-FFF2-40B4-BE49-F238E27FC236}">
              <a16:creationId xmlns:a16="http://schemas.microsoft.com/office/drawing/2014/main" id="{49BB9A8C-EFD3-46A1-8228-E5C9B1F43355}"/>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44" name="テキスト ボックス 743">
          <a:extLst>
            <a:ext uri="{FF2B5EF4-FFF2-40B4-BE49-F238E27FC236}">
              <a16:creationId xmlns:a16="http://schemas.microsoft.com/office/drawing/2014/main" id="{75140420-9AF9-4230-B99D-D0CE242F2A2E}"/>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45" name="テキスト ボックス 744">
          <a:extLst>
            <a:ext uri="{FF2B5EF4-FFF2-40B4-BE49-F238E27FC236}">
              <a16:creationId xmlns:a16="http://schemas.microsoft.com/office/drawing/2014/main" id="{245839AE-139F-4A2A-9AEF-E885217C7A43}"/>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80918</xdr:rowOff>
    </xdr:from>
    <xdr:to>
      <xdr:col>116</xdr:col>
      <xdr:colOff>114300</xdr:colOff>
      <xdr:row>108</xdr:row>
      <xdr:rowOff>11068</xdr:rowOff>
    </xdr:to>
    <xdr:sp macro="" textlink="">
      <xdr:nvSpPr>
        <xdr:cNvPr id="746" name="楕円 745">
          <a:extLst>
            <a:ext uri="{FF2B5EF4-FFF2-40B4-BE49-F238E27FC236}">
              <a16:creationId xmlns:a16="http://schemas.microsoft.com/office/drawing/2014/main" id="{53015D59-7CE8-4192-A412-265648181A4E}"/>
            </a:ext>
          </a:extLst>
        </xdr:cNvPr>
        <xdr:cNvSpPr/>
      </xdr:nvSpPr>
      <xdr:spPr>
        <a:xfrm>
          <a:off x="22110700" y="18426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167295</xdr:rowOff>
    </xdr:from>
    <xdr:ext cx="469744" cy="259045"/>
    <xdr:sp macro="" textlink="">
      <xdr:nvSpPr>
        <xdr:cNvPr id="747" name="【庁舎】&#10;一人当たり面積該当値テキスト">
          <a:extLst>
            <a:ext uri="{FF2B5EF4-FFF2-40B4-BE49-F238E27FC236}">
              <a16:creationId xmlns:a16="http://schemas.microsoft.com/office/drawing/2014/main" id="{A04DB5AE-B3C4-47C4-A0D4-0982DE1335E7}"/>
            </a:ext>
          </a:extLst>
        </xdr:cNvPr>
        <xdr:cNvSpPr txBox="1"/>
      </xdr:nvSpPr>
      <xdr:spPr>
        <a:xfrm>
          <a:off x="22199600" y="18340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80918</xdr:rowOff>
    </xdr:from>
    <xdr:to>
      <xdr:col>112</xdr:col>
      <xdr:colOff>38100</xdr:colOff>
      <xdr:row>108</xdr:row>
      <xdr:rowOff>11068</xdr:rowOff>
    </xdr:to>
    <xdr:sp macro="" textlink="">
      <xdr:nvSpPr>
        <xdr:cNvPr id="748" name="楕円 747">
          <a:extLst>
            <a:ext uri="{FF2B5EF4-FFF2-40B4-BE49-F238E27FC236}">
              <a16:creationId xmlns:a16="http://schemas.microsoft.com/office/drawing/2014/main" id="{0C8EA35D-D293-4D0E-9FDF-35AC2C1E896E}"/>
            </a:ext>
          </a:extLst>
        </xdr:cNvPr>
        <xdr:cNvSpPr/>
      </xdr:nvSpPr>
      <xdr:spPr>
        <a:xfrm>
          <a:off x="21272500" y="18426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131718</xdr:rowOff>
    </xdr:from>
    <xdr:to>
      <xdr:col>116</xdr:col>
      <xdr:colOff>63500</xdr:colOff>
      <xdr:row>107</xdr:row>
      <xdr:rowOff>131718</xdr:rowOff>
    </xdr:to>
    <xdr:cxnSp macro="">
      <xdr:nvCxnSpPr>
        <xdr:cNvPr id="749" name="直線コネクタ 748">
          <a:extLst>
            <a:ext uri="{FF2B5EF4-FFF2-40B4-BE49-F238E27FC236}">
              <a16:creationId xmlns:a16="http://schemas.microsoft.com/office/drawing/2014/main" id="{93A4B3D6-1129-4557-9E55-6E5C4C373FE8}"/>
            </a:ext>
          </a:extLst>
        </xdr:cNvPr>
        <xdr:cNvCxnSpPr/>
      </xdr:nvCxnSpPr>
      <xdr:spPr>
        <a:xfrm>
          <a:off x="21323300" y="1847686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49893</xdr:rowOff>
    </xdr:from>
    <xdr:to>
      <xdr:col>107</xdr:col>
      <xdr:colOff>101600</xdr:colOff>
      <xdr:row>107</xdr:row>
      <xdr:rowOff>151493</xdr:rowOff>
    </xdr:to>
    <xdr:sp macro="" textlink="">
      <xdr:nvSpPr>
        <xdr:cNvPr id="750" name="楕円 749">
          <a:extLst>
            <a:ext uri="{FF2B5EF4-FFF2-40B4-BE49-F238E27FC236}">
              <a16:creationId xmlns:a16="http://schemas.microsoft.com/office/drawing/2014/main" id="{85994412-A5D9-4FB6-BC11-494812A72E3C}"/>
            </a:ext>
          </a:extLst>
        </xdr:cNvPr>
        <xdr:cNvSpPr/>
      </xdr:nvSpPr>
      <xdr:spPr>
        <a:xfrm>
          <a:off x="20383500" y="18395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100693</xdr:rowOff>
    </xdr:from>
    <xdr:to>
      <xdr:col>111</xdr:col>
      <xdr:colOff>177800</xdr:colOff>
      <xdr:row>107</xdr:row>
      <xdr:rowOff>131718</xdr:rowOff>
    </xdr:to>
    <xdr:cxnSp macro="">
      <xdr:nvCxnSpPr>
        <xdr:cNvPr id="751" name="直線コネクタ 750">
          <a:extLst>
            <a:ext uri="{FF2B5EF4-FFF2-40B4-BE49-F238E27FC236}">
              <a16:creationId xmlns:a16="http://schemas.microsoft.com/office/drawing/2014/main" id="{D9610DCA-076D-4A76-B667-596B858E72EC}"/>
            </a:ext>
          </a:extLst>
        </xdr:cNvPr>
        <xdr:cNvCxnSpPr/>
      </xdr:nvCxnSpPr>
      <xdr:spPr>
        <a:xfrm>
          <a:off x="20434300" y="18445843"/>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49893</xdr:rowOff>
    </xdr:from>
    <xdr:to>
      <xdr:col>102</xdr:col>
      <xdr:colOff>165100</xdr:colOff>
      <xdr:row>107</xdr:row>
      <xdr:rowOff>151493</xdr:rowOff>
    </xdr:to>
    <xdr:sp macro="" textlink="">
      <xdr:nvSpPr>
        <xdr:cNvPr id="752" name="楕円 751">
          <a:extLst>
            <a:ext uri="{FF2B5EF4-FFF2-40B4-BE49-F238E27FC236}">
              <a16:creationId xmlns:a16="http://schemas.microsoft.com/office/drawing/2014/main" id="{0E73A4C5-3E32-4CC8-8531-B0A0DB8E39F4}"/>
            </a:ext>
          </a:extLst>
        </xdr:cNvPr>
        <xdr:cNvSpPr/>
      </xdr:nvSpPr>
      <xdr:spPr>
        <a:xfrm>
          <a:off x="19494500" y="18395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100693</xdr:rowOff>
    </xdr:from>
    <xdr:to>
      <xdr:col>107</xdr:col>
      <xdr:colOff>50800</xdr:colOff>
      <xdr:row>107</xdr:row>
      <xdr:rowOff>100693</xdr:rowOff>
    </xdr:to>
    <xdr:cxnSp macro="">
      <xdr:nvCxnSpPr>
        <xdr:cNvPr id="753" name="直線コネクタ 752">
          <a:extLst>
            <a:ext uri="{FF2B5EF4-FFF2-40B4-BE49-F238E27FC236}">
              <a16:creationId xmlns:a16="http://schemas.microsoft.com/office/drawing/2014/main" id="{8BDF0DEF-1934-4790-B210-61B1399F6648}"/>
            </a:ext>
          </a:extLst>
        </xdr:cNvPr>
        <xdr:cNvCxnSpPr/>
      </xdr:nvCxnSpPr>
      <xdr:spPr>
        <a:xfrm>
          <a:off x="19545300" y="184458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37391</xdr:rowOff>
    </xdr:from>
    <xdr:ext cx="469744" cy="259045"/>
    <xdr:sp macro="" textlink="">
      <xdr:nvSpPr>
        <xdr:cNvPr id="754" name="n_1aveValue【庁舎】&#10;一人当たり面積">
          <a:extLst>
            <a:ext uri="{FF2B5EF4-FFF2-40B4-BE49-F238E27FC236}">
              <a16:creationId xmlns:a16="http://schemas.microsoft.com/office/drawing/2014/main" id="{EBB63818-FE26-4C48-B098-73A3FF752067}"/>
            </a:ext>
          </a:extLst>
        </xdr:cNvPr>
        <xdr:cNvSpPr txBox="1"/>
      </xdr:nvSpPr>
      <xdr:spPr>
        <a:xfrm>
          <a:off x="21075727" y="17868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74947</xdr:rowOff>
    </xdr:from>
    <xdr:ext cx="469744" cy="259045"/>
    <xdr:sp macro="" textlink="">
      <xdr:nvSpPr>
        <xdr:cNvPr id="755" name="n_2aveValue【庁舎】&#10;一人当たり面積">
          <a:extLst>
            <a:ext uri="{FF2B5EF4-FFF2-40B4-BE49-F238E27FC236}">
              <a16:creationId xmlns:a16="http://schemas.microsoft.com/office/drawing/2014/main" id="{0679A62E-ADB6-4385-8CBE-27882954CC41}"/>
            </a:ext>
          </a:extLst>
        </xdr:cNvPr>
        <xdr:cNvSpPr txBox="1"/>
      </xdr:nvSpPr>
      <xdr:spPr>
        <a:xfrm>
          <a:off x="20199427" y="1790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128832</xdr:rowOff>
    </xdr:from>
    <xdr:ext cx="469744" cy="259045"/>
    <xdr:sp macro="" textlink="">
      <xdr:nvSpPr>
        <xdr:cNvPr id="756" name="n_3aveValue【庁舎】&#10;一人当たり面積">
          <a:extLst>
            <a:ext uri="{FF2B5EF4-FFF2-40B4-BE49-F238E27FC236}">
              <a16:creationId xmlns:a16="http://schemas.microsoft.com/office/drawing/2014/main" id="{D2F3070A-9BD4-40F0-8F55-3AA53012718F}"/>
            </a:ext>
          </a:extLst>
        </xdr:cNvPr>
        <xdr:cNvSpPr txBox="1"/>
      </xdr:nvSpPr>
      <xdr:spPr>
        <a:xfrm>
          <a:off x="19310427" y="17959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2195</xdr:rowOff>
    </xdr:from>
    <xdr:ext cx="469744" cy="259045"/>
    <xdr:sp macro="" textlink="">
      <xdr:nvSpPr>
        <xdr:cNvPr id="757" name="n_1mainValue【庁舎】&#10;一人当たり面積">
          <a:extLst>
            <a:ext uri="{FF2B5EF4-FFF2-40B4-BE49-F238E27FC236}">
              <a16:creationId xmlns:a16="http://schemas.microsoft.com/office/drawing/2014/main" id="{9823511A-9438-465C-AE59-08D914DB78F6}"/>
            </a:ext>
          </a:extLst>
        </xdr:cNvPr>
        <xdr:cNvSpPr txBox="1"/>
      </xdr:nvSpPr>
      <xdr:spPr>
        <a:xfrm>
          <a:off x="21075727" y="18518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142620</xdr:rowOff>
    </xdr:from>
    <xdr:ext cx="469744" cy="259045"/>
    <xdr:sp macro="" textlink="">
      <xdr:nvSpPr>
        <xdr:cNvPr id="758" name="n_2mainValue【庁舎】&#10;一人当たり面積">
          <a:extLst>
            <a:ext uri="{FF2B5EF4-FFF2-40B4-BE49-F238E27FC236}">
              <a16:creationId xmlns:a16="http://schemas.microsoft.com/office/drawing/2014/main" id="{754109EA-1CAB-49FE-A776-19FE2FCC06FA}"/>
            </a:ext>
          </a:extLst>
        </xdr:cNvPr>
        <xdr:cNvSpPr txBox="1"/>
      </xdr:nvSpPr>
      <xdr:spPr>
        <a:xfrm>
          <a:off x="20199427" y="18487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142620</xdr:rowOff>
    </xdr:from>
    <xdr:ext cx="469744" cy="259045"/>
    <xdr:sp macro="" textlink="">
      <xdr:nvSpPr>
        <xdr:cNvPr id="759" name="n_3mainValue【庁舎】&#10;一人当たり面積">
          <a:extLst>
            <a:ext uri="{FF2B5EF4-FFF2-40B4-BE49-F238E27FC236}">
              <a16:creationId xmlns:a16="http://schemas.microsoft.com/office/drawing/2014/main" id="{871F57CC-6D6D-4EF3-95ED-86FF9D4AE6ED}"/>
            </a:ext>
          </a:extLst>
        </xdr:cNvPr>
        <xdr:cNvSpPr txBox="1"/>
      </xdr:nvSpPr>
      <xdr:spPr>
        <a:xfrm>
          <a:off x="19310427" y="18487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60" name="正方形/長方形 759">
          <a:extLst>
            <a:ext uri="{FF2B5EF4-FFF2-40B4-BE49-F238E27FC236}">
              <a16:creationId xmlns:a16="http://schemas.microsoft.com/office/drawing/2014/main" id="{5B831703-EE82-403D-9F9C-1BDB31FA5D31}"/>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61" name="正方形/長方形 760">
          <a:extLst>
            <a:ext uri="{FF2B5EF4-FFF2-40B4-BE49-F238E27FC236}">
              <a16:creationId xmlns:a16="http://schemas.microsoft.com/office/drawing/2014/main" id="{5064A5FE-DD14-4CF5-A576-E1A03514E1C2}"/>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62" name="テキスト ボックス 761">
          <a:extLst>
            <a:ext uri="{FF2B5EF4-FFF2-40B4-BE49-F238E27FC236}">
              <a16:creationId xmlns:a16="http://schemas.microsoft.com/office/drawing/2014/main" id="{4D065832-4624-41E9-BD1E-FBE73673E42B}"/>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それぞれの施設類型ごとの一人当たりの面積はいずれも類似団体平均を下回っており、これ以上の施設量の抑制は難しい面もあるが、平成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年度に策定した公共施設等総合管理計画では今後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年間で更新期を迎える施設の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％削減を目標としており、各施設の必要度に応じた統廃合や複合化、規模縮小による更新等を検討する必要がある。施設類型のうち、老朽化の著しいプール施設については、平成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年度までで廃止</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年度には除却</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している。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また、体育館についても廃止、除却を検討しているが、現在の利用者ニーズに対し、どのような対応をしていくべきか調整中である。その他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、庁舎</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や</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消防施設等の老朽化が進み、その更新が課題となっているため、更新費用の抑制や平準化に留意しながら適切なストックマネジメントが必要である。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福岡県筑後市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49,317
48,861
41.78
19,786,189
19,108,537
584,447
10,439,383
15,263,680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7.0
40.1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前年度より</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0.01</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ポイント改善し、類似団体や全国、県平均を上回る値となっている。歳出では、自立支援給付費</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等</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の扶助費の増加</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や、梯子車の更新・本庁舎の耐震化等による普通建設事業費の増加が見られる。一方、</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歳入では、</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法人税の増加等による税収増・県支出金の増加等により</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、財政力指数はほぼ横ばいとなっている。中期的な財政見通しでは、扶助費の増加や、老朽化した公共施設の改修・更新費の伸びによる財政状況の悪化が予測されるため、行財政健全化方針（</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H28</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年度策定）及び実施計画（</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H29</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年度策定）に基づき、業務の効率化や事務事業の整理統合等に取り組み、財政構造の健全化を図っていく。</a:t>
          </a:r>
          <a:endParaRPr lang="ja-JP" altLang="ja-JP" sz="1100">
            <a:effectLst/>
            <a:latin typeface="ＭＳ ゴシック" panose="020B0609070205080204" pitchFamily="49" charset="-128"/>
            <a:ea typeface="ＭＳ ゴシック" panose="020B0609070205080204" pitchFamily="49"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169333</xdr:rowOff>
    </xdr:from>
    <xdr:to>
      <xdr:col>23</xdr:col>
      <xdr:colOff>133350</xdr:colOff>
      <xdr:row>45</xdr:row>
      <xdr:rowOff>94192</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41533"/>
          <a:ext cx="0" cy="14679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66269</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781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94192</xdr:rowOff>
    </xdr:from>
    <xdr:to>
      <xdr:col>24</xdr:col>
      <xdr:colOff>12700</xdr:colOff>
      <xdr:row>45</xdr:row>
      <xdr:rowOff>94192</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09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84260</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08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169333</xdr:rowOff>
    </xdr:from>
    <xdr:to>
      <xdr:col>24</xdr:col>
      <xdr:colOff>12700</xdr:colOff>
      <xdr:row>36</xdr:row>
      <xdr:rowOff>169333</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4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6350</xdr:rowOff>
    </xdr:from>
    <xdr:to>
      <xdr:col>23</xdr:col>
      <xdr:colOff>133350</xdr:colOff>
      <xdr:row>40</xdr:row>
      <xdr:rowOff>26458</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flipV="1">
          <a:off x="4114800" y="6864350"/>
          <a:ext cx="8382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127652</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3285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155575</xdr:rowOff>
    </xdr:from>
    <xdr:to>
      <xdr:col>23</xdr:col>
      <xdr:colOff>184150</xdr:colOff>
      <xdr:row>43</xdr:row>
      <xdr:rowOff>85725</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26458</xdr:rowOff>
    </xdr:from>
    <xdr:to>
      <xdr:col>19</xdr:col>
      <xdr:colOff>133350</xdr:colOff>
      <xdr:row>40</xdr:row>
      <xdr:rowOff>46567</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flipV="1">
          <a:off x="3225800" y="6884458"/>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155575</xdr:rowOff>
    </xdr:from>
    <xdr:to>
      <xdr:col>19</xdr:col>
      <xdr:colOff>184150</xdr:colOff>
      <xdr:row>43</xdr:row>
      <xdr:rowOff>85725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70502</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4428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46567</xdr:rowOff>
    </xdr:from>
    <xdr:to>
      <xdr:col>15</xdr:col>
      <xdr:colOff>82550</xdr:colOff>
      <xdr:row>40</xdr:row>
      <xdr:rowOff>106892</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flipV="1">
          <a:off x="2336800" y="6904567"/>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155575</xdr:rowOff>
    </xdr:from>
    <xdr:to>
      <xdr:col>15</xdr:col>
      <xdr:colOff>133350</xdr:colOff>
      <xdr:row>43</xdr:row>
      <xdr:rowOff>85725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70502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44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106892</xdr:rowOff>
    </xdr:from>
    <xdr:to>
      <xdr:col>11</xdr:col>
      <xdr:colOff>31750</xdr:colOff>
      <xdr:row>40</xdr:row>
      <xdr:rowOff>127000</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flipV="1">
          <a:off x="1447800" y="6964892"/>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155575</xdr:rowOff>
    </xdr:from>
    <xdr:to>
      <xdr:col>11</xdr:col>
      <xdr:colOff>82550</xdr:colOff>
      <xdr:row>43</xdr:row>
      <xdr:rowOff>85725</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70502</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44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115358</xdr:rowOff>
    </xdr:from>
    <xdr:to>
      <xdr:col>7</xdr:col>
      <xdr:colOff>31750</xdr:colOff>
      <xdr:row>43</xdr:row>
      <xdr:rowOff>45508</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30285</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402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127000</xdr:rowOff>
    </xdr:from>
    <xdr:to>
      <xdr:col>23</xdr:col>
      <xdr:colOff>184150</xdr:colOff>
      <xdr:row>40</xdr:row>
      <xdr:rowOff>57150</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38</xdr:row>
      <xdr:rowOff>143527</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65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147108</xdr:rowOff>
    </xdr:from>
    <xdr:to>
      <xdr:col>19</xdr:col>
      <xdr:colOff>184150</xdr:colOff>
      <xdr:row>40</xdr:row>
      <xdr:rowOff>77258</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833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87435</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6025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167217</xdr:rowOff>
    </xdr:from>
    <xdr:to>
      <xdr:col>15</xdr:col>
      <xdr:colOff>133350</xdr:colOff>
      <xdr:row>40</xdr:row>
      <xdr:rowOff>97367</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85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107544</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622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56092</xdr:rowOff>
    </xdr:from>
    <xdr:to>
      <xdr:col>11</xdr:col>
      <xdr:colOff>82550</xdr:colOff>
      <xdr:row>40</xdr:row>
      <xdr:rowOff>157692</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914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167869</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682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76200</xdr:rowOff>
    </xdr:from>
    <xdr:to>
      <xdr:col>7</xdr:col>
      <xdr:colOff>31750</xdr:colOff>
      <xdr:row>41</xdr:row>
      <xdr:rowOff>6350</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16527</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ysClr val="windowText" lastClr="000000"/>
              </a:solidFill>
              <a:effectLst/>
              <a:latin typeface="ＭＳ ゴシック" panose="020B0609070205080204" pitchFamily="49" charset="-128"/>
              <a:ea typeface="ＭＳ ゴシック" panose="020B0609070205080204" pitchFamily="49" charset="-128"/>
            </a:rPr>
            <a:t>　歳出減・歳入増により、経常収支比率は</a:t>
          </a:r>
          <a:r>
            <a:rPr lang="en-US" altLang="ja-JP" sz="1100">
              <a:solidFill>
                <a:sysClr val="windowText" lastClr="000000"/>
              </a:solidFill>
              <a:effectLst/>
              <a:latin typeface="ＭＳ ゴシック" panose="020B0609070205080204" pitchFamily="49" charset="-128"/>
              <a:ea typeface="ＭＳ ゴシック" panose="020B0609070205080204" pitchFamily="49" charset="-128"/>
            </a:rPr>
            <a:t>0.8</a:t>
          </a:r>
          <a:r>
            <a:rPr lang="ja-JP" altLang="en-US" sz="1100">
              <a:solidFill>
                <a:sysClr val="windowText" lastClr="000000"/>
              </a:solidFill>
              <a:effectLst/>
              <a:latin typeface="ＭＳ ゴシック" panose="020B0609070205080204" pitchFamily="49" charset="-128"/>
              <a:ea typeface="ＭＳ ゴシック" panose="020B0609070205080204" pitchFamily="49" charset="-128"/>
            </a:rPr>
            <a:t>ポイント改善したものの、引き続き扶助費が増加傾向にある。また、近年の普通建設事業の増加により、今後は公債費の増加も見込まれる。持続可能な財政運営のため、</a:t>
          </a:r>
          <a:r>
            <a:rPr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公共施設マネジメントの確立</a:t>
          </a:r>
          <a:r>
            <a:rPr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による</a:t>
          </a:r>
          <a:r>
            <a:rPr lang="ja-JP" altLang="en-US" sz="1100">
              <a:solidFill>
                <a:sysClr val="windowText" lastClr="000000"/>
              </a:solidFill>
              <a:effectLst/>
              <a:latin typeface="ＭＳ ゴシック" panose="020B0609070205080204" pitchFamily="49" charset="-128"/>
              <a:ea typeface="ＭＳ ゴシック" panose="020B0609070205080204" pitchFamily="49" charset="-128"/>
            </a:rPr>
            <a:t>公共施設に係る財政負担の軽減・平準化、筑後市行財政健全化方針に基づく取り組みによる事務事業の整理や組織・運用の合理化を図る必要がある。また、定住促進、企業誘致などによる税収確保やふるさと納税など、歳入面での取り組みも重要である。</a:t>
          </a:r>
          <a:endParaRPr lang="ja-JP" altLang="ja-JP" sz="1100">
            <a:solidFill>
              <a:sysClr val="windowText" lastClr="000000"/>
            </a:solidFill>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133894</xdr:rowOff>
    </xdr:from>
    <xdr:to>
      <xdr:col>23</xdr:col>
      <xdr:colOff>133350</xdr:colOff>
      <xdr:row>66</xdr:row>
      <xdr:rowOff>134257</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10077994"/>
          <a:ext cx="0" cy="13719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106334</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422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134257</xdr:rowOff>
    </xdr:from>
    <xdr:to>
      <xdr:col>24</xdr:col>
      <xdr:colOff>12700</xdr:colOff>
      <xdr:row>66</xdr:row>
      <xdr:rowOff>134257</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449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48821</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821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133894</xdr:rowOff>
    </xdr:from>
    <xdr:to>
      <xdr:col>24</xdr:col>
      <xdr:colOff>12700</xdr:colOff>
      <xdr:row>58</xdr:row>
      <xdr:rowOff>133894</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10077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39188</xdr:rowOff>
    </xdr:from>
    <xdr:to>
      <xdr:col>23</xdr:col>
      <xdr:colOff>133350</xdr:colOff>
      <xdr:row>60</xdr:row>
      <xdr:rowOff>66766</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4114800" y="10326188"/>
          <a:ext cx="838200" cy="27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60</xdr:row>
      <xdr:rowOff>15620</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3026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43543</xdr:rowOff>
    </xdr:from>
    <xdr:to>
      <xdr:col>23</xdr:col>
      <xdr:colOff>184150</xdr:colOff>
      <xdr:row>60</xdr:row>
      <xdr:rowOff>145143</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033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66766</xdr:rowOff>
    </xdr:from>
    <xdr:to>
      <xdr:col>19</xdr:col>
      <xdr:colOff>133350</xdr:colOff>
      <xdr:row>60</xdr:row>
      <xdr:rowOff>121920</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3225800" y="10353766"/>
          <a:ext cx="889000" cy="55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15966</xdr:rowOff>
    </xdr:from>
    <xdr:to>
      <xdr:col>19</xdr:col>
      <xdr:colOff>184150</xdr:colOff>
      <xdr:row>60</xdr:row>
      <xdr:rowOff>117566</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0302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127743</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00718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21953</xdr:rowOff>
    </xdr:from>
    <xdr:to>
      <xdr:col>15</xdr:col>
      <xdr:colOff>82550</xdr:colOff>
      <xdr:row>60</xdr:row>
      <xdr:rowOff>121920</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2336800" y="10308953"/>
          <a:ext cx="889000" cy="99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59</xdr:row>
      <xdr:rowOff>146050</xdr:rowOff>
    </xdr:from>
    <xdr:to>
      <xdr:col>15</xdr:col>
      <xdr:colOff>133350</xdr:colOff>
      <xdr:row>60</xdr:row>
      <xdr:rowOff>76200</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86377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21953</xdr:rowOff>
    </xdr:from>
    <xdr:to>
      <xdr:col>11</xdr:col>
      <xdr:colOff>31750</xdr:colOff>
      <xdr:row>60</xdr:row>
      <xdr:rowOff>25400</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0308953"/>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59</xdr:row>
      <xdr:rowOff>73660</xdr:rowOff>
    </xdr:from>
    <xdr:to>
      <xdr:col>11</xdr:col>
      <xdr:colOff>82550</xdr:colOff>
      <xdr:row>60</xdr:row>
      <xdr:rowOff>3810</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0189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13987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9958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115026</xdr:rowOff>
    </xdr:from>
    <xdr:to>
      <xdr:col>7</xdr:col>
      <xdr:colOff>31750</xdr:colOff>
      <xdr:row>60</xdr:row>
      <xdr:rowOff>45176</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0230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55353</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9999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59</xdr:row>
      <xdr:rowOff>159838</xdr:rowOff>
    </xdr:from>
    <xdr:to>
      <xdr:col>23</xdr:col>
      <xdr:colOff>184150</xdr:colOff>
      <xdr:row>60</xdr:row>
      <xdr:rowOff>89988</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0275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59</xdr:row>
      <xdr:rowOff>4915</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0120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15966</xdr:rowOff>
    </xdr:from>
    <xdr:to>
      <xdr:col>19</xdr:col>
      <xdr:colOff>184150</xdr:colOff>
      <xdr:row>60</xdr:row>
      <xdr:rowOff>117566</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0302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102343</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03893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71120</xdr:rowOff>
    </xdr:from>
    <xdr:to>
      <xdr:col>15</xdr:col>
      <xdr:colOff>133350</xdr:colOff>
      <xdr:row>61</xdr:row>
      <xdr:rowOff>1270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035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157497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0444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59</xdr:row>
      <xdr:rowOff>142603</xdr:rowOff>
    </xdr:from>
    <xdr:to>
      <xdr:col>11</xdr:col>
      <xdr:colOff>82550</xdr:colOff>
      <xdr:row>60</xdr:row>
      <xdr:rowOff>72753</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0258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57530</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0344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146050</xdr:rowOff>
    </xdr:from>
    <xdr:to>
      <xdr:col>7</xdr:col>
      <xdr:colOff>31750</xdr:colOff>
      <xdr:row>60</xdr:row>
      <xdr:rowOff>76200</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026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60977</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[99,749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　行財政改革として人員削減を行ってきた結果、類似団体に比べて職員数が少なく、物件費についても、行政評価による事業の見直しや、経常的経費の枠配分予算編成を行うなど抑制に努めてきた経過がある。このことにより、</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1</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人当たり人件費・物件費等の決算額は、類似団体や県平均を下回っている。</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今後は、</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定員管理計画策定による職員の計画採用によって人件費のトータルコストを平準化するなど、さらなる改善に努める。</a:t>
          </a:r>
          <a:endParaRPr lang="ja-JP" altLang="ja-JP" sz="1400">
            <a:solidFill>
              <a:sysClr val="windowText" lastClr="000000"/>
            </a:solidFill>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120650</xdr:rowOff>
    </xdr:from>
    <xdr:to>
      <xdr:col>27</xdr:col>
      <xdr:colOff>184150</xdr:colOff>
      <xdr:row>88</xdr:row>
      <xdr:rowOff>120650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149877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81</xdr:row>
      <xdr:rowOff>114300</xdr:rowOff>
    </xdr:from>
    <xdr:to>
      <xdr:col>27</xdr:col>
      <xdr:colOff>184150</xdr:colOff>
      <xdr:row>81</xdr:row>
      <xdr:rowOff>114300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143527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73853</xdr:rowOff>
    </xdr:from>
    <xdr:to>
      <xdr:col>23</xdr:col>
      <xdr:colOff>133350</xdr:colOff>
      <xdr:row>88</xdr:row>
      <xdr:rowOff>144979</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961303"/>
          <a:ext cx="0" cy="127127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117056</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2046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144979</xdr:rowOff>
    </xdr:from>
    <xdr:to>
      <xdr:col>24</xdr:col>
      <xdr:colOff>12700</xdr:colOff>
      <xdr:row>88</xdr:row>
      <xdr:rowOff>144979</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2325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160230</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7047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73853</xdr:rowOff>
    </xdr:from>
    <xdr:to>
      <xdr:col>24</xdr:col>
      <xdr:colOff>12700</xdr:colOff>
      <xdr:row>81</xdr:row>
      <xdr:rowOff>73853</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961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112785</xdr:rowOff>
    </xdr:from>
    <xdr:to>
      <xdr:col>23</xdr:col>
      <xdr:colOff>133350</xdr:colOff>
      <xdr:row>81</xdr:row>
      <xdr:rowOff>127898</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flipV="1">
          <a:off x="4114800" y="14000235"/>
          <a:ext cx="838200" cy="15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129472</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3598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157395</xdr:rowOff>
    </xdr:from>
    <xdr:to>
      <xdr:col>23</xdr:col>
      <xdr:colOff>184150</xdr:colOff>
      <xdr:row>84</xdr:row>
      <xdr:rowOff>87545</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387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119873</xdr:rowOff>
    </xdr:from>
    <xdr:to>
      <xdr:col>19</xdr:col>
      <xdr:colOff>133350</xdr:colOff>
      <xdr:row>81</xdr:row>
      <xdr:rowOff>127898</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4007323"/>
          <a:ext cx="889000" cy="8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131251</xdr:rowOff>
    </xdr:from>
    <xdr:to>
      <xdr:col>19</xdr:col>
      <xdr:colOff>184150</xdr:colOff>
      <xdr:row>84</xdr:row>
      <xdr:rowOff>61401</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361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46178</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4479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119873</xdr:rowOff>
    </xdr:from>
    <xdr:to>
      <xdr:col>15</xdr:col>
      <xdr:colOff>82550</xdr:colOff>
      <xdr:row>81</xdr:row>
      <xdr:rowOff>121882</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flipV="1">
          <a:off x="2336800" y="14007323"/>
          <a:ext cx="889000" cy="2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106824</xdr:rowOff>
    </xdr:from>
    <xdr:to>
      <xdr:col>15</xdr:col>
      <xdr:colOff>133350</xdr:colOff>
      <xdr:row>84</xdr:row>
      <xdr:rowOff>36974</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337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21751</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44235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95255</xdr:rowOff>
    </xdr:from>
    <xdr:to>
      <xdr:col>11</xdr:col>
      <xdr:colOff>31750</xdr:colOff>
      <xdr:row>81</xdr:row>
      <xdr:rowOff>121882</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3982705"/>
          <a:ext cx="889000" cy="26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64888</xdr:rowOff>
    </xdr:from>
    <xdr:to>
      <xdr:col>11</xdr:col>
      <xdr:colOff>82550</xdr:colOff>
      <xdr:row>83</xdr:row>
      <xdr:rowOff>166488</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295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151265</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4381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35249</xdr:rowOff>
    </xdr:from>
    <xdr:to>
      <xdr:col>7</xdr:col>
      <xdr:colOff>31750</xdr:colOff>
      <xdr:row>83</xdr:row>
      <xdr:rowOff>136849</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4265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121626</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43519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61985</xdr:rowOff>
    </xdr:from>
    <xdr:to>
      <xdr:col>23</xdr:col>
      <xdr:colOff>184150</xdr:colOff>
      <xdr:row>81</xdr:row>
      <xdr:rowOff>163585</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3949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154712</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38707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77098</xdr:rowOff>
    </xdr:from>
    <xdr:to>
      <xdr:col>19</xdr:col>
      <xdr:colOff>184150</xdr:colOff>
      <xdr:row>82</xdr:row>
      <xdr:rowOff>7248</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396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17425</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7334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69073</xdr:rowOff>
    </xdr:from>
    <xdr:to>
      <xdr:col>15</xdr:col>
      <xdr:colOff>133350</xdr:colOff>
      <xdr:row>81</xdr:row>
      <xdr:rowOff>170673</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3956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9400</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725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71082</xdr:rowOff>
    </xdr:from>
    <xdr:to>
      <xdr:col>11</xdr:col>
      <xdr:colOff>82550</xdr:colOff>
      <xdr:row>82</xdr:row>
      <xdr:rowOff>1232</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3958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11409</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727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44455</xdr:rowOff>
    </xdr:from>
    <xdr:to>
      <xdr:col>7</xdr:col>
      <xdr:colOff>31750</xdr:colOff>
      <xdr:row>81</xdr:row>
      <xdr:rowOff>146055</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3931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156232</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700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前年度から</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0.8</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ポイント減少したものの、依然として類似団体平均・全国平均を上回り</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100.0</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を超える数値となっている。他団体と比較すると高い水準にあるため、給与水準の適正化について引き続き検討していく必要がある。</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endParaRPr kumimoji="1" lang="ja-JP" altLang="en-US" sz="13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85573</xdr:rowOff>
    </xdr:from>
    <xdr:to>
      <xdr:col>81</xdr:col>
      <xdr:colOff>44450</xdr:colOff>
      <xdr:row>90</xdr:row>
      <xdr:rowOff>47777</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973023"/>
          <a:ext cx="0" cy="150525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19854</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450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47777</xdr:rowOff>
    </xdr:from>
    <xdr:to>
      <xdr:col>81</xdr:col>
      <xdr:colOff>133350</xdr:colOff>
      <xdr:row>90</xdr:row>
      <xdr:rowOff>47777</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478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500</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716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85573</xdr:rowOff>
    </xdr:from>
    <xdr:to>
      <xdr:col>81</xdr:col>
      <xdr:colOff>133350</xdr:colOff>
      <xdr:row>81</xdr:row>
      <xdr:rowOff>85573</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973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160866</xdr:rowOff>
    </xdr:from>
    <xdr:to>
      <xdr:col>81</xdr:col>
      <xdr:colOff>44450</xdr:colOff>
      <xdr:row>89</xdr:row>
      <xdr:rowOff>81341</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flipV="1">
          <a:off x="16179800" y="15248466"/>
          <a:ext cx="838200" cy="91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10782</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7554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165705</xdr:rowOff>
    </xdr:from>
    <xdr:to>
      <xdr:col>81</xdr:col>
      <xdr:colOff>95250</xdr:colOff>
      <xdr:row>87</xdr:row>
      <xdr:rowOff>95855</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910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89</xdr:row>
      <xdr:rowOff>81341</xdr:rowOff>
    </xdr:from>
    <xdr:to>
      <xdr:col>77</xdr:col>
      <xdr:colOff>44450</xdr:colOff>
      <xdr:row>89</xdr:row>
      <xdr:rowOff>92832</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5290800" y="15340391"/>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87</xdr:row>
      <xdr:rowOff>5745</xdr:rowOff>
    </xdr:from>
    <xdr:to>
      <xdr:col>77</xdr:col>
      <xdr:colOff>95250</xdr:colOff>
      <xdr:row>87</xdr:row>
      <xdr:rowOff>107345</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92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117522</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6907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89</xdr:row>
      <xdr:rowOff>92832</xdr:rowOff>
    </xdr:from>
    <xdr:to>
      <xdr:col>72</xdr:col>
      <xdr:colOff>203200</xdr:colOff>
      <xdr:row>89</xdr:row>
      <xdr:rowOff>150284</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4401800" y="15351882"/>
          <a:ext cx="889000" cy="5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87</xdr:row>
      <xdr:rowOff>17236</xdr:rowOff>
    </xdr:from>
    <xdr:to>
      <xdr:col>73</xdr:col>
      <xdr:colOff>44450</xdr:colOff>
      <xdr:row>87</xdr:row>
      <xdr:rowOff>118836</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933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129013</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702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89</xdr:row>
      <xdr:rowOff>69850</xdr:rowOff>
    </xdr:from>
    <xdr:to>
      <xdr:col>68</xdr:col>
      <xdr:colOff>152400</xdr:colOff>
      <xdr:row>89</xdr:row>
      <xdr:rowOff>150284</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3512800" y="15328900"/>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87</xdr:row>
      <xdr:rowOff>17236</xdr:rowOff>
    </xdr:from>
    <xdr:to>
      <xdr:col>68</xdr:col>
      <xdr:colOff>203200</xdr:colOff>
      <xdr:row>87</xdr:row>
      <xdr:rowOff>118836</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933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129013</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702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96762</xdr:rowOff>
    </xdr:from>
    <xdr:to>
      <xdr:col>64</xdr:col>
      <xdr:colOff>152400</xdr:colOff>
      <xdr:row>87</xdr:row>
      <xdr:rowOff>26912</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841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37089</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6103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110066</xdr:rowOff>
    </xdr:from>
    <xdr:to>
      <xdr:col>81</xdr:col>
      <xdr:colOff>95250</xdr:colOff>
      <xdr:row>89</xdr:row>
      <xdr:rowOff>40216</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5197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88</xdr:row>
      <xdr:rowOff>82143</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5169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89</xdr:row>
      <xdr:rowOff>30541</xdr:rowOff>
    </xdr:from>
    <xdr:to>
      <xdr:col>77</xdr:col>
      <xdr:colOff>95250</xdr:colOff>
      <xdr:row>89</xdr:row>
      <xdr:rowOff>132141</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5289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89</xdr:row>
      <xdr:rowOff>116918</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53759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89</xdr:row>
      <xdr:rowOff>42032</xdr:rowOff>
    </xdr:from>
    <xdr:to>
      <xdr:col>73</xdr:col>
      <xdr:colOff>44450</xdr:colOff>
      <xdr:row>89</xdr:row>
      <xdr:rowOff>143632</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5301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89</xdr:row>
      <xdr:rowOff>128409</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53874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89</xdr:row>
      <xdr:rowOff>99484</xdr:rowOff>
    </xdr:from>
    <xdr:to>
      <xdr:col>68</xdr:col>
      <xdr:colOff>203200</xdr:colOff>
      <xdr:row>90</xdr:row>
      <xdr:rowOff>29634</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5358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90</xdr:row>
      <xdr:rowOff>14411</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5444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89</xdr:row>
      <xdr:rowOff>19050</xdr:rowOff>
    </xdr:from>
    <xdr:to>
      <xdr:col>64</xdr:col>
      <xdr:colOff>152400</xdr:colOff>
      <xdr:row>89</xdr:row>
      <xdr:rowOff>120650</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527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105427</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53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[6.14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ysClr val="windowText" lastClr="000000"/>
              </a:solidFill>
              <a:effectLst/>
              <a:latin typeface="ＭＳ ゴシック" panose="020B0609070205080204" pitchFamily="49" charset="-128"/>
              <a:ea typeface="ＭＳ ゴシック" panose="020B0609070205080204" pitchFamily="49" charset="-128"/>
            </a:rPr>
            <a:t>　人口千人当たり職員数は類似団体平均を大きく下回り、前年度比でも</a:t>
          </a:r>
          <a:r>
            <a:rPr lang="en-US" altLang="ja-JP" sz="1100">
              <a:solidFill>
                <a:sysClr val="windowText" lastClr="000000"/>
              </a:solidFill>
              <a:effectLst/>
              <a:latin typeface="ＭＳ ゴシック" panose="020B0609070205080204" pitchFamily="49" charset="-128"/>
              <a:ea typeface="ＭＳ ゴシック" panose="020B0609070205080204" pitchFamily="49" charset="-128"/>
            </a:rPr>
            <a:t>0.08</a:t>
          </a:r>
          <a:r>
            <a:rPr lang="ja-JP" altLang="en-US" sz="1100">
              <a:solidFill>
                <a:sysClr val="windowText" lastClr="000000"/>
              </a:solidFill>
              <a:effectLst/>
              <a:latin typeface="ＭＳ ゴシック" panose="020B0609070205080204" pitchFamily="49" charset="-128"/>
              <a:ea typeface="ＭＳ ゴシック" panose="020B0609070205080204" pitchFamily="49" charset="-128"/>
            </a:rPr>
            <a:t>ポイント減少している。</a:t>
          </a:r>
          <a:endParaRPr lang="en-US" altLang="ja-JP" sz="1100">
            <a:solidFill>
              <a:sysClr val="windowText" lastClr="000000"/>
            </a:solidFill>
            <a:effectLst/>
            <a:latin typeface="ＭＳ ゴシック" panose="020B0609070205080204" pitchFamily="49" charset="-128"/>
            <a:ea typeface="ＭＳ ゴシック" panose="020B0609070205080204"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　行財政健全化方針及び行財政健全化実施計画においても職員数や職員が担うべき業務範囲等の検討を行うこととしており、引き続き、定員の最適化に努めていく。</a:t>
          </a:r>
          <a:endParaRPr lang="ja-JP" altLang="ja-JP" sz="1100">
            <a:effectLst/>
            <a:latin typeface="ＭＳ ゴシック" panose="020B0609070205080204" pitchFamily="49" charset="-128"/>
            <a:ea typeface="ＭＳ ゴシック" panose="020B0609070205080204" pitchFamily="49" charset="-128"/>
          </a:endParaRPr>
        </a:p>
        <a:p>
          <a:endParaRPr lang="ja-JP" altLang="ja-JP" sz="1400">
            <a:solidFill>
              <a:sysClr val="windowText" lastClr="000000"/>
            </a:solidFill>
            <a:effectLst/>
            <a:latin typeface="ＭＳ ゴシック" panose="020B0609070205080204" pitchFamily="49" charset="-128"/>
            <a:ea typeface="ＭＳ ゴシック" panose="020B0609070205080204" pitchFamily="49"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168366</xdr:rowOff>
    </xdr:from>
    <xdr:to>
      <xdr:col>81</xdr:col>
      <xdr:colOff>44450</xdr:colOff>
      <xdr:row>67</xdr:row>
      <xdr:rowOff>105289</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112466"/>
          <a:ext cx="0" cy="14799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77366</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564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105289</xdr:rowOff>
    </xdr:from>
    <xdr:to>
      <xdr:col>81</xdr:col>
      <xdr:colOff>133350</xdr:colOff>
      <xdr:row>67</xdr:row>
      <xdr:rowOff>105289</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592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83293</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855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168366</xdr:rowOff>
    </xdr:from>
    <xdr:to>
      <xdr:col>81</xdr:col>
      <xdr:colOff>133350</xdr:colOff>
      <xdr:row>58</xdr:row>
      <xdr:rowOff>168366</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112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7015</xdr:rowOff>
    </xdr:from>
    <xdr:to>
      <xdr:col>81</xdr:col>
      <xdr:colOff>44450</xdr:colOff>
      <xdr:row>60</xdr:row>
      <xdr:rowOff>16208</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flipV="1">
          <a:off x="16179800" y="10294015"/>
          <a:ext cx="838200" cy="9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36968</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6668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64891</xdr:rowOff>
    </xdr:from>
    <xdr:to>
      <xdr:col>81</xdr:col>
      <xdr:colOff>95250</xdr:colOff>
      <xdr:row>62</xdr:row>
      <xdr:rowOff>166491</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694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16208</xdr:rowOff>
    </xdr:from>
    <xdr:to>
      <xdr:col>77</xdr:col>
      <xdr:colOff>44450</xdr:colOff>
      <xdr:row>60</xdr:row>
      <xdr:rowOff>26549</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flipV="1">
          <a:off x="15290800" y="10303208"/>
          <a:ext cx="889000" cy="10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63742</xdr:rowOff>
    </xdr:from>
    <xdr:to>
      <xdr:col>77</xdr:col>
      <xdr:colOff>95250</xdr:colOff>
      <xdr:row>62</xdr:row>
      <xdr:rowOff>165342</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69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150119</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7800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26549</xdr:rowOff>
    </xdr:from>
    <xdr:to>
      <xdr:col>72</xdr:col>
      <xdr:colOff>203200</xdr:colOff>
      <xdr:row>60</xdr:row>
      <xdr:rowOff>26549</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31354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52251</xdr:rowOff>
    </xdr:from>
    <xdr:to>
      <xdr:col>73</xdr:col>
      <xdr:colOff>44450</xdr:colOff>
      <xdr:row>62</xdr:row>
      <xdr:rowOff>153851</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68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138628</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768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19655</xdr:rowOff>
    </xdr:from>
    <xdr:to>
      <xdr:col>68</xdr:col>
      <xdr:colOff>152400</xdr:colOff>
      <xdr:row>60</xdr:row>
      <xdr:rowOff>26549</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0306655"/>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35016</xdr:rowOff>
    </xdr:from>
    <xdr:to>
      <xdr:col>68</xdr:col>
      <xdr:colOff>203200</xdr:colOff>
      <xdr:row>62</xdr:row>
      <xdr:rowOff>136616</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664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121393</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751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158206</xdr:rowOff>
    </xdr:from>
    <xdr:to>
      <xdr:col>64</xdr:col>
      <xdr:colOff>152400</xdr:colOff>
      <xdr:row>62</xdr:row>
      <xdr:rowOff>88356</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616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73133</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703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127665</xdr:rowOff>
    </xdr:from>
    <xdr:to>
      <xdr:col>81</xdr:col>
      <xdr:colOff>95250</xdr:colOff>
      <xdr:row>60</xdr:row>
      <xdr:rowOff>57815</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243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144192</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088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136858</xdr:rowOff>
    </xdr:from>
    <xdr:to>
      <xdr:col>77</xdr:col>
      <xdr:colOff>95250</xdr:colOff>
      <xdr:row>60</xdr:row>
      <xdr:rowOff>67008</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252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77185</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0212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147199</xdr:rowOff>
    </xdr:from>
    <xdr:to>
      <xdr:col>73</xdr:col>
      <xdr:colOff>44450</xdr:colOff>
      <xdr:row>60</xdr:row>
      <xdr:rowOff>77349</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262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87526</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0316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147199</xdr:rowOff>
    </xdr:from>
    <xdr:to>
      <xdr:col>68</xdr:col>
      <xdr:colOff>203200</xdr:colOff>
      <xdr:row>60</xdr:row>
      <xdr:rowOff>77349</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262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87526</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0316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140305</xdr:rowOff>
    </xdr:from>
    <xdr:to>
      <xdr:col>64</xdr:col>
      <xdr:colOff>152400</xdr:colOff>
      <xdr:row>60</xdr:row>
      <xdr:rowOff>70455</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255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80632</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024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　病院機械器具分等の償還終了により、元利償還額が前年度比で</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2.3%</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の減となった。また、事業費補正等基準財政需要額算入額も減となっており、実質的な公債費負担額は前年度比</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0.8%</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の増となっている。一方で、税収入の伸び等に起因する標準財政規模の増により、単年度実質公債費比率は若干の減となった。３ヶ年平均では、平成</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28</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年度の単年度比率が影響し、前年度比</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0.1</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ポイントの増となっている。今後は公共施設の更新等公債費負担の増加要因があるため、起債発行額の適正化を図り公債費負担額増加を抑制する必要がある。</a:t>
          </a:r>
          <a:endPar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8" name="公債費負担の状況グラフ枠">
          <a:extLst>
            <a:ext uri="{FF2B5EF4-FFF2-40B4-BE49-F238E27FC236}">
              <a16:creationId xmlns:a16="http://schemas.microsoft.com/office/drawing/2014/main" id="{00000000-0008-0000-0300-00007A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24553</xdr:rowOff>
    </xdr:from>
    <xdr:to>
      <xdr:col>81</xdr:col>
      <xdr:colOff>44450</xdr:colOff>
      <xdr:row>44</xdr:row>
      <xdr:rowOff>80645</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flipV="1">
          <a:off x="17018000" y="6196753"/>
          <a:ext cx="0" cy="14276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52722</xdr:rowOff>
    </xdr:from>
    <xdr:ext cx="762000" cy="259045"/>
    <xdr:sp macro="" textlink="">
      <xdr:nvSpPr>
        <xdr:cNvPr id="380" name="公債費負担の状況最小値テキスト">
          <a:extLst>
            <a:ext uri="{FF2B5EF4-FFF2-40B4-BE49-F238E27FC236}">
              <a16:creationId xmlns:a16="http://schemas.microsoft.com/office/drawing/2014/main" id="{00000000-0008-0000-0300-00007C010000}"/>
            </a:ext>
          </a:extLst>
        </xdr:cNvPr>
        <xdr:cNvSpPr txBox="1"/>
      </xdr:nvSpPr>
      <xdr:spPr>
        <a:xfrm>
          <a:off x="17106900" y="7596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80645</xdr:rowOff>
    </xdr:from>
    <xdr:to>
      <xdr:col>81</xdr:col>
      <xdr:colOff>133350</xdr:colOff>
      <xdr:row>44</xdr:row>
      <xdr:rowOff>80645</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929100" y="76244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110930</xdr:rowOff>
    </xdr:from>
    <xdr:ext cx="762000" cy="259045"/>
    <xdr:sp macro="" textlink="">
      <xdr:nvSpPr>
        <xdr:cNvPr id="382" name="公債費負担の状況最大値テキスト">
          <a:extLst>
            <a:ext uri="{FF2B5EF4-FFF2-40B4-BE49-F238E27FC236}">
              <a16:creationId xmlns:a16="http://schemas.microsoft.com/office/drawing/2014/main" id="{00000000-0008-0000-0300-00007E010000}"/>
            </a:ext>
          </a:extLst>
        </xdr:cNvPr>
        <xdr:cNvSpPr txBox="1"/>
      </xdr:nvSpPr>
      <xdr:spPr>
        <a:xfrm>
          <a:off x="17106900" y="5940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24553</xdr:rowOff>
    </xdr:from>
    <xdr:to>
      <xdr:col>81</xdr:col>
      <xdr:colOff>133350</xdr:colOff>
      <xdr:row>36</xdr:row>
      <xdr:rowOff>24553</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929100" y="6196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36</xdr:row>
      <xdr:rowOff>147214</xdr:rowOff>
    </xdr:from>
    <xdr:to>
      <xdr:col>81</xdr:col>
      <xdr:colOff>44450</xdr:colOff>
      <xdr:row>36</xdr:row>
      <xdr:rowOff>149225</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179800" y="6319414"/>
          <a:ext cx="8382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134002</xdr:rowOff>
    </xdr:from>
    <xdr:ext cx="762000" cy="259045"/>
    <xdr:sp macro="" textlink="">
      <xdr:nvSpPr>
        <xdr:cNvPr id="385" name="公債費負担の状況平均値テキスト">
          <a:extLst>
            <a:ext uri="{FF2B5EF4-FFF2-40B4-BE49-F238E27FC236}">
              <a16:creationId xmlns:a16="http://schemas.microsoft.com/office/drawing/2014/main" id="{00000000-0008-0000-0300-000081010000}"/>
            </a:ext>
          </a:extLst>
        </xdr:cNvPr>
        <xdr:cNvSpPr txBox="1"/>
      </xdr:nvSpPr>
      <xdr:spPr>
        <a:xfrm>
          <a:off x="17106900" y="63062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150707</xdr:rowOff>
    </xdr:from>
    <xdr:to>
      <xdr:col>81</xdr:col>
      <xdr:colOff>95250</xdr:colOff>
      <xdr:row>37</xdr:row>
      <xdr:rowOff>80857</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6967200" y="6322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36</xdr:row>
      <xdr:rowOff>147214</xdr:rowOff>
    </xdr:from>
    <xdr:to>
      <xdr:col>77</xdr:col>
      <xdr:colOff>44450</xdr:colOff>
      <xdr:row>36</xdr:row>
      <xdr:rowOff>157268</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5290800" y="6319414"/>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36</xdr:row>
      <xdr:rowOff>154728</xdr:rowOff>
    </xdr:from>
    <xdr:to>
      <xdr:col>77</xdr:col>
      <xdr:colOff>95250</xdr:colOff>
      <xdr:row>37</xdr:row>
      <xdr:rowOff>84878</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6129000" y="6326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69655</xdr:rowOff>
    </xdr:from>
    <xdr:ext cx="7366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5798800" y="6413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36</xdr:row>
      <xdr:rowOff>157268</xdr:rowOff>
    </xdr:from>
    <xdr:to>
      <xdr:col>72</xdr:col>
      <xdr:colOff>203200</xdr:colOff>
      <xdr:row>37</xdr:row>
      <xdr:rowOff>11959</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4401800" y="6329468"/>
          <a:ext cx="889000" cy="26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158750</xdr:rowOff>
    </xdr:from>
    <xdr:to>
      <xdr:col>73</xdr:col>
      <xdr:colOff>44450</xdr:colOff>
      <xdr:row>37</xdr:row>
      <xdr:rowOff>88900</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5240000" y="633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73677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909800" y="6417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11959</xdr:rowOff>
    </xdr:from>
    <xdr:to>
      <xdr:col>68</xdr:col>
      <xdr:colOff>152400</xdr:colOff>
      <xdr:row>37</xdr:row>
      <xdr:rowOff>40111</xdr:rowOff>
    </xdr:to>
    <xdr:cxnSp macro="">
      <xdr:nvCxnSpPr>
        <xdr:cNvPr id="393" name="直線コネクタ 392">
          <a:extLst>
            <a:ext uri="{FF2B5EF4-FFF2-40B4-BE49-F238E27FC236}">
              <a16:creationId xmlns:a16="http://schemas.microsoft.com/office/drawing/2014/main" id="{00000000-0008-0000-0300-000089010000}"/>
            </a:ext>
          </a:extLst>
        </xdr:cNvPr>
        <xdr:cNvCxnSpPr/>
      </xdr:nvCxnSpPr>
      <xdr:spPr>
        <a:xfrm flipV="1">
          <a:off x="13512800" y="6355609"/>
          <a:ext cx="889000" cy="28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37</xdr:row>
      <xdr:rowOff>1376</xdr:rowOff>
    </xdr:from>
    <xdr:to>
      <xdr:col>68</xdr:col>
      <xdr:colOff>203200</xdr:colOff>
      <xdr:row>37</xdr:row>
      <xdr:rowOff>102976</xdr:rowOff>
    </xdr:to>
    <xdr:sp macro="" textlink="">
      <xdr:nvSpPr>
        <xdr:cNvPr id="394" name="フローチャート: 判断 393">
          <a:extLst>
            <a:ext uri="{FF2B5EF4-FFF2-40B4-BE49-F238E27FC236}">
              <a16:creationId xmlns:a16="http://schemas.microsoft.com/office/drawing/2014/main" id="{00000000-0008-0000-0300-00008A010000}"/>
            </a:ext>
          </a:extLst>
        </xdr:cNvPr>
        <xdr:cNvSpPr/>
      </xdr:nvSpPr>
      <xdr:spPr>
        <a:xfrm>
          <a:off x="14351000" y="6345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87753</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020800" y="6431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9419</xdr:rowOff>
    </xdr:from>
    <xdr:to>
      <xdr:col>64</xdr:col>
      <xdr:colOff>152400</xdr:colOff>
      <xdr:row>37</xdr:row>
      <xdr:rowOff>111019</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3462000" y="6353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95796</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3131800" y="6439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98425</xdr:rowOff>
    </xdr:from>
    <xdr:to>
      <xdr:col>81</xdr:col>
      <xdr:colOff>95250</xdr:colOff>
      <xdr:row>37</xdr:row>
      <xdr:rowOff>28575</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6967200" y="6270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19702</xdr:rowOff>
    </xdr:from>
    <xdr:ext cx="762000" cy="259045"/>
    <xdr:sp macro="" textlink="">
      <xdr:nvSpPr>
        <xdr:cNvPr id="404" name="公債費負担の状況該当値テキスト">
          <a:extLst>
            <a:ext uri="{FF2B5EF4-FFF2-40B4-BE49-F238E27FC236}">
              <a16:creationId xmlns:a16="http://schemas.microsoft.com/office/drawing/2014/main" id="{00000000-0008-0000-0300-000094010000}"/>
            </a:ext>
          </a:extLst>
        </xdr:cNvPr>
        <xdr:cNvSpPr txBox="1"/>
      </xdr:nvSpPr>
      <xdr:spPr>
        <a:xfrm>
          <a:off x="17106900" y="6191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96414</xdr:rowOff>
    </xdr:from>
    <xdr:to>
      <xdr:col>77</xdr:col>
      <xdr:colOff>95250</xdr:colOff>
      <xdr:row>37</xdr:row>
      <xdr:rowOff>26564</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6129000" y="6268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36741</xdr:rowOff>
    </xdr:from>
    <xdr:ext cx="7366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5798800" y="60374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106468</xdr:rowOff>
    </xdr:from>
    <xdr:to>
      <xdr:col>73</xdr:col>
      <xdr:colOff>44450</xdr:colOff>
      <xdr:row>37</xdr:row>
      <xdr:rowOff>36618</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5240000" y="6278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46795</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4909800" y="6047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132609</xdr:rowOff>
    </xdr:from>
    <xdr:to>
      <xdr:col>68</xdr:col>
      <xdr:colOff>203200</xdr:colOff>
      <xdr:row>37</xdr:row>
      <xdr:rowOff>62759</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4351000" y="6304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72936</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4020800" y="6073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160761</xdr:rowOff>
    </xdr:from>
    <xdr:to>
      <xdr:col>64</xdr:col>
      <xdr:colOff>152400</xdr:colOff>
      <xdr:row>37</xdr:row>
      <xdr:rowOff>90911</xdr:rowOff>
    </xdr:to>
    <xdr:sp macro="" textlink="">
      <xdr:nvSpPr>
        <xdr:cNvPr id="411" name="楕円 410">
          <a:extLst>
            <a:ext uri="{FF2B5EF4-FFF2-40B4-BE49-F238E27FC236}">
              <a16:creationId xmlns:a16="http://schemas.microsoft.com/office/drawing/2014/main" id="{00000000-0008-0000-0300-00009B010000}"/>
            </a:ext>
          </a:extLst>
        </xdr:cNvPr>
        <xdr:cNvSpPr/>
      </xdr:nvSpPr>
      <xdr:spPr>
        <a:xfrm>
          <a:off x="13462000" y="6332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101088</xdr:rowOff>
    </xdr:from>
    <xdr:ext cx="7620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3131800" y="6101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ysClr val="windowText" lastClr="000000"/>
              </a:solidFill>
              <a:effectLst/>
              <a:latin typeface="ＭＳ ゴシック" panose="020B0609070205080204" pitchFamily="49" charset="-128"/>
              <a:ea typeface="ＭＳ ゴシック" panose="020B0609070205080204" pitchFamily="49" charset="-128"/>
            </a:rPr>
            <a:t>　前年度と比較して将来負担額が若干減少し、税収の増加等に起因する標準財政規模の増加により将来負担比率は</a:t>
          </a:r>
          <a:r>
            <a:rPr lang="en-US" altLang="ja-JP" sz="1100">
              <a:solidFill>
                <a:sysClr val="windowText" lastClr="000000"/>
              </a:solidFill>
              <a:effectLst/>
              <a:latin typeface="ＭＳ ゴシック" panose="020B0609070205080204" pitchFamily="49" charset="-128"/>
              <a:ea typeface="ＭＳ ゴシック" panose="020B0609070205080204" pitchFamily="49" charset="-128"/>
            </a:rPr>
            <a:t>0.3</a:t>
          </a:r>
          <a:r>
            <a:rPr lang="ja-JP" altLang="en-US" sz="1100">
              <a:solidFill>
                <a:sysClr val="windowText" lastClr="000000"/>
              </a:solidFill>
              <a:effectLst/>
              <a:latin typeface="ＭＳ ゴシック" panose="020B0609070205080204" pitchFamily="49" charset="-128"/>
              <a:ea typeface="ＭＳ ゴシック" panose="020B0609070205080204" pitchFamily="49" charset="-128"/>
            </a:rPr>
            <a:t>ポイント改善した。</a:t>
          </a:r>
          <a:endParaRPr lang="ja-JP" altLang="ja-JP" sz="11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　今後の見込みでは、一般会計における公共施設の更新や下水道事業に対する公債費繰出など、公債費負担の増加要因があるため、市全体の財政運営の中で起債発行額の適正化を図る必要がある。</a:t>
          </a:r>
          <a:endParaRPr lang="ja-JP" altLang="ja-JP" sz="1400">
            <a:solidFill>
              <a:sysClr val="windowText" lastClr="000000"/>
            </a:solidFill>
            <a:effectLst/>
            <a:latin typeface="ＭＳ ゴシック" panose="020B0609070205080204" pitchFamily="49" charset="-128"/>
            <a:ea typeface="ＭＳ ゴシック" panose="020B0609070205080204" pitchFamily="49" charset="-128"/>
          </a:endParaRPr>
        </a:p>
      </xdr:txBody>
    </xdr:sp>
    <xdr:clientData/>
  </xdr:twoCellAnchor>
  <xdr:oneCellAnchor>
    <xdr:from>
      <xdr:col>61</xdr:col>
      <xdr:colOff>6350</xdr:colOff>
      <xdr:row>10</xdr:row>
      <xdr:rowOff>63500</xdr:rowOff>
    </xdr:from>
    <xdr:ext cx="298543" cy="225703"/>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8" name="テキスト ボックス 437">
          <a:extLst>
            <a:ext uri="{FF2B5EF4-FFF2-40B4-BE49-F238E27FC236}">
              <a16:creationId xmlns:a16="http://schemas.microsoft.com/office/drawing/2014/main" id="{00000000-0008-0000-0300-0000B6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2" name="将来負担の状況グラフ枠">
          <a:extLst>
            <a:ext uri="{FF2B5EF4-FFF2-40B4-BE49-F238E27FC236}">
              <a16:creationId xmlns:a16="http://schemas.microsoft.com/office/drawing/2014/main" id="{00000000-0008-0000-0300-0000BA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58746</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flipV="1">
          <a:off x="17018000" y="2313214"/>
          <a:ext cx="0" cy="151743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30823</xdr:rowOff>
    </xdr:from>
    <xdr:ext cx="762000" cy="259045"/>
    <xdr:sp macro="" textlink="">
      <xdr:nvSpPr>
        <xdr:cNvPr id="444" name="将来負担の状況最小値テキスト">
          <a:extLst>
            <a:ext uri="{FF2B5EF4-FFF2-40B4-BE49-F238E27FC236}">
              <a16:creationId xmlns:a16="http://schemas.microsoft.com/office/drawing/2014/main" id="{00000000-0008-0000-0300-0000BC010000}"/>
            </a:ext>
          </a:extLst>
        </xdr:cNvPr>
        <xdr:cNvSpPr txBox="1"/>
      </xdr:nvSpPr>
      <xdr:spPr>
        <a:xfrm>
          <a:off x="17106900" y="3802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58746</xdr:rowOff>
    </xdr:from>
    <xdr:to>
      <xdr:col>81</xdr:col>
      <xdr:colOff>133350</xdr:colOff>
      <xdr:row>22</xdr:row>
      <xdr:rowOff>58746</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a:off x="16929100" y="38306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6" name="将来負担の状況最大値テキスト">
          <a:extLst>
            <a:ext uri="{FF2B5EF4-FFF2-40B4-BE49-F238E27FC236}">
              <a16:creationId xmlns:a16="http://schemas.microsoft.com/office/drawing/2014/main" id="{00000000-0008-0000-0300-0000BE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51145</xdr:rowOff>
    </xdr:from>
    <xdr:to>
      <xdr:col>81</xdr:col>
      <xdr:colOff>44450</xdr:colOff>
      <xdr:row>14</xdr:row>
      <xdr:rowOff>52179</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flipV="1">
          <a:off x="16179800" y="2451445"/>
          <a:ext cx="838200" cy="1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170759</xdr:rowOff>
    </xdr:from>
    <xdr:ext cx="762000" cy="259045"/>
    <xdr:sp macro="" textlink="">
      <xdr:nvSpPr>
        <xdr:cNvPr id="449" name="将来負担の状況平均値テキスト">
          <a:extLst>
            <a:ext uri="{FF2B5EF4-FFF2-40B4-BE49-F238E27FC236}">
              <a16:creationId xmlns:a16="http://schemas.microsoft.com/office/drawing/2014/main" id="{00000000-0008-0000-0300-0000C1010000}"/>
            </a:ext>
          </a:extLst>
        </xdr:cNvPr>
        <xdr:cNvSpPr txBox="1"/>
      </xdr:nvSpPr>
      <xdr:spPr>
        <a:xfrm>
          <a:off x="17106900" y="23996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27232</xdr:rowOff>
    </xdr:from>
    <xdr:to>
      <xdr:col>81</xdr:col>
      <xdr:colOff>95250</xdr:colOff>
      <xdr:row>14</xdr:row>
      <xdr:rowOff>128832</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967200" y="2427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52179</xdr:rowOff>
    </xdr:from>
    <xdr:to>
      <xdr:col>77</xdr:col>
      <xdr:colOff>44450</xdr:colOff>
      <xdr:row>14</xdr:row>
      <xdr:rowOff>65623</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flipV="1">
          <a:off x="15290800" y="2452479"/>
          <a:ext cx="889000" cy="1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45502</xdr:rowOff>
    </xdr:from>
    <xdr:to>
      <xdr:col>77</xdr:col>
      <xdr:colOff>95250</xdr:colOff>
      <xdr:row>14</xdr:row>
      <xdr:rowOff>147102</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6129000" y="2445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131879</xdr:rowOff>
    </xdr:from>
    <xdr:ext cx="7366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798800" y="25321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14</xdr:row>
      <xdr:rowOff>65623</xdr:rowOff>
    </xdr:from>
    <xdr:to>
      <xdr:col>72</xdr:col>
      <xdr:colOff>203200</xdr:colOff>
      <xdr:row>14</xdr:row>
      <xdr:rowOff>70793</xdr:rowOff>
    </xdr:to>
    <xdr:cxnSp macro="">
      <xdr:nvCxnSpPr>
        <xdr:cNvPr id="454" name="直線コネクタ 453">
          <a:extLst>
            <a:ext uri="{FF2B5EF4-FFF2-40B4-BE49-F238E27FC236}">
              <a16:creationId xmlns:a16="http://schemas.microsoft.com/office/drawing/2014/main" id="{00000000-0008-0000-0300-0000C6010000}"/>
            </a:ext>
          </a:extLst>
        </xdr:cNvPr>
        <xdr:cNvCxnSpPr/>
      </xdr:nvCxnSpPr>
      <xdr:spPr>
        <a:xfrm flipV="1">
          <a:off x="14401800" y="2465923"/>
          <a:ext cx="889000" cy="5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50328</xdr:rowOff>
    </xdr:from>
    <xdr:to>
      <xdr:col>73</xdr:col>
      <xdr:colOff>44450</xdr:colOff>
      <xdr:row>14</xdr:row>
      <xdr:rowOff>151928</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5240000" y="245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136705</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909800" y="2537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14</xdr:row>
      <xdr:rowOff>70793</xdr:rowOff>
    </xdr:from>
    <xdr:to>
      <xdr:col>68</xdr:col>
      <xdr:colOff>152400</xdr:colOff>
      <xdr:row>14</xdr:row>
      <xdr:rowOff>88719</xdr:rowOff>
    </xdr:to>
    <xdr:cxnSp macro="">
      <xdr:nvCxnSpPr>
        <xdr:cNvPr id="457" name="直線コネクタ 456">
          <a:extLst>
            <a:ext uri="{FF2B5EF4-FFF2-40B4-BE49-F238E27FC236}">
              <a16:creationId xmlns:a16="http://schemas.microsoft.com/office/drawing/2014/main" id="{00000000-0008-0000-0300-0000C9010000}"/>
            </a:ext>
          </a:extLst>
        </xdr:cNvPr>
        <xdr:cNvCxnSpPr/>
      </xdr:nvCxnSpPr>
      <xdr:spPr>
        <a:xfrm flipV="1">
          <a:off x="13512800" y="2471093"/>
          <a:ext cx="889000" cy="17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63772</xdr:rowOff>
    </xdr:from>
    <xdr:to>
      <xdr:col>68</xdr:col>
      <xdr:colOff>203200</xdr:colOff>
      <xdr:row>14</xdr:row>
      <xdr:rowOff>165372</xdr:rowOff>
    </xdr:to>
    <xdr:sp macro="" textlink="">
      <xdr:nvSpPr>
        <xdr:cNvPr id="458" name="フローチャート: 判断 457">
          <a:extLst>
            <a:ext uri="{FF2B5EF4-FFF2-40B4-BE49-F238E27FC236}">
              <a16:creationId xmlns:a16="http://schemas.microsoft.com/office/drawing/2014/main" id="{00000000-0008-0000-0300-0000CA010000}"/>
            </a:ext>
          </a:extLst>
        </xdr:cNvPr>
        <xdr:cNvSpPr/>
      </xdr:nvSpPr>
      <xdr:spPr>
        <a:xfrm>
          <a:off x="14351000" y="2464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150149</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4020800" y="2550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71701</xdr:rowOff>
    </xdr:from>
    <xdr:to>
      <xdr:col>64</xdr:col>
      <xdr:colOff>152400</xdr:colOff>
      <xdr:row>15</xdr:row>
      <xdr:rowOff>1851</xdr:rowOff>
    </xdr:to>
    <xdr:sp macro="" textlink="">
      <xdr:nvSpPr>
        <xdr:cNvPr id="460" name="フローチャート: 判断 459">
          <a:extLst>
            <a:ext uri="{FF2B5EF4-FFF2-40B4-BE49-F238E27FC236}">
              <a16:creationId xmlns:a16="http://schemas.microsoft.com/office/drawing/2014/main" id="{00000000-0008-0000-0300-0000CC010000}"/>
            </a:ext>
          </a:extLst>
        </xdr:cNvPr>
        <xdr:cNvSpPr/>
      </xdr:nvSpPr>
      <xdr:spPr>
        <a:xfrm>
          <a:off x="13462000" y="2472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158078</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3131800" y="2558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345</xdr:rowOff>
    </xdr:from>
    <xdr:to>
      <xdr:col>81</xdr:col>
      <xdr:colOff>95250</xdr:colOff>
      <xdr:row>14</xdr:row>
      <xdr:rowOff>101945</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6967200" y="2400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16872</xdr:rowOff>
    </xdr:from>
    <xdr:ext cx="762000" cy="259045"/>
    <xdr:sp macro="" textlink="">
      <xdr:nvSpPr>
        <xdr:cNvPr id="468" name="将来負担の状況該当値テキスト">
          <a:extLst>
            <a:ext uri="{FF2B5EF4-FFF2-40B4-BE49-F238E27FC236}">
              <a16:creationId xmlns:a16="http://schemas.microsoft.com/office/drawing/2014/main" id="{00000000-0008-0000-0300-0000D4010000}"/>
            </a:ext>
          </a:extLst>
        </xdr:cNvPr>
        <xdr:cNvSpPr txBox="1"/>
      </xdr:nvSpPr>
      <xdr:spPr>
        <a:xfrm>
          <a:off x="17106900" y="2245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1379</xdr:rowOff>
    </xdr:from>
    <xdr:to>
      <xdr:col>77</xdr:col>
      <xdr:colOff>95250</xdr:colOff>
      <xdr:row>14</xdr:row>
      <xdr:rowOff>102979</xdr:rowOff>
    </xdr:to>
    <xdr:sp macro="" textlink="">
      <xdr:nvSpPr>
        <xdr:cNvPr id="469" name="楕円 468">
          <a:extLst>
            <a:ext uri="{FF2B5EF4-FFF2-40B4-BE49-F238E27FC236}">
              <a16:creationId xmlns:a16="http://schemas.microsoft.com/office/drawing/2014/main" id="{00000000-0008-0000-0300-0000D5010000}"/>
            </a:ext>
          </a:extLst>
        </xdr:cNvPr>
        <xdr:cNvSpPr/>
      </xdr:nvSpPr>
      <xdr:spPr>
        <a:xfrm>
          <a:off x="16129000" y="2401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113156</xdr:rowOff>
    </xdr:from>
    <xdr:ext cx="736600" cy="259045"/>
    <xdr:sp macro="" textlink="">
      <xdr:nvSpPr>
        <xdr:cNvPr id="470" name="テキスト ボックス 469">
          <a:extLst>
            <a:ext uri="{FF2B5EF4-FFF2-40B4-BE49-F238E27FC236}">
              <a16:creationId xmlns:a16="http://schemas.microsoft.com/office/drawing/2014/main" id="{00000000-0008-0000-0300-0000D6010000}"/>
            </a:ext>
          </a:extLst>
        </xdr:cNvPr>
        <xdr:cNvSpPr txBox="1"/>
      </xdr:nvSpPr>
      <xdr:spPr>
        <a:xfrm>
          <a:off x="15798800" y="21705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14823</xdr:rowOff>
    </xdr:from>
    <xdr:to>
      <xdr:col>73</xdr:col>
      <xdr:colOff>44450</xdr:colOff>
      <xdr:row>14</xdr:row>
      <xdr:rowOff>116423</xdr:rowOff>
    </xdr:to>
    <xdr:sp macro="" textlink="">
      <xdr:nvSpPr>
        <xdr:cNvPr id="471" name="楕円 470">
          <a:extLst>
            <a:ext uri="{FF2B5EF4-FFF2-40B4-BE49-F238E27FC236}">
              <a16:creationId xmlns:a16="http://schemas.microsoft.com/office/drawing/2014/main" id="{00000000-0008-0000-0300-0000D7010000}"/>
            </a:ext>
          </a:extLst>
        </xdr:cNvPr>
        <xdr:cNvSpPr/>
      </xdr:nvSpPr>
      <xdr:spPr>
        <a:xfrm>
          <a:off x="15240000" y="2415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126600</xdr:rowOff>
    </xdr:from>
    <xdr:ext cx="762000" cy="259045"/>
    <xdr:sp macro="" textlink="">
      <xdr:nvSpPr>
        <xdr:cNvPr id="472" name="テキスト ボックス 471">
          <a:extLst>
            <a:ext uri="{FF2B5EF4-FFF2-40B4-BE49-F238E27FC236}">
              <a16:creationId xmlns:a16="http://schemas.microsoft.com/office/drawing/2014/main" id="{00000000-0008-0000-0300-0000D8010000}"/>
            </a:ext>
          </a:extLst>
        </xdr:cNvPr>
        <xdr:cNvSpPr txBox="1"/>
      </xdr:nvSpPr>
      <xdr:spPr>
        <a:xfrm>
          <a:off x="14909800" y="2184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19993</xdr:rowOff>
    </xdr:from>
    <xdr:to>
      <xdr:col>68</xdr:col>
      <xdr:colOff>203200</xdr:colOff>
      <xdr:row>14</xdr:row>
      <xdr:rowOff>121593</xdr:rowOff>
    </xdr:to>
    <xdr:sp macro="" textlink="">
      <xdr:nvSpPr>
        <xdr:cNvPr id="473" name="楕円 472">
          <a:extLst>
            <a:ext uri="{FF2B5EF4-FFF2-40B4-BE49-F238E27FC236}">
              <a16:creationId xmlns:a16="http://schemas.microsoft.com/office/drawing/2014/main" id="{00000000-0008-0000-0300-0000D9010000}"/>
            </a:ext>
          </a:extLst>
        </xdr:cNvPr>
        <xdr:cNvSpPr/>
      </xdr:nvSpPr>
      <xdr:spPr>
        <a:xfrm>
          <a:off x="14351000" y="2420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131770</xdr:rowOff>
    </xdr:from>
    <xdr:ext cx="762000" cy="259045"/>
    <xdr:sp macro="" textlink="">
      <xdr:nvSpPr>
        <xdr:cNvPr id="474" name="テキスト ボックス 473">
          <a:extLst>
            <a:ext uri="{FF2B5EF4-FFF2-40B4-BE49-F238E27FC236}">
              <a16:creationId xmlns:a16="http://schemas.microsoft.com/office/drawing/2014/main" id="{00000000-0008-0000-0300-0000DA010000}"/>
            </a:ext>
          </a:extLst>
        </xdr:cNvPr>
        <xdr:cNvSpPr txBox="1"/>
      </xdr:nvSpPr>
      <xdr:spPr>
        <a:xfrm>
          <a:off x="14020800" y="2189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37919</xdr:rowOff>
    </xdr:from>
    <xdr:to>
      <xdr:col>64</xdr:col>
      <xdr:colOff>152400</xdr:colOff>
      <xdr:row>14</xdr:row>
      <xdr:rowOff>139519</xdr:rowOff>
    </xdr:to>
    <xdr:sp macro="" textlink="">
      <xdr:nvSpPr>
        <xdr:cNvPr id="475" name="楕円 474">
          <a:extLst>
            <a:ext uri="{FF2B5EF4-FFF2-40B4-BE49-F238E27FC236}">
              <a16:creationId xmlns:a16="http://schemas.microsoft.com/office/drawing/2014/main" id="{00000000-0008-0000-0300-0000DB010000}"/>
            </a:ext>
          </a:extLst>
        </xdr:cNvPr>
        <xdr:cNvSpPr/>
      </xdr:nvSpPr>
      <xdr:spPr>
        <a:xfrm>
          <a:off x="13462000" y="2438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149696</xdr:rowOff>
    </xdr:from>
    <xdr:ext cx="762000" cy="259045"/>
    <xdr:sp macro="" textlink="">
      <xdr:nvSpPr>
        <xdr:cNvPr id="476" name="テキスト ボックス 475">
          <a:extLst>
            <a:ext uri="{FF2B5EF4-FFF2-40B4-BE49-F238E27FC236}">
              <a16:creationId xmlns:a16="http://schemas.microsoft.com/office/drawing/2014/main" id="{00000000-0008-0000-0300-0000DC010000}"/>
            </a:ext>
          </a:extLst>
        </xdr:cNvPr>
        <xdr:cNvSpPr txBox="1"/>
      </xdr:nvSpPr>
      <xdr:spPr>
        <a:xfrm>
          <a:off x="13131800" y="2207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福岡県筑後市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49,317
48,861
41.78
19,786,189
19,108,537
584,447
10,439,383
15,263,680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7.0
40.1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人件費については類似団体の平均値とほぼ同水準で推移している。平成</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年度は定年退職者</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数</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が前年度を</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下</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回ったことによる退職手当の</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減少</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により前年度より</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0.4</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ポイント</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減</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となった。</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引き続き人件費の抑制を図るため、</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筑後市行財政健全化実施計画に基づき、定員管理計画策定に取り組むと共に、職員の計画採用によって人件費のトータルコストの平準化を目指す。</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85852</xdr:rowOff>
    </xdr:from>
    <xdr:to>
      <xdr:col>24</xdr:col>
      <xdr:colOff>25400</xdr:colOff>
      <xdr:row>40</xdr:row>
      <xdr:rowOff>8128</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915152"/>
          <a:ext cx="0" cy="9509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151655</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83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8128</xdr:rowOff>
    </xdr:from>
    <xdr:to>
      <xdr:col>24</xdr:col>
      <xdr:colOff>114300</xdr:colOff>
      <xdr:row>40</xdr:row>
      <xdr:rowOff>8128</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6866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779</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658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85852</xdr:rowOff>
    </xdr:from>
    <xdr:to>
      <xdr:col>24</xdr:col>
      <xdr:colOff>114300</xdr:colOff>
      <xdr:row>34</xdr:row>
      <xdr:rowOff>85852</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915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83566</xdr:rowOff>
    </xdr:from>
    <xdr:to>
      <xdr:col>24</xdr:col>
      <xdr:colOff>25400</xdr:colOff>
      <xdr:row>37</xdr:row>
      <xdr:rowOff>101854</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flipV="1">
          <a:off x="3987800" y="6427216"/>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8145</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1803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163068</xdr:rowOff>
    </xdr:from>
    <xdr:to>
      <xdr:col>24</xdr:col>
      <xdr:colOff>76200</xdr:colOff>
      <xdr:row>37</xdr:row>
      <xdr:rowOff>93218</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97282</xdr:rowOff>
    </xdr:from>
    <xdr:to>
      <xdr:col>19</xdr:col>
      <xdr:colOff>187325</xdr:colOff>
      <xdr:row>37</xdr:row>
      <xdr:rowOff>101854</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44093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153924</xdr:rowOff>
    </xdr:from>
    <xdr:to>
      <xdr:col>20</xdr:col>
      <xdr:colOff>38100</xdr:colOff>
      <xdr:row>37</xdr:row>
      <xdr:rowOff>84074</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94251</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095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60706</xdr:rowOff>
    </xdr:from>
    <xdr:to>
      <xdr:col>15</xdr:col>
      <xdr:colOff>98425</xdr:colOff>
      <xdr:row>37</xdr:row>
      <xdr:rowOff>97282</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40435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149352</xdr:rowOff>
    </xdr:from>
    <xdr:to>
      <xdr:col>15</xdr:col>
      <xdr:colOff>149225</xdr:colOff>
      <xdr:row>37</xdr:row>
      <xdr:rowOff>79502</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89679</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090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51562</xdr:rowOff>
    </xdr:from>
    <xdr:to>
      <xdr:col>11</xdr:col>
      <xdr:colOff>9525</xdr:colOff>
      <xdr:row>37</xdr:row>
      <xdr:rowOff>60706</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a:off x="1320800" y="639521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131064</xdr:rowOff>
    </xdr:from>
    <xdr:to>
      <xdr:col>11</xdr:col>
      <xdr:colOff>60325</xdr:colOff>
      <xdr:row>37</xdr:row>
      <xdr:rowOff>61214</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71391</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72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135636</xdr:rowOff>
    </xdr:from>
    <xdr:to>
      <xdr:col>6</xdr:col>
      <xdr:colOff>171450</xdr:colOff>
      <xdr:row>37</xdr:row>
      <xdr:rowOff>65786</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75963</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076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32766</xdr:rowOff>
    </xdr:from>
    <xdr:to>
      <xdr:col>24</xdr:col>
      <xdr:colOff>76200</xdr:colOff>
      <xdr:row>37</xdr:row>
      <xdr:rowOff>134366</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37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4843</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348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51054</xdr:rowOff>
    </xdr:from>
    <xdr:to>
      <xdr:col>20</xdr:col>
      <xdr:colOff>38100</xdr:colOff>
      <xdr:row>37</xdr:row>
      <xdr:rowOff>152654</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394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137431</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4810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46482</xdr:rowOff>
    </xdr:from>
    <xdr:to>
      <xdr:col>15</xdr:col>
      <xdr:colOff>149225</xdr:colOff>
      <xdr:row>37</xdr:row>
      <xdr:rowOff>148082</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390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132859</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476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9906</xdr:rowOff>
    </xdr:from>
    <xdr:to>
      <xdr:col>11</xdr:col>
      <xdr:colOff>60325</xdr:colOff>
      <xdr:row>37</xdr:row>
      <xdr:rowOff>111506</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353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96283</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43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762</xdr:rowOff>
    </xdr:from>
    <xdr:to>
      <xdr:col>6</xdr:col>
      <xdr:colOff>171450</xdr:colOff>
      <xdr:row>37</xdr:row>
      <xdr:rowOff>102362</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344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87139</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430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ゴシック" panose="020B0609070205080204" pitchFamily="49" charset="-128"/>
              <a:ea typeface="ＭＳ ゴシック" panose="020B0609070205080204" pitchFamily="49" charset="-128"/>
            </a:rPr>
            <a:t>　前年度から実施している行財政健全化計画の取り組みにより、需用費・委託料等を中心に減少するなど、一定の効果が見られる。平成</a:t>
          </a:r>
          <a:r>
            <a:rPr kumimoji="1" lang="en-US" altLang="ja-JP" sz="1100">
              <a:latin typeface="ＭＳ ゴシック" panose="020B0609070205080204" pitchFamily="49" charset="-128"/>
              <a:ea typeface="ＭＳ ゴシック" panose="020B0609070205080204" pitchFamily="49" charset="-128"/>
            </a:rPr>
            <a:t>30</a:t>
          </a:r>
          <a:r>
            <a:rPr kumimoji="1" lang="ja-JP" altLang="en-US" sz="1100">
              <a:latin typeface="ＭＳ ゴシック" panose="020B0609070205080204" pitchFamily="49" charset="-128"/>
              <a:ea typeface="ＭＳ ゴシック" panose="020B0609070205080204" pitchFamily="49" charset="-128"/>
            </a:rPr>
            <a:t>年度は前年度より</a:t>
          </a:r>
          <a:r>
            <a:rPr kumimoji="1" lang="en-US" altLang="ja-JP" sz="1100">
              <a:latin typeface="ＭＳ ゴシック" panose="020B0609070205080204" pitchFamily="49" charset="-128"/>
              <a:ea typeface="ＭＳ ゴシック" panose="020B0609070205080204" pitchFamily="49" charset="-128"/>
            </a:rPr>
            <a:t>0.7</a:t>
          </a:r>
          <a:r>
            <a:rPr kumimoji="1" lang="ja-JP" altLang="en-US" sz="1100">
              <a:latin typeface="ＭＳ ゴシック" panose="020B0609070205080204" pitchFamily="49" charset="-128"/>
              <a:ea typeface="ＭＳ ゴシック" panose="020B0609070205080204" pitchFamily="49" charset="-128"/>
            </a:rPr>
            <a:t>ポイント改善し類似団体平均を下回る結果となった。給食調理等の直営業務について、</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業務委託</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が検討されているが、</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人件費の減少など委託料の増加に見合う財政効果があるか比較・検証しながら進めていく。</a:t>
          </a:r>
          <a:endParaRPr kumimoji="1" lang="ja-JP" altLang="en-US" sz="1300">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143329</xdr:rowOff>
    </xdr:from>
    <xdr:to>
      <xdr:col>82</xdr:col>
      <xdr:colOff>107950</xdr:colOff>
      <xdr:row>21</xdr:row>
      <xdr:rowOff>113393</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00729"/>
          <a:ext cx="0" cy="1513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85470</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685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113393</xdr:rowOff>
    </xdr:from>
    <xdr:to>
      <xdr:col>82</xdr:col>
      <xdr:colOff>196850</xdr:colOff>
      <xdr:row>21</xdr:row>
      <xdr:rowOff>113393</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713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58256</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44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143329</xdr:rowOff>
    </xdr:from>
    <xdr:to>
      <xdr:col>82</xdr:col>
      <xdr:colOff>196850</xdr:colOff>
      <xdr:row>12</xdr:row>
      <xdr:rowOff>143329</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007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154214</xdr:rowOff>
    </xdr:from>
    <xdr:to>
      <xdr:col>82</xdr:col>
      <xdr:colOff>107950</xdr:colOff>
      <xdr:row>17</xdr:row>
      <xdr:rowOff>58964</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5671800" y="2897414"/>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2013</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9166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29936</xdr:rowOff>
    </xdr:from>
    <xdr:to>
      <xdr:col>82</xdr:col>
      <xdr:colOff>158750</xdr:colOff>
      <xdr:row>17</xdr:row>
      <xdr:rowOff>131536</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9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58964</xdr:rowOff>
    </xdr:from>
    <xdr:to>
      <xdr:col>78</xdr:col>
      <xdr:colOff>69850</xdr:colOff>
      <xdr:row>17</xdr:row>
      <xdr:rowOff>135164</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4782800" y="2973614"/>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8164</xdr:rowOff>
    </xdr:from>
    <xdr:to>
      <xdr:col>78</xdr:col>
      <xdr:colOff>120650</xdr:colOff>
      <xdr:row>17</xdr:row>
      <xdr:rowOff>109764</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922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119941</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6916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26307</xdr:rowOff>
    </xdr:from>
    <xdr:to>
      <xdr:col>73</xdr:col>
      <xdr:colOff>180975</xdr:colOff>
      <xdr:row>17</xdr:row>
      <xdr:rowOff>135164</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940957"/>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136071</xdr:rowOff>
    </xdr:from>
    <xdr:to>
      <xdr:col>74</xdr:col>
      <xdr:colOff>31750</xdr:colOff>
      <xdr:row>17</xdr:row>
      <xdr:rowOff>66221</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879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76398</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648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15421</xdr:rowOff>
    </xdr:from>
    <xdr:to>
      <xdr:col>69</xdr:col>
      <xdr:colOff>92075</xdr:colOff>
      <xdr:row>17</xdr:row>
      <xdr:rowOff>26307</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3004800" y="2930071"/>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70757</xdr:rowOff>
    </xdr:from>
    <xdr:to>
      <xdr:col>69</xdr:col>
      <xdr:colOff>142875</xdr:colOff>
      <xdr:row>17</xdr:row>
      <xdr:rowOff>907</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813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11084</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58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103414</xdr:rowOff>
    </xdr:from>
    <xdr:to>
      <xdr:col>65</xdr:col>
      <xdr:colOff>53975</xdr:colOff>
      <xdr:row>17</xdr:row>
      <xdr:rowOff>33564</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846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43741</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615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103414</xdr:rowOff>
    </xdr:from>
    <xdr:to>
      <xdr:col>82</xdr:col>
      <xdr:colOff>158750</xdr:colOff>
      <xdr:row>17</xdr:row>
      <xdr:rowOff>33564</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846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119941</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691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8164</xdr:rowOff>
    </xdr:from>
    <xdr:to>
      <xdr:col>78</xdr:col>
      <xdr:colOff>120650</xdr:colOff>
      <xdr:row>17</xdr:row>
      <xdr:rowOff>109764</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922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94541</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30091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84364</xdr:rowOff>
    </xdr:from>
    <xdr:to>
      <xdr:col>74</xdr:col>
      <xdr:colOff>31750</xdr:colOff>
      <xdr:row>18</xdr:row>
      <xdr:rowOff>14514</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999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170741</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3085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146957</xdr:rowOff>
    </xdr:from>
    <xdr:to>
      <xdr:col>69</xdr:col>
      <xdr:colOff>142875</xdr:colOff>
      <xdr:row>17</xdr:row>
      <xdr:rowOff>77107</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890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61884</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976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136071</xdr:rowOff>
    </xdr:from>
    <xdr:to>
      <xdr:col>65</xdr:col>
      <xdr:colOff>53975</xdr:colOff>
      <xdr:row>17</xdr:row>
      <xdr:rowOff>66221</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879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50998</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965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扶助費については、類似団体の平均値を上回っている。</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施設型・地域型保育給付や自立支援給付費等の増加により、前年度から</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0.2</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ポイント悪化した。</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健康づくりや特定健診など医療費の抑制に向けた取組等も行っているが、多くは障害者支援や子育て支援など社会保障経費として避けられない経費であり、この増加分は他の性質経費、事業の再構築により対応せざるを得ない状況であ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61</xdr:row>
      <xdr:rowOff>26307</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080500"/>
          <a:ext cx="0" cy="1404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169834</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456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26307</xdr:rowOff>
    </xdr:from>
    <xdr:to>
      <xdr:col>24</xdr:col>
      <xdr:colOff>114300</xdr:colOff>
      <xdr:row>61</xdr:row>
      <xdr:rowOff>26307</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484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86178</xdr:rowOff>
    </xdr:from>
    <xdr:to>
      <xdr:col>24</xdr:col>
      <xdr:colOff>25400</xdr:colOff>
      <xdr:row>59</xdr:row>
      <xdr:rowOff>107950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3987800" y="10201728"/>
          <a:ext cx="8382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54627</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484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38100</xdr:rowOff>
    </xdr:from>
    <xdr:to>
      <xdr:col>24</xdr:col>
      <xdr:colOff>76200</xdr:colOff>
      <xdr:row>56</xdr:row>
      <xdr:rowOff>139700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86178</xdr:rowOff>
    </xdr:from>
    <xdr:to>
      <xdr:col>19</xdr:col>
      <xdr:colOff>187325</xdr:colOff>
      <xdr:row>59</xdr:row>
      <xdr:rowOff>86178</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098800" y="102017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5443</xdr:rowOff>
    </xdr:from>
    <xdr:to>
      <xdr:col>20</xdr:col>
      <xdr:colOff>38100</xdr:colOff>
      <xdr:row>56</xdr:row>
      <xdr:rowOff>107043</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60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117220</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3755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159657</xdr:rowOff>
    </xdr:from>
    <xdr:to>
      <xdr:col>15</xdr:col>
      <xdr:colOff>98425</xdr:colOff>
      <xdr:row>59</xdr:row>
      <xdr:rowOff>86178</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2209800" y="10103757"/>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144235</xdr:rowOff>
    </xdr:from>
    <xdr:to>
      <xdr:col>15</xdr:col>
      <xdr:colOff>149225</xdr:colOff>
      <xdr:row>56</xdr:row>
      <xdr:rowOff>74385</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57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84562</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342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29028</xdr:rowOff>
    </xdr:from>
    <xdr:to>
      <xdr:col>11</xdr:col>
      <xdr:colOff>9525</xdr:colOff>
      <xdr:row>58</xdr:row>
      <xdr:rowOff>159657</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a:off x="1320800" y="9973128"/>
          <a:ext cx="8890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111578</xdr:rowOff>
    </xdr:from>
    <xdr:to>
      <xdr:col>11</xdr:col>
      <xdr:colOff>60325</xdr:colOff>
      <xdr:row>56</xdr:row>
      <xdr:rowOff>41728</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541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51905</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310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89807</xdr:rowOff>
    </xdr:from>
    <xdr:to>
      <xdr:col>6</xdr:col>
      <xdr:colOff>171450</xdr:colOff>
      <xdr:row>56</xdr:row>
      <xdr:rowOff>19957</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51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30134</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288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57150</xdr:rowOff>
    </xdr:from>
    <xdr:to>
      <xdr:col>24</xdr:col>
      <xdr:colOff>76200</xdr:colOff>
      <xdr:row>59</xdr:row>
      <xdr:rowOff>158750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1017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29227</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1014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35378</xdr:rowOff>
    </xdr:from>
    <xdr:to>
      <xdr:col>20</xdr:col>
      <xdr:colOff>38100</xdr:colOff>
      <xdr:row>59</xdr:row>
      <xdr:rowOff>136978</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10150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121755</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10237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35378</xdr:rowOff>
    </xdr:from>
    <xdr:to>
      <xdr:col>15</xdr:col>
      <xdr:colOff>149225</xdr:colOff>
      <xdr:row>59</xdr:row>
      <xdr:rowOff>136978</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10150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121755</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1023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108857</xdr:rowOff>
    </xdr:from>
    <xdr:to>
      <xdr:col>11</xdr:col>
      <xdr:colOff>60325</xdr:colOff>
      <xdr:row>59</xdr:row>
      <xdr:rowOff>39007</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10052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23784</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10139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149678</xdr:rowOff>
    </xdr:from>
    <xdr:to>
      <xdr:col>6</xdr:col>
      <xdr:colOff>171450</xdr:colOff>
      <xdr:row>58</xdr:row>
      <xdr:rowOff>79828</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992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64605</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1000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　その他の経費では、</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介護事業勘定特別会計</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繰出金</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や道路橋りょう等の維持補修費が減少したこと</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により、</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前年度比で</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1.1</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ポイント改善した。</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しかし、</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社会の高齢化が進むなかで、医療や介護に対する負担も年々増加しており、今後も繰出金が増加する</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可能性がある</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ため、市全体の財政運営の中でバランスを取りながら事業の計画、実施を行っていく必要がある。</a:t>
          </a:r>
          <a:endParaRPr lang="ja-JP" altLang="ja-JP" sz="1400">
            <a:solidFill>
              <a:sysClr val="windowText" lastClr="000000"/>
            </a:solidFill>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102507</xdr:rowOff>
    </xdr:from>
    <xdr:to>
      <xdr:col>82</xdr:col>
      <xdr:colOff>107950</xdr:colOff>
      <xdr:row>60</xdr:row>
      <xdr:rowOff>156391</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189357"/>
          <a:ext cx="0" cy="1254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128468</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415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156391</xdr:rowOff>
    </xdr:from>
    <xdr:to>
      <xdr:col>82</xdr:col>
      <xdr:colOff>196850</xdr:colOff>
      <xdr:row>60</xdr:row>
      <xdr:rowOff>156391</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443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17434</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93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102507</xdr:rowOff>
    </xdr:from>
    <xdr:to>
      <xdr:col>82</xdr:col>
      <xdr:colOff>196850</xdr:colOff>
      <xdr:row>53</xdr:row>
      <xdr:rowOff>102507</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189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24130</xdr:rowOff>
    </xdr:from>
    <xdr:to>
      <xdr:col>82</xdr:col>
      <xdr:colOff>107950</xdr:colOff>
      <xdr:row>57</xdr:row>
      <xdr:rowOff>95976</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5671800" y="9796780"/>
          <a:ext cx="838200" cy="71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69867</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499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53340</xdr:rowOff>
    </xdr:from>
    <xdr:to>
      <xdr:col>82</xdr:col>
      <xdr:colOff>158750</xdr:colOff>
      <xdr:row>56</xdr:row>
      <xdr:rowOff>154940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96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95976</xdr:rowOff>
    </xdr:from>
    <xdr:to>
      <xdr:col>78</xdr:col>
      <xdr:colOff>69850</xdr:colOff>
      <xdr:row>57</xdr:row>
      <xdr:rowOff>122101</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flipV="1">
          <a:off x="14782800" y="9868626"/>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59872</xdr:rowOff>
    </xdr:from>
    <xdr:to>
      <xdr:col>78</xdr:col>
      <xdr:colOff>120650</xdr:colOff>
      <xdr:row>56</xdr:row>
      <xdr:rowOff>161472</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199</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429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4535</xdr:rowOff>
    </xdr:from>
    <xdr:to>
      <xdr:col>73</xdr:col>
      <xdr:colOff>180975</xdr:colOff>
      <xdr:row>57</xdr:row>
      <xdr:rowOff>122101</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a:off x="13893800" y="9777185"/>
          <a:ext cx="889000" cy="117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46809</xdr:rowOff>
    </xdr:from>
    <xdr:to>
      <xdr:col>74</xdr:col>
      <xdr:colOff>31750</xdr:colOff>
      <xdr:row>56</xdr:row>
      <xdr:rowOff>148409</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9648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158586</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416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130266</xdr:rowOff>
    </xdr:from>
    <xdr:to>
      <xdr:col>69</xdr:col>
      <xdr:colOff>92075</xdr:colOff>
      <xdr:row>57</xdr:row>
      <xdr:rowOff>4535</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a:off x="13004800" y="9731466"/>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7620</xdr:rowOff>
    </xdr:from>
    <xdr:to>
      <xdr:col>69</xdr:col>
      <xdr:colOff>142875</xdr:colOff>
      <xdr:row>56</xdr:row>
      <xdr:rowOff>109220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9608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119397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37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7620</xdr:rowOff>
    </xdr:from>
    <xdr:to>
      <xdr:col>65</xdr:col>
      <xdr:colOff>53975</xdr:colOff>
      <xdr:row>56</xdr:row>
      <xdr:rowOff>109220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9608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119397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937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144780</xdr:rowOff>
    </xdr:from>
    <xdr:to>
      <xdr:col>82</xdr:col>
      <xdr:colOff>158750</xdr:colOff>
      <xdr:row>57</xdr:row>
      <xdr:rowOff>74930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74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116857</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71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45176</xdr:rowOff>
    </xdr:from>
    <xdr:to>
      <xdr:col>78</xdr:col>
      <xdr:colOff>120650</xdr:colOff>
      <xdr:row>57</xdr:row>
      <xdr:rowOff>146776</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9817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131553</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99042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71301</xdr:rowOff>
    </xdr:from>
    <xdr:to>
      <xdr:col>74</xdr:col>
      <xdr:colOff>31750</xdr:colOff>
      <xdr:row>58</xdr:row>
      <xdr:rowOff>1451</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9843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157678</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9930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125185</xdr:rowOff>
    </xdr:from>
    <xdr:to>
      <xdr:col>69</xdr:col>
      <xdr:colOff>142875</xdr:colOff>
      <xdr:row>57</xdr:row>
      <xdr:rowOff>55335</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9726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40112</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812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79466</xdr:rowOff>
    </xdr:from>
    <xdr:to>
      <xdr:col>65</xdr:col>
      <xdr:colOff>53975</xdr:colOff>
      <xdr:row>57</xdr:row>
      <xdr:rowOff>9616</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9680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165843</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9767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ゴシック" panose="020B0609070205080204" pitchFamily="49" charset="-128"/>
              <a:ea typeface="ＭＳ ゴシック" panose="020B0609070205080204" pitchFamily="49" charset="-128"/>
            </a:rPr>
            <a:t>　八女西部クリーンセンターの基幹改良に伴う臨時負担経費の影響で、前年度より</a:t>
          </a:r>
          <a:r>
            <a:rPr kumimoji="1" lang="en-US" altLang="ja-JP" sz="1100">
              <a:latin typeface="ＭＳ ゴシック" panose="020B0609070205080204" pitchFamily="49" charset="-128"/>
              <a:ea typeface="ＭＳ ゴシック" panose="020B0609070205080204" pitchFamily="49" charset="-128"/>
            </a:rPr>
            <a:t>1.3</a:t>
          </a:r>
          <a:r>
            <a:rPr kumimoji="1" lang="ja-JP" altLang="en-US" sz="1100">
              <a:latin typeface="ＭＳ ゴシック" panose="020B0609070205080204" pitchFamily="49" charset="-128"/>
              <a:ea typeface="ＭＳ ゴシック" panose="020B0609070205080204" pitchFamily="49" charset="-128"/>
            </a:rPr>
            <a:t>ポイント増加した。各種補助金等については、行財政健全化の取り組みとして見直しを予定しており、補助金の目的や効果・必要性を検証し、適正化を図っていく。</a:t>
          </a: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88138</xdr:rowOff>
    </xdr:from>
    <xdr:to>
      <xdr:col>82</xdr:col>
      <xdr:colOff>107950</xdr:colOff>
      <xdr:row>39</xdr:row>
      <xdr:rowOff>92710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6510000" y="5745988"/>
          <a:ext cx="0" cy="10332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64787</xdr:rowOff>
    </xdr:from>
    <xdr:ext cx="762000" cy="259045"/>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6598900" y="675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92710</xdr:rowOff>
    </xdr:from>
    <xdr:to>
      <xdr:col>82</xdr:col>
      <xdr:colOff>196850</xdr:colOff>
      <xdr:row>39</xdr:row>
      <xdr:rowOff>92710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6779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3065</xdr:rowOff>
    </xdr:from>
    <xdr:ext cx="762000" cy="259045"/>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6598900" y="5489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88138</xdr:rowOff>
    </xdr:from>
    <xdr:to>
      <xdr:col>82</xdr:col>
      <xdr:colOff>196850</xdr:colOff>
      <xdr:row>33</xdr:row>
      <xdr:rowOff>88138</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5745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21844</xdr:rowOff>
    </xdr:from>
    <xdr:to>
      <xdr:col>82</xdr:col>
      <xdr:colOff>107950</xdr:colOff>
      <xdr:row>36</xdr:row>
      <xdr:rowOff>81280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5671800" y="6194044"/>
          <a:ext cx="8382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37863</xdr:rowOff>
    </xdr:from>
    <xdr:ext cx="762000" cy="25904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6598900" y="60386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21336</xdr:rowOff>
    </xdr:from>
    <xdr:to>
      <xdr:col>82</xdr:col>
      <xdr:colOff>158750</xdr:colOff>
      <xdr:row>36</xdr:row>
      <xdr:rowOff>122936</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6459200" y="6193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21844</xdr:rowOff>
    </xdr:from>
    <xdr:to>
      <xdr:col>78</xdr:col>
      <xdr:colOff>69850</xdr:colOff>
      <xdr:row>36</xdr:row>
      <xdr:rowOff>44704</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4782800" y="6194044"/>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3048</xdr:rowOff>
    </xdr:from>
    <xdr:to>
      <xdr:col>78</xdr:col>
      <xdr:colOff>120650</xdr:colOff>
      <xdr:row>36</xdr:row>
      <xdr:rowOff>104648</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5621000" y="617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89425</xdr:rowOff>
    </xdr:from>
    <xdr:ext cx="7366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290800" y="62616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44704</xdr:rowOff>
    </xdr:from>
    <xdr:to>
      <xdr:col>73</xdr:col>
      <xdr:colOff>180975</xdr:colOff>
      <xdr:row>36</xdr:row>
      <xdr:rowOff>113284</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893800" y="6216904"/>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160782</xdr:rowOff>
    </xdr:from>
    <xdr:to>
      <xdr:col>74</xdr:col>
      <xdr:colOff>31750</xdr:colOff>
      <xdr:row>36</xdr:row>
      <xdr:rowOff>90932</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4732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101109</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401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113284</xdr:rowOff>
    </xdr:from>
    <xdr:to>
      <xdr:col>69</xdr:col>
      <xdr:colOff>92075</xdr:colOff>
      <xdr:row>36</xdr:row>
      <xdr:rowOff>145288</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3004800" y="6285484"/>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151638</xdr:rowOff>
    </xdr:from>
    <xdr:to>
      <xdr:col>69</xdr:col>
      <xdr:colOff>142875</xdr:colOff>
      <xdr:row>36</xdr:row>
      <xdr:rowOff>81788</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3843000" y="615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91965</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5921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16764</xdr:rowOff>
    </xdr:from>
    <xdr:to>
      <xdr:col>65</xdr:col>
      <xdr:colOff>53975</xdr:colOff>
      <xdr:row>36</xdr:row>
      <xdr:rowOff>118364</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2954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128541</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5957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30480</xdr:rowOff>
    </xdr:from>
    <xdr:to>
      <xdr:col>82</xdr:col>
      <xdr:colOff>158750</xdr:colOff>
      <xdr:row>36</xdr:row>
      <xdr:rowOff>132080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64592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2557</xdr:rowOff>
    </xdr:from>
    <xdr:ext cx="762000" cy="259045"/>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6598900" y="6174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142494</xdr:rowOff>
    </xdr:from>
    <xdr:to>
      <xdr:col>78</xdr:col>
      <xdr:colOff>120650</xdr:colOff>
      <xdr:row>36</xdr:row>
      <xdr:rowOff>72644</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5621000" y="6143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82821</xdr:rowOff>
    </xdr:from>
    <xdr:ext cx="7366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290800" y="59121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165354</xdr:rowOff>
    </xdr:from>
    <xdr:to>
      <xdr:col>74</xdr:col>
      <xdr:colOff>31750</xdr:colOff>
      <xdr:row>36</xdr:row>
      <xdr:rowOff>95504</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4732000" y="6166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80281</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4401800" y="6252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62484</xdr:rowOff>
    </xdr:from>
    <xdr:to>
      <xdr:col>69</xdr:col>
      <xdr:colOff>142875</xdr:colOff>
      <xdr:row>36</xdr:row>
      <xdr:rowOff>164084</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3843000" y="62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148861</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3512800" y="6321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94488</xdr:rowOff>
    </xdr:from>
    <xdr:to>
      <xdr:col>65</xdr:col>
      <xdr:colOff>53975</xdr:colOff>
      <xdr:row>37</xdr:row>
      <xdr:rowOff>24638</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2954000" y="6266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9415</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2623800" y="635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類似団体と比較して</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8.1</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ポイント低い値となっている。しかし、し尿処理施設の長寿命化工事や公共施設の改修・更新等もあり、今後は起債残高の増加が見込まれる。行政評価による事業の重点化を行い、優先度に応じた計画的な実施と健全な財政運営に努め、公債費の増加を抑えていく。</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a:extLst>
            <a:ext uri="{FF2B5EF4-FFF2-40B4-BE49-F238E27FC236}">
              <a16:creationId xmlns:a16="http://schemas.microsoft.com/office/drawing/2014/main" id="{00000000-0008-0000-0400-00006D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24130</xdr:rowOff>
    </xdr:from>
    <xdr:to>
      <xdr:col>24</xdr:col>
      <xdr:colOff>25400</xdr:colOff>
      <xdr:row>80</xdr:row>
      <xdr:rowOff>100330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4826000" y="12711430"/>
          <a:ext cx="0" cy="1104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72407</xdr:rowOff>
    </xdr:from>
    <xdr:ext cx="762000" cy="259045"/>
    <xdr:sp macro="" textlink="">
      <xdr:nvSpPr>
        <xdr:cNvPr id="367" name="公債費最小値テキスト">
          <a:extLst>
            <a:ext uri="{FF2B5EF4-FFF2-40B4-BE49-F238E27FC236}">
              <a16:creationId xmlns:a16="http://schemas.microsoft.com/office/drawing/2014/main" id="{00000000-0008-0000-0400-00006F010000}"/>
            </a:ext>
          </a:extLst>
        </xdr:cNvPr>
        <xdr:cNvSpPr txBox="1"/>
      </xdr:nvSpPr>
      <xdr:spPr>
        <a:xfrm>
          <a:off x="4914900" y="13788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100330</xdr:rowOff>
    </xdr:from>
    <xdr:to>
      <xdr:col>24</xdr:col>
      <xdr:colOff>114300</xdr:colOff>
      <xdr:row>80</xdr:row>
      <xdr:rowOff>100330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3816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110507</xdr:rowOff>
    </xdr:from>
    <xdr:ext cx="762000" cy="259045"/>
    <xdr:sp macro="" textlink="">
      <xdr:nvSpPr>
        <xdr:cNvPr id="369" name="公債費最大値テキスト">
          <a:extLst>
            <a:ext uri="{FF2B5EF4-FFF2-40B4-BE49-F238E27FC236}">
              <a16:creationId xmlns:a16="http://schemas.microsoft.com/office/drawing/2014/main" id="{00000000-0008-0000-0400-000071010000}"/>
            </a:ext>
          </a:extLst>
        </xdr:cNvPr>
        <xdr:cNvSpPr txBox="1"/>
      </xdr:nvSpPr>
      <xdr:spPr>
        <a:xfrm>
          <a:off x="4914900" y="12454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24130</xdr:rowOff>
    </xdr:from>
    <xdr:to>
      <xdr:col>24</xdr:col>
      <xdr:colOff>114300</xdr:colOff>
      <xdr:row>74</xdr:row>
      <xdr:rowOff>24130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4737100" y="12711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33655</xdr:rowOff>
    </xdr:from>
    <xdr:to>
      <xdr:col>24</xdr:col>
      <xdr:colOff>25400</xdr:colOff>
      <xdr:row>74</xdr:row>
      <xdr:rowOff>35560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3987800" y="12720955"/>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109237</xdr:rowOff>
    </xdr:from>
    <xdr:ext cx="762000" cy="259045"/>
    <xdr:sp macro="" textlink="">
      <xdr:nvSpPr>
        <xdr:cNvPr id="372" name="公債費平均値テキスト">
          <a:extLst>
            <a:ext uri="{FF2B5EF4-FFF2-40B4-BE49-F238E27FC236}">
              <a16:creationId xmlns:a16="http://schemas.microsoft.com/office/drawing/2014/main" id="{00000000-0008-0000-0400-000074010000}"/>
            </a:ext>
          </a:extLst>
        </xdr:cNvPr>
        <xdr:cNvSpPr txBox="1"/>
      </xdr:nvSpPr>
      <xdr:spPr>
        <a:xfrm>
          <a:off x="4914900" y="127965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137160</xdr:rowOff>
    </xdr:from>
    <xdr:to>
      <xdr:col>24</xdr:col>
      <xdr:colOff>76200</xdr:colOff>
      <xdr:row>75</xdr:row>
      <xdr:rowOff>67310</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4775200" y="1282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35560</xdr:rowOff>
    </xdr:from>
    <xdr:to>
      <xdr:col>19</xdr:col>
      <xdr:colOff>187325</xdr:colOff>
      <xdr:row>74</xdr:row>
      <xdr:rowOff>37465</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flipV="1">
          <a:off x="3098800" y="12722860"/>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140970</xdr:rowOff>
    </xdr:from>
    <xdr:to>
      <xdr:col>20</xdr:col>
      <xdr:colOff>38100</xdr:colOff>
      <xdr:row>75</xdr:row>
      <xdr:rowOff>71120</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937000" y="12828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55897</xdr:rowOff>
    </xdr:from>
    <xdr:ext cx="7366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3606800" y="129146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37465</xdr:rowOff>
    </xdr:from>
    <xdr:to>
      <xdr:col>15</xdr:col>
      <xdr:colOff>98425</xdr:colOff>
      <xdr:row>74</xdr:row>
      <xdr:rowOff>39370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2209800" y="1272476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142875</xdr:rowOff>
    </xdr:from>
    <xdr:to>
      <xdr:col>15</xdr:col>
      <xdr:colOff>149225</xdr:colOff>
      <xdr:row>75</xdr:row>
      <xdr:rowOff>73025</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3048000" y="12830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57802</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717800" y="12916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39370</xdr:rowOff>
    </xdr:from>
    <xdr:to>
      <xdr:col>11</xdr:col>
      <xdr:colOff>9525</xdr:colOff>
      <xdr:row>74</xdr:row>
      <xdr:rowOff>69850</xdr:rowOff>
    </xdr:to>
    <xdr:cxnSp macro="">
      <xdr:nvCxnSpPr>
        <xdr:cNvPr id="380" name="直線コネクタ 379">
          <a:extLst>
            <a:ext uri="{FF2B5EF4-FFF2-40B4-BE49-F238E27FC236}">
              <a16:creationId xmlns:a16="http://schemas.microsoft.com/office/drawing/2014/main" id="{00000000-0008-0000-0400-00007C010000}"/>
            </a:ext>
          </a:extLst>
        </xdr:cNvPr>
        <xdr:cNvCxnSpPr/>
      </xdr:nvCxnSpPr>
      <xdr:spPr>
        <a:xfrm flipV="1">
          <a:off x="1320800" y="1272667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74</xdr:row>
      <xdr:rowOff>142875</xdr:rowOff>
    </xdr:from>
    <xdr:to>
      <xdr:col>11</xdr:col>
      <xdr:colOff>60325</xdr:colOff>
      <xdr:row>75</xdr:row>
      <xdr:rowOff>73025</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2159000" y="12830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57802</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828800" y="12916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146685</xdr:rowOff>
    </xdr:from>
    <xdr:to>
      <xdr:col>6</xdr:col>
      <xdr:colOff>171450</xdr:colOff>
      <xdr:row>75</xdr:row>
      <xdr:rowOff>76835</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1270000" y="1283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61612</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939800" y="12920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73</xdr:row>
      <xdr:rowOff>154305</xdr:rowOff>
    </xdr:from>
    <xdr:to>
      <xdr:col>24</xdr:col>
      <xdr:colOff>76200</xdr:colOff>
      <xdr:row>74</xdr:row>
      <xdr:rowOff>84455</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4775200" y="12670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62882</xdr:rowOff>
    </xdr:from>
    <xdr:ext cx="762000" cy="259045"/>
    <xdr:sp macro="" textlink="">
      <xdr:nvSpPr>
        <xdr:cNvPr id="391" name="公債費該当値テキスト">
          <a:extLst>
            <a:ext uri="{FF2B5EF4-FFF2-40B4-BE49-F238E27FC236}">
              <a16:creationId xmlns:a16="http://schemas.microsoft.com/office/drawing/2014/main" id="{00000000-0008-0000-0400-000087010000}"/>
            </a:ext>
          </a:extLst>
        </xdr:cNvPr>
        <xdr:cNvSpPr txBox="1"/>
      </xdr:nvSpPr>
      <xdr:spPr>
        <a:xfrm>
          <a:off x="4914900" y="12578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73</xdr:row>
      <xdr:rowOff>156210</xdr:rowOff>
    </xdr:from>
    <xdr:to>
      <xdr:col>20</xdr:col>
      <xdr:colOff>38100</xdr:colOff>
      <xdr:row>74</xdr:row>
      <xdr:rowOff>86360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937000" y="12672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96537</xdr:rowOff>
    </xdr:from>
    <xdr:ext cx="7366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3606800" y="12440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73</xdr:row>
      <xdr:rowOff>158115</xdr:rowOff>
    </xdr:from>
    <xdr:to>
      <xdr:col>15</xdr:col>
      <xdr:colOff>149225</xdr:colOff>
      <xdr:row>74</xdr:row>
      <xdr:rowOff>88265</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3048000" y="12673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72</xdr:row>
      <xdr:rowOff>98442</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2717800" y="12442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73</xdr:row>
      <xdr:rowOff>160020</xdr:rowOff>
    </xdr:from>
    <xdr:to>
      <xdr:col>11</xdr:col>
      <xdr:colOff>60325</xdr:colOff>
      <xdr:row>74</xdr:row>
      <xdr:rowOff>90170</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2159000" y="12675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72</xdr:row>
      <xdr:rowOff>100347</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828800" y="12444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19050</xdr:rowOff>
    </xdr:from>
    <xdr:to>
      <xdr:col>6</xdr:col>
      <xdr:colOff>171450</xdr:colOff>
      <xdr:row>74</xdr:row>
      <xdr:rowOff>120650</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1270000" y="12706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72</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939800" y="1247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　類似団体平均を</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6.5</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ポイント上回っている。</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特に</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扶助費</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において</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類似団体平均値と</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4.9</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ポイント</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乖離した値となっていることが主な要因である。</a:t>
          </a:r>
          <a:endParaRPr lang="ja-JP" altLang="ja-JP" sz="1400">
            <a:solidFill>
              <a:sysClr val="windowText" lastClr="000000"/>
            </a:solidFill>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69</xdr:row>
      <xdr:rowOff>107950</xdr:rowOff>
    </xdr:from>
    <xdr:ext cx="298543" cy="225703"/>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a:extLst>
            <a:ext uri="{FF2B5EF4-FFF2-40B4-BE49-F238E27FC236}">
              <a16:creationId xmlns:a16="http://schemas.microsoft.com/office/drawing/2014/main" id="{00000000-0008-0000-0400-0000AA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27940</xdr:rowOff>
    </xdr:from>
    <xdr:to>
      <xdr:col>82</xdr:col>
      <xdr:colOff>107950</xdr:colOff>
      <xdr:row>81</xdr:row>
      <xdr:rowOff>54611</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6510000" y="12715240"/>
          <a:ext cx="0" cy="12268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26688</xdr:rowOff>
    </xdr:from>
    <xdr:ext cx="762000" cy="259045"/>
    <xdr:sp macro="" textlink="">
      <xdr:nvSpPr>
        <xdr:cNvPr id="428" name="公債費以外最小値テキスト">
          <a:extLst>
            <a:ext uri="{FF2B5EF4-FFF2-40B4-BE49-F238E27FC236}">
              <a16:creationId xmlns:a16="http://schemas.microsoft.com/office/drawing/2014/main" id="{00000000-0008-0000-0400-0000AC010000}"/>
            </a:ext>
          </a:extLst>
        </xdr:cNvPr>
        <xdr:cNvSpPr txBox="1"/>
      </xdr:nvSpPr>
      <xdr:spPr>
        <a:xfrm>
          <a:off x="16598900" y="13914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54611</xdr:rowOff>
    </xdr:from>
    <xdr:to>
      <xdr:col>82</xdr:col>
      <xdr:colOff>196850</xdr:colOff>
      <xdr:row>81</xdr:row>
      <xdr:rowOff>54611</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3942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114317</xdr:rowOff>
    </xdr:from>
    <xdr:ext cx="762000" cy="259045"/>
    <xdr:sp macro="" textlink="">
      <xdr:nvSpPr>
        <xdr:cNvPr id="430" name="公債費以外最大値テキスト">
          <a:extLst>
            <a:ext uri="{FF2B5EF4-FFF2-40B4-BE49-F238E27FC236}">
              <a16:creationId xmlns:a16="http://schemas.microsoft.com/office/drawing/2014/main" id="{00000000-0008-0000-0400-0000AE010000}"/>
            </a:ext>
          </a:extLst>
        </xdr:cNvPr>
        <xdr:cNvSpPr txBox="1"/>
      </xdr:nvSpPr>
      <xdr:spPr>
        <a:xfrm>
          <a:off x="16598900" y="12458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27940</xdr:rowOff>
    </xdr:from>
    <xdr:to>
      <xdr:col>82</xdr:col>
      <xdr:colOff>196850</xdr:colOff>
      <xdr:row>74</xdr:row>
      <xdr:rowOff>27940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6421100" y="12715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119380</xdr:rowOff>
    </xdr:from>
    <xdr:to>
      <xdr:col>82</xdr:col>
      <xdr:colOff>107950</xdr:colOff>
      <xdr:row>79</xdr:row>
      <xdr:rowOff>146050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5671800" y="13663930"/>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8907</xdr:rowOff>
    </xdr:from>
    <xdr:ext cx="762000" cy="259045"/>
    <xdr:sp macro="" textlink="">
      <xdr:nvSpPr>
        <xdr:cNvPr id="433" name="公債費以外平均値テキスト">
          <a:extLst>
            <a:ext uri="{FF2B5EF4-FFF2-40B4-BE49-F238E27FC236}">
              <a16:creationId xmlns:a16="http://schemas.microsoft.com/office/drawing/2014/main" id="{00000000-0008-0000-0400-0000B1010000}"/>
            </a:ext>
          </a:extLst>
        </xdr:cNvPr>
        <xdr:cNvSpPr txBox="1"/>
      </xdr:nvSpPr>
      <xdr:spPr>
        <a:xfrm>
          <a:off x="16598900" y="132105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163830</xdr:rowOff>
    </xdr:from>
    <xdr:to>
      <xdr:col>82</xdr:col>
      <xdr:colOff>158750</xdr:colOff>
      <xdr:row>78</xdr:row>
      <xdr:rowOff>93980</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6459200" y="1336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146050</xdr:rowOff>
    </xdr:from>
    <xdr:to>
      <xdr:col>78</xdr:col>
      <xdr:colOff>69850</xdr:colOff>
      <xdr:row>80</xdr:row>
      <xdr:rowOff>31750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4782800" y="136906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125730</xdr:rowOff>
    </xdr:from>
    <xdr:to>
      <xdr:col>78</xdr:col>
      <xdr:colOff>120650</xdr:colOff>
      <xdr:row>78</xdr:row>
      <xdr:rowOff>55880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5621000" y="13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66057</xdr:rowOff>
    </xdr:from>
    <xdr:ext cx="7366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5290800" y="13096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88900</xdr:rowOff>
    </xdr:from>
    <xdr:to>
      <xdr:col>73</xdr:col>
      <xdr:colOff>180975</xdr:colOff>
      <xdr:row>80</xdr:row>
      <xdr:rowOff>31750</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3893800" y="1363345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76200</xdr:rowOff>
    </xdr:from>
    <xdr:to>
      <xdr:col>74</xdr:col>
      <xdr:colOff>31750</xdr:colOff>
      <xdr:row>78</xdr:row>
      <xdr:rowOff>6350</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4732000" y="1327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16527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4401800" y="1304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31750</xdr:rowOff>
    </xdr:from>
    <xdr:to>
      <xdr:col>69</xdr:col>
      <xdr:colOff>92075</xdr:colOff>
      <xdr:row>79</xdr:row>
      <xdr:rowOff>88900</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a:off x="13004800" y="135763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167639</xdr:rowOff>
    </xdr:from>
    <xdr:to>
      <xdr:col>69</xdr:col>
      <xdr:colOff>142875</xdr:colOff>
      <xdr:row>77</xdr:row>
      <xdr:rowOff>97789</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3843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107966</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5128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34289</xdr:rowOff>
    </xdr:from>
    <xdr:to>
      <xdr:col>65</xdr:col>
      <xdr:colOff>53975</xdr:colOff>
      <xdr:row>77</xdr:row>
      <xdr:rowOff>135889</xdr:rowOff>
    </xdr:to>
    <xdr:sp macro="" textlink="">
      <xdr:nvSpPr>
        <xdr:cNvPr id="444" name="フローチャート: 判断 443">
          <a:extLst>
            <a:ext uri="{FF2B5EF4-FFF2-40B4-BE49-F238E27FC236}">
              <a16:creationId xmlns:a16="http://schemas.microsoft.com/office/drawing/2014/main" id="{00000000-0008-0000-0400-0000BC010000}"/>
            </a:ext>
          </a:extLst>
        </xdr:cNvPr>
        <xdr:cNvSpPr/>
      </xdr:nvSpPr>
      <xdr:spPr>
        <a:xfrm>
          <a:off x="12954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146066</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623800" y="13004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68580</xdr:rowOff>
    </xdr:from>
    <xdr:to>
      <xdr:col>82</xdr:col>
      <xdr:colOff>158750</xdr:colOff>
      <xdr:row>79</xdr:row>
      <xdr:rowOff>170180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6459200" y="13613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40657</xdr:rowOff>
    </xdr:from>
    <xdr:ext cx="762000" cy="259045"/>
    <xdr:sp macro="" textlink="">
      <xdr:nvSpPr>
        <xdr:cNvPr id="452" name="公債費以外該当値テキスト">
          <a:extLst>
            <a:ext uri="{FF2B5EF4-FFF2-40B4-BE49-F238E27FC236}">
              <a16:creationId xmlns:a16="http://schemas.microsoft.com/office/drawing/2014/main" id="{00000000-0008-0000-0400-0000C4010000}"/>
            </a:ext>
          </a:extLst>
        </xdr:cNvPr>
        <xdr:cNvSpPr txBox="1"/>
      </xdr:nvSpPr>
      <xdr:spPr>
        <a:xfrm>
          <a:off x="16598900" y="13585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95250</xdr:rowOff>
    </xdr:from>
    <xdr:to>
      <xdr:col>78</xdr:col>
      <xdr:colOff>120650</xdr:colOff>
      <xdr:row>80</xdr:row>
      <xdr:rowOff>25400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5621000" y="1363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10177</xdr:rowOff>
    </xdr:from>
    <xdr:ext cx="7366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5290800" y="13726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152400</xdr:rowOff>
    </xdr:from>
    <xdr:to>
      <xdr:col>74</xdr:col>
      <xdr:colOff>31750</xdr:colOff>
      <xdr:row>80</xdr:row>
      <xdr:rowOff>82550</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4732000" y="1369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67327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4401800" y="1378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38100</xdr:rowOff>
    </xdr:from>
    <xdr:to>
      <xdr:col>69</xdr:col>
      <xdr:colOff>142875</xdr:colOff>
      <xdr:row>79</xdr:row>
      <xdr:rowOff>139700</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3843000" y="1358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124477</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3512800" y="1366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152400</xdr:rowOff>
    </xdr:from>
    <xdr:to>
      <xdr:col>65</xdr:col>
      <xdr:colOff>53975</xdr:colOff>
      <xdr:row>79</xdr:row>
      <xdr:rowOff>82550</xdr:rowOff>
    </xdr:to>
    <xdr:sp macro="" textlink="">
      <xdr:nvSpPr>
        <xdr:cNvPr id="459" name="楕円 458">
          <a:extLst>
            <a:ext uri="{FF2B5EF4-FFF2-40B4-BE49-F238E27FC236}">
              <a16:creationId xmlns:a16="http://schemas.microsoft.com/office/drawing/2014/main" id="{00000000-0008-0000-0400-0000CB010000}"/>
            </a:ext>
          </a:extLst>
        </xdr:cNvPr>
        <xdr:cNvSpPr/>
      </xdr:nvSpPr>
      <xdr:spPr>
        <a:xfrm>
          <a:off x="12954000" y="1352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67327</xdr:rowOff>
    </xdr:from>
    <xdr:ext cx="762000" cy="259045"/>
    <xdr:sp macro="" textlink="">
      <xdr:nvSpPr>
        <xdr:cNvPr id="460" name="テキスト ボックス 459">
          <a:extLst>
            <a:ext uri="{FF2B5EF4-FFF2-40B4-BE49-F238E27FC236}">
              <a16:creationId xmlns:a16="http://schemas.microsoft.com/office/drawing/2014/main" id="{00000000-0008-0000-0400-0000CC010000}"/>
            </a:ext>
          </a:extLst>
        </xdr:cNvPr>
        <xdr:cNvSpPr txBox="1"/>
      </xdr:nvSpPr>
      <xdr:spPr>
        <a:xfrm>
          <a:off x="12623800" y="1361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福岡県筑後市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30</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22695</xdr:rowOff>
    </xdr:from>
    <xdr:to>
      <xdr:col>29</xdr:col>
      <xdr:colOff>127000</xdr:colOff>
      <xdr:row>20</xdr:row>
      <xdr:rowOff>100063</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127720"/>
          <a:ext cx="0" cy="144896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72140</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48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100063</xdr:rowOff>
    </xdr:from>
    <xdr:to>
      <xdr:col>30</xdr:col>
      <xdr:colOff>25400</xdr:colOff>
      <xdr:row>20</xdr:row>
      <xdr:rowOff>100063</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7668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109072</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871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22695</xdr:rowOff>
    </xdr:from>
    <xdr:to>
      <xdr:col>30</xdr:col>
      <xdr:colOff>25400</xdr:colOff>
      <xdr:row>12</xdr:row>
      <xdr:rowOff>22695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12772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20</xdr:row>
      <xdr:rowOff>7734</xdr:rowOff>
    </xdr:from>
    <xdr:to>
      <xdr:col>29</xdr:col>
      <xdr:colOff>127000</xdr:colOff>
      <xdr:row>20</xdr:row>
      <xdr:rowOff>15024</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484359"/>
          <a:ext cx="647700" cy="72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150334</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697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133807</xdr:rowOff>
    </xdr:from>
    <xdr:to>
      <xdr:col>29</xdr:col>
      <xdr:colOff>177800</xdr:colOff>
      <xdr:row>17</xdr:row>
      <xdr:rowOff>63957</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246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20</xdr:row>
      <xdr:rowOff>14910</xdr:rowOff>
    </xdr:from>
    <xdr:to>
      <xdr:col>26</xdr:col>
      <xdr:colOff>50800</xdr:colOff>
      <xdr:row>20</xdr:row>
      <xdr:rowOff>15024</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4305300" y="3491535"/>
          <a:ext cx="698500" cy="1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147879</xdr:rowOff>
    </xdr:from>
    <xdr:to>
      <xdr:col>26</xdr:col>
      <xdr:colOff>101600</xdr:colOff>
      <xdr:row>17</xdr:row>
      <xdr:rowOff>78029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387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88206</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075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20</xdr:row>
      <xdr:rowOff>7163</xdr:rowOff>
    </xdr:from>
    <xdr:to>
      <xdr:col>22</xdr:col>
      <xdr:colOff>114300</xdr:colOff>
      <xdr:row>20</xdr:row>
      <xdr:rowOff>14910</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3483788"/>
          <a:ext cx="698500" cy="77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2540</xdr:rowOff>
    </xdr:from>
    <xdr:to>
      <xdr:col>22</xdr:col>
      <xdr:colOff>165100</xdr:colOff>
      <xdr:row>17</xdr:row>
      <xdr:rowOff>104140</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648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114317</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33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20</xdr:row>
      <xdr:rowOff>7163</xdr:rowOff>
    </xdr:from>
    <xdr:to>
      <xdr:col>18</xdr:col>
      <xdr:colOff>177800</xdr:colOff>
      <xdr:row>20</xdr:row>
      <xdr:rowOff>22822</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483788"/>
          <a:ext cx="698500" cy="156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11011</xdr:rowOff>
    </xdr:from>
    <xdr:to>
      <xdr:col>19</xdr:col>
      <xdr:colOff>38100</xdr:colOff>
      <xdr:row>17</xdr:row>
      <xdr:rowOff>112611</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9732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122788</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42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60287</xdr:rowOff>
    </xdr:from>
    <xdr:to>
      <xdr:col>15</xdr:col>
      <xdr:colOff>101600</xdr:colOff>
      <xdr:row>17</xdr:row>
      <xdr:rowOff>161887</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225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614</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7914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19</xdr:row>
      <xdr:rowOff>128384</xdr:rowOff>
    </xdr:from>
    <xdr:to>
      <xdr:col>29</xdr:col>
      <xdr:colOff>177800</xdr:colOff>
      <xdr:row>20</xdr:row>
      <xdr:rowOff>58534</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4335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19</xdr:row>
      <xdr:rowOff>36961</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342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135674</xdr:rowOff>
    </xdr:from>
    <xdr:to>
      <xdr:col>26</xdr:col>
      <xdr:colOff>101600</xdr:colOff>
      <xdr:row>20</xdr:row>
      <xdr:rowOff>65824</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4408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20</xdr:row>
      <xdr:rowOff>50601</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5272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135560</xdr:rowOff>
    </xdr:from>
    <xdr:to>
      <xdr:col>22</xdr:col>
      <xdr:colOff>165100</xdr:colOff>
      <xdr:row>20</xdr:row>
      <xdr:rowOff>65710</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4407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20</xdr:row>
      <xdr:rowOff>50487</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527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127813</xdr:rowOff>
    </xdr:from>
    <xdr:to>
      <xdr:col>19</xdr:col>
      <xdr:colOff>38100</xdr:colOff>
      <xdr:row>20</xdr:row>
      <xdr:rowOff>57963</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4329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20</xdr:row>
      <xdr:rowOff>42740</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519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143472</xdr:rowOff>
    </xdr:from>
    <xdr:to>
      <xdr:col>15</xdr:col>
      <xdr:colOff>101600</xdr:colOff>
      <xdr:row>20</xdr:row>
      <xdr:rowOff>73622</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4486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20</xdr:row>
      <xdr:rowOff>58399</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535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a:extLst>
            <a:ext uri="{FF2B5EF4-FFF2-40B4-BE49-F238E27FC236}">
              <a16:creationId xmlns:a16="http://schemas.microsoft.com/office/drawing/2014/main" id="{00000000-0008-0000-0500-00006A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6730</xdr:rowOff>
    </xdr:from>
    <xdr:to>
      <xdr:col>29</xdr:col>
      <xdr:colOff>127000</xdr:colOff>
      <xdr:row>38</xdr:row>
      <xdr:rowOff>114050</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flipV="1">
          <a:off x="5651500" y="6274180"/>
          <a:ext cx="0" cy="130747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86127</xdr:rowOff>
    </xdr:from>
    <xdr:ext cx="762000" cy="259045"/>
    <xdr:sp macro="" textlink="">
      <xdr:nvSpPr>
        <xdr:cNvPr id="108" name="人口1人当たり決算額の推移最小値テキスト445">
          <a:extLst>
            <a:ext uri="{FF2B5EF4-FFF2-40B4-BE49-F238E27FC236}">
              <a16:creationId xmlns:a16="http://schemas.microsoft.com/office/drawing/2014/main" id="{00000000-0008-0000-0500-00006C000000}"/>
            </a:ext>
          </a:extLst>
        </xdr:cNvPr>
        <xdr:cNvSpPr txBox="1"/>
      </xdr:nvSpPr>
      <xdr:spPr>
        <a:xfrm>
          <a:off x="5740400" y="755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114050</xdr:rowOff>
    </xdr:from>
    <xdr:to>
      <xdr:col>30</xdr:col>
      <xdr:colOff>25400</xdr:colOff>
      <xdr:row>38</xdr:row>
      <xdr:rowOff>114050</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758165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93107</xdr:rowOff>
    </xdr:from>
    <xdr:ext cx="762000" cy="259045"/>
    <xdr:sp macro="" textlink="">
      <xdr:nvSpPr>
        <xdr:cNvPr id="110" name="人口1人当たり決算額の推移最大値テキスト445">
          <a:extLst>
            <a:ext uri="{FF2B5EF4-FFF2-40B4-BE49-F238E27FC236}">
              <a16:creationId xmlns:a16="http://schemas.microsoft.com/office/drawing/2014/main" id="{00000000-0008-0000-0500-00006E000000}"/>
            </a:ext>
          </a:extLst>
        </xdr:cNvPr>
        <xdr:cNvSpPr txBox="1"/>
      </xdr:nvSpPr>
      <xdr:spPr>
        <a:xfrm>
          <a:off x="5740400" y="601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6730</xdr:rowOff>
    </xdr:from>
    <xdr:to>
      <xdr:col>30</xdr:col>
      <xdr:colOff>25400</xdr:colOff>
      <xdr:row>34</xdr:row>
      <xdr:rowOff>6730</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627418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38</xdr:row>
      <xdr:rowOff>36055</xdr:rowOff>
    </xdr:from>
    <xdr:to>
      <xdr:col>29</xdr:col>
      <xdr:colOff>127000</xdr:colOff>
      <xdr:row>38</xdr:row>
      <xdr:rowOff>36501</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5003800" y="7503655"/>
          <a:ext cx="647700" cy="4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37</xdr:row>
      <xdr:rowOff>127928</xdr:rowOff>
    </xdr:from>
    <xdr:ext cx="762000" cy="259045"/>
    <xdr:sp macro="" textlink="">
      <xdr:nvSpPr>
        <xdr:cNvPr id="113" name="人口1人当たり決算額の推移平均値テキスト445">
          <a:extLst>
            <a:ext uri="{FF2B5EF4-FFF2-40B4-BE49-F238E27FC236}">
              <a16:creationId xmlns:a16="http://schemas.microsoft.com/office/drawing/2014/main" id="{00000000-0008-0000-0500-000071000000}"/>
            </a:ext>
          </a:extLst>
        </xdr:cNvPr>
        <xdr:cNvSpPr txBox="1"/>
      </xdr:nvSpPr>
      <xdr:spPr>
        <a:xfrm>
          <a:off x="5740400" y="72526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282851</xdr:rowOff>
    </xdr:from>
    <xdr:to>
      <xdr:col>29</xdr:col>
      <xdr:colOff>177800</xdr:colOff>
      <xdr:row>38</xdr:row>
      <xdr:rowOff>41551</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5600700" y="74075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38</xdr:row>
      <xdr:rowOff>36501</xdr:rowOff>
    </xdr:from>
    <xdr:to>
      <xdr:col>26</xdr:col>
      <xdr:colOff>50800</xdr:colOff>
      <xdr:row>38</xdr:row>
      <xdr:rowOff>45272</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4305300" y="7504101"/>
          <a:ext cx="698500" cy="87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279151</xdr:rowOff>
    </xdr:from>
    <xdr:to>
      <xdr:col>26</xdr:col>
      <xdr:colOff>101600</xdr:colOff>
      <xdr:row>38</xdr:row>
      <xdr:rowOff>37851</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953000" y="74038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48028</xdr:rowOff>
    </xdr:from>
    <xdr:ext cx="7366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4622800" y="71727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38</xdr:row>
      <xdr:rowOff>40604</xdr:rowOff>
    </xdr:from>
    <xdr:to>
      <xdr:col>22</xdr:col>
      <xdr:colOff>114300</xdr:colOff>
      <xdr:row>38</xdr:row>
      <xdr:rowOff>45272</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3606800" y="7508204"/>
          <a:ext cx="698500" cy="46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278942</xdr:rowOff>
    </xdr:from>
    <xdr:to>
      <xdr:col>22</xdr:col>
      <xdr:colOff>165100</xdr:colOff>
      <xdr:row>38</xdr:row>
      <xdr:rowOff>37642</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254500" y="74036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47819</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924300" y="7172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38</xdr:row>
      <xdr:rowOff>28348</xdr:rowOff>
    </xdr:from>
    <xdr:to>
      <xdr:col>18</xdr:col>
      <xdr:colOff>177800</xdr:colOff>
      <xdr:row>38</xdr:row>
      <xdr:rowOff>40604</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a:off x="2908300" y="7495948"/>
          <a:ext cx="698500" cy="122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277547</xdr:rowOff>
    </xdr:from>
    <xdr:to>
      <xdr:col>19</xdr:col>
      <xdr:colOff>38100</xdr:colOff>
      <xdr:row>38</xdr:row>
      <xdr:rowOff>36247</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3556000" y="740224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46424</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225800" y="71711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280466</xdr:rowOff>
    </xdr:from>
    <xdr:to>
      <xdr:col>15</xdr:col>
      <xdr:colOff>101600</xdr:colOff>
      <xdr:row>38</xdr:row>
      <xdr:rowOff>39166</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2857500" y="74051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49343</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2527300" y="7174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328155</xdr:rowOff>
    </xdr:from>
    <xdr:to>
      <xdr:col>29</xdr:col>
      <xdr:colOff>177800</xdr:colOff>
      <xdr:row>38</xdr:row>
      <xdr:rowOff>86855</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5600700" y="74528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242227</xdr:rowOff>
    </xdr:from>
    <xdr:ext cx="762000" cy="259045"/>
    <xdr:sp macro="" textlink="">
      <xdr:nvSpPr>
        <xdr:cNvPr id="132" name="人口1人当たり決算額の推移該当値テキスト445">
          <a:extLst>
            <a:ext uri="{FF2B5EF4-FFF2-40B4-BE49-F238E27FC236}">
              <a16:creationId xmlns:a16="http://schemas.microsoft.com/office/drawing/2014/main" id="{00000000-0008-0000-0500-000084000000}"/>
            </a:ext>
          </a:extLst>
        </xdr:cNvPr>
        <xdr:cNvSpPr txBox="1"/>
      </xdr:nvSpPr>
      <xdr:spPr>
        <a:xfrm>
          <a:off x="5740400" y="7366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328601</xdr:rowOff>
    </xdr:from>
    <xdr:to>
      <xdr:col>26</xdr:col>
      <xdr:colOff>101600</xdr:colOff>
      <xdr:row>38</xdr:row>
      <xdr:rowOff>87301</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953000" y="74533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72078</xdr:rowOff>
    </xdr:from>
    <xdr:ext cx="7366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622800" y="75396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337372</xdr:rowOff>
    </xdr:from>
    <xdr:to>
      <xdr:col>22</xdr:col>
      <xdr:colOff>165100</xdr:colOff>
      <xdr:row>38</xdr:row>
      <xdr:rowOff>96072</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254500" y="74620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80849</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924300" y="754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332704</xdr:rowOff>
    </xdr:from>
    <xdr:to>
      <xdr:col>19</xdr:col>
      <xdr:colOff>38100</xdr:colOff>
      <xdr:row>38</xdr:row>
      <xdr:rowOff>91404</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3556000" y="74574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76181</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225800" y="7543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320448</xdr:rowOff>
    </xdr:from>
    <xdr:to>
      <xdr:col>15</xdr:col>
      <xdr:colOff>101600</xdr:colOff>
      <xdr:row>38</xdr:row>
      <xdr:rowOff>79148</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2857500" y="74451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63925</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2527300" y="7531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福岡県筑後市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49,317
48,861
41.78
19,786,189
19,108,537
584,447
10,439,383
15,263,680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7.0
40.1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143777</xdr:rowOff>
    </xdr:from>
    <xdr:to>
      <xdr:col>24</xdr:col>
      <xdr:colOff>62865</xdr:colOff>
      <xdr:row>38</xdr:row>
      <xdr:rowOff>65151</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115827"/>
          <a:ext cx="1270" cy="1464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68978</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584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65151</xdr:rowOff>
    </xdr:from>
    <xdr:to>
      <xdr:col>24</xdr:col>
      <xdr:colOff>152400</xdr:colOff>
      <xdr:row>38</xdr:row>
      <xdr:rowOff>65151</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580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90454</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891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143777</xdr:rowOff>
    </xdr:from>
    <xdr:to>
      <xdr:col>24</xdr:col>
      <xdr:colOff>152400</xdr:colOff>
      <xdr:row>29</xdr:row>
      <xdr:rowOff>143777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1158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121907</xdr:rowOff>
    </xdr:from>
    <xdr:to>
      <xdr:col>24</xdr:col>
      <xdr:colOff>63500</xdr:colOff>
      <xdr:row>36</xdr:row>
      <xdr:rowOff>144348</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3797300" y="6294107"/>
          <a:ext cx="838200" cy="22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106519</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7643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83642</xdr:rowOff>
    </xdr:from>
    <xdr:to>
      <xdr:col>24</xdr:col>
      <xdr:colOff>114300</xdr:colOff>
      <xdr:row>35</xdr:row>
      <xdr:rowOff>13792</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5912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121907</xdr:rowOff>
    </xdr:from>
    <xdr:to>
      <xdr:col>19</xdr:col>
      <xdr:colOff>177800</xdr:colOff>
      <xdr:row>36</xdr:row>
      <xdr:rowOff>168770</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294107"/>
          <a:ext cx="889000" cy="46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94666</xdr:rowOff>
    </xdr:from>
    <xdr:to>
      <xdr:col>20</xdr:col>
      <xdr:colOff>38100</xdr:colOff>
      <xdr:row>35</xdr:row>
      <xdr:rowOff>24816</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5923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41343</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5699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168770</xdr:rowOff>
    </xdr:from>
    <xdr:to>
      <xdr:col>15</xdr:col>
      <xdr:colOff>50800</xdr:colOff>
      <xdr:row>36</xdr:row>
      <xdr:rowOff>169253</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340970"/>
          <a:ext cx="889000" cy="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103962</xdr:rowOff>
    </xdr:from>
    <xdr:to>
      <xdr:col>15</xdr:col>
      <xdr:colOff>101600</xdr:colOff>
      <xdr:row>35</xdr:row>
      <xdr:rowOff>34112</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5933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50639</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5708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169253</xdr:rowOff>
    </xdr:from>
    <xdr:to>
      <xdr:col>10</xdr:col>
      <xdr:colOff>114300</xdr:colOff>
      <xdr:row>37</xdr:row>
      <xdr:rowOff>5626</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341453"/>
          <a:ext cx="889000" cy="7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106959</xdr:rowOff>
    </xdr:from>
    <xdr:to>
      <xdr:col>10</xdr:col>
      <xdr:colOff>165100</xdr:colOff>
      <xdr:row>35</xdr:row>
      <xdr:rowOff>37109</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5936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53636</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5711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161951</xdr:rowOff>
    </xdr:from>
    <xdr:to>
      <xdr:col>6</xdr:col>
      <xdr:colOff>38100</xdr:colOff>
      <xdr:row>35</xdr:row>
      <xdr:rowOff>92101</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5991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108628</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5766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93548</xdr:rowOff>
    </xdr:from>
    <xdr:to>
      <xdr:col>24</xdr:col>
      <xdr:colOff>114300</xdr:colOff>
      <xdr:row>37</xdr:row>
      <xdr:rowOff>23698</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265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71975</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244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71107</xdr:rowOff>
    </xdr:from>
    <xdr:to>
      <xdr:col>20</xdr:col>
      <xdr:colOff>38100</xdr:colOff>
      <xdr:row>37</xdr:row>
      <xdr:rowOff>1257</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243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163834</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336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117970</xdr:rowOff>
    </xdr:from>
    <xdr:to>
      <xdr:col>15</xdr:col>
      <xdr:colOff>101600</xdr:colOff>
      <xdr:row>37</xdr:row>
      <xdr:rowOff>48120</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290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39247</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382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118453</xdr:rowOff>
    </xdr:from>
    <xdr:to>
      <xdr:col>10</xdr:col>
      <xdr:colOff>165100</xdr:colOff>
      <xdr:row>37</xdr:row>
      <xdr:rowOff>48603</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290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39730</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383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126276</xdr:rowOff>
    </xdr:from>
    <xdr:to>
      <xdr:col>6</xdr:col>
      <xdr:colOff>38100</xdr:colOff>
      <xdr:row>37</xdr:row>
      <xdr:rowOff>56426</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298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47553</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391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104942</xdr:rowOff>
    </xdr:from>
    <xdr:to>
      <xdr:col>24</xdr:col>
      <xdr:colOff>62865</xdr:colOff>
      <xdr:row>59</xdr:row>
      <xdr:rowOff>39007</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677442"/>
          <a:ext cx="1270" cy="14771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42834</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158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35,500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39007</xdr:rowOff>
    </xdr:from>
    <xdr:to>
      <xdr:col>24</xdr:col>
      <xdr:colOff>152400</xdr:colOff>
      <xdr:row>59</xdr:row>
      <xdr:rowOff>39007</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154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51619</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4526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104942</xdr:rowOff>
    </xdr:from>
    <xdr:to>
      <xdr:col>24</xdr:col>
      <xdr:colOff>152400</xdr:colOff>
      <xdr:row>50</xdr:row>
      <xdr:rowOff>104942</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677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164378</xdr:rowOff>
    </xdr:from>
    <xdr:to>
      <xdr:col>24</xdr:col>
      <xdr:colOff>63500</xdr:colOff>
      <xdr:row>59</xdr:row>
      <xdr:rowOff>3073</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3797300" y="10108478"/>
          <a:ext cx="838200" cy="10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29764</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4595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6887</xdr:rowOff>
    </xdr:from>
    <xdr:to>
      <xdr:col>24</xdr:col>
      <xdr:colOff>114300</xdr:colOff>
      <xdr:row>56</xdr:row>
      <xdr:rowOff>108487</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608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164378</xdr:rowOff>
    </xdr:from>
    <xdr:to>
      <xdr:col>19</xdr:col>
      <xdr:colOff>177800</xdr:colOff>
      <xdr:row>59</xdr:row>
      <xdr:rowOff>3432</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10108478"/>
          <a:ext cx="889000" cy="10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47850</xdr:rowOff>
    </xdr:from>
    <xdr:to>
      <xdr:col>20</xdr:col>
      <xdr:colOff>38100</xdr:colOff>
      <xdr:row>56</xdr:row>
      <xdr:rowOff>149450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64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165977</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424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59</xdr:row>
      <xdr:rowOff>2747</xdr:rowOff>
    </xdr:from>
    <xdr:to>
      <xdr:col>15</xdr:col>
      <xdr:colOff>50800</xdr:colOff>
      <xdr:row>59</xdr:row>
      <xdr:rowOff>3432</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a:off x="2019300" y="10118297"/>
          <a:ext cx="889000" cy="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66236</xdr:rowOff>
    </xdr:from>
    <xdr:to>
      <xdr:col>15</xdr:col>
      <xdr:colOff>101600</xdr:colOff>
      <xdr:row>56</xdr:row>
      <xdr:rowOff>167836</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667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12913</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442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59</xdr:row>
      <xdr:rowOff>2747</xdr:rowOff>
    </xdr:from>
    <xdr:to>
      <xdr:col>10</xdr:col>
      <xdr:colOff>114300</xdr:colOff>
      <xdr:row>59</xdr:row>
      <xdr:rowOff>26456</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10118297"/>
          <a:ext cx="889000" cy="23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127544</xdr:rowOff>
    </xdr:from>
    <xdr:to>
      <xdr:col>10</xdr:col>
      <xdr:colOff>165100</xdr:colOff>
      <xdr:row>57</xdr:row>
      <xdr:rowOff>57694</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728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74221</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503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146355</xdr:rowOff>
    </xdr:from>
    <xdr:to>
      <xdr:col>6</xdr:col>
      <xdr:colOff>38100</xdr:colOff>
      <xdr:row>57</xdr:row>
      <xdr:rowOff>76505</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747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93032</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522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123723</xdr:rowOff>
    </xdr:from>
    <xdr:to>
      <xdr:col>24</xdr:col>
      <xdr:colOff>114300</xdr:colOff>
      <xdr:row>59</xdr:row>
      <xdr:rowOff>53873</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10067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38650</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982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113578</xdr:rowOff>
    </xdr:from>
    <xdr:to>
      <xdr:col>20</xdr:col>
      <xdr:colOff>38100</xdr:colOff>
      <xdr:row>59</xdr:row>
      <xdr:rowOff>43728</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10057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34855</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10150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124082</xdr:rowOff>
    </xdr:from>
    <xdr:to>
      <xdr:col>15</xdr:col>
      <xdr:colOff>101600</xdr:colOff>
      <xdr:row>59</xdr:row>
      <xdr:rowOff>54232</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10068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45359</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10160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123397</xdr:rowOff>
    </xdr:from>
    <xdr:to>
      <xdr:col>10</xdr:col>
      <xdr:colOff>165100</xdr:colOff>
      <xdr:row>59</xdr:row>
      <xdr:rowOff>53547</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10067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44674</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10160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147106</xdr:rowOff>
    </xdr:from>
    <xdr:to>
      <xdr:col>6</xdr:col>
      <xdr:colOff>38100</xdr:colOff>
      <xdr:row>59</xdr:row>
      <xdr:rowOff>77256</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10091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68383</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10183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121115</xdr:rowOff>
    </xdr:from>
    <xdr:to>
      <xdr:col>24</xdr:col>
      <xdr:colOff>62865</xdr:colOff>
      <xdr:row>78</xdr:row>
      <xdr:rowOff>137392</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122615"/>
          <a:ext cx="1270" cy="13878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141219</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5143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137392</xdr:rowOff>
    </xdr:from>
    <xdr:to>
      <xdr:col>24</xdr:col>
      <xdr:colOff>152400</xdr:colOff>
      <xdr:row>78</xdr:row>
      <xdr:rowOff>137392</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5104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67792</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897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121115</xdr:rowOff>
    </xdr:from>
    <xdr:to>
      <xdr:col>24</xdr:col>
      <xdr:colOff>152400</xdr:colOff>
      <xdr:row>70</xdr:row>
      <xdr:rowOff>121115</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122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34248</xdr:rowOff>
    </xdr:from>
    <xdr:to>
      <xdr:col>24</xdr:col>
      <xdr:colOff>63500</xdr:colOff>
      <xdr:row>78</xdr:row>
      <xdr:rowOff>77955</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3797300" y="13407348"/>
          <a:ext cx="838200" cy="43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108188</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1383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85311</xdr:rowOff>
    </xdr:from>
    <xdr:to>
      <xdr:col>24</xdr:col>
      <xdr:colOff>114300</xdr:colOff>
      <xdr:row>78</xdr:row>
      <xdr:rowOff>15461</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286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34248</xdr:rowOff>
    </xdr:from>
    <xdr:to>
      <xdr:col>19</xdr:col>
      <xdr:colOff>177800</xdr:colOff>
      <xdr:row>78</xdr:row>
      <xdr:rowOff>35618</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908300" y="13407348"/>
          <a:ext cx="889000" cy="1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77264</xdr:rowOff>
    </xdr:from>
    <xdr:to>
      <xdr:col>20</xdr:col>
      <xdr:colOff>38100</xdr:colOff>
      <xdr:row>78</xdr:row>
      <xdr:rowOff>7414</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278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23941</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3054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35618</xdr:rowOff>
    </xdr:from>
    <xdr:to>
      <xdr:col>15</xdr:col>
      <xdr:colOff>50800</xdr:colOff>
      <xdr:row>78</xdr:row>
      <xdr:rowOff>52832</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019300" y="13408718"/>
          <a:ext cx="889000" cy="17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95576</xdr:rowOff>
    </xdr:from>
    <xdr:to>
      <xdr:col>15</xdr:col>
      <xdr:colOff>101600</xdr:colOff>
      <xdr:row>78</xdr:row>
      <xdr:rowOff>25726</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297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42253</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3072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52832</xdr:rowOff>
    </xdr:from>
    <xdr:to>
      <xdr:col>10</xdr:col>
      <xdr:colOff>114300</xdr:colOff>
      <xdr:row>78</xdr:row>
      <xdr:rowOff>74960</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1130300" y="13425932"/>
          <a:ext cx="889000" cy="22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121887</xdr:rowOff>
    </xdr:from>
    <xdr:to>
      <xdr:col>10</xdr:col>
      <xdr:colOff>165100</xdr:colOff>
      <xdr:row>78</xdr:row>
      <xdr:rowOff>52037</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323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68564</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3098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104834</xdr:rowOff>
    </xdr:from>
    <xdr:to>
      <xdr:col>6</xdr:col>
      <xdr:colOff>38100</xdr:colOff>
      <xdr:row>78</xdr:row>
      <xdr:rowOff>34984</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306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51511</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081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27155</xdr:rowOff>
    </xdr:from>
    <xdr:to>
      <xdr:col>24</xdr:col>
      <xdr:colOff>114300</xdr:colOff>
      <xdr:row>78</xdr:row>
      <xdr:rowOff>128755</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400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113532</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315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154898</xdr:rowOff>
    </xdr:from>
    <xdr:to>
      <xdr:col>20</xdr:col>
      <xdr:colOff>38100</xdr:colOff>
      <xdr:row>78</xdr:row>
      <xdr:rowOff>85048</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356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76175</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449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156268</xdr:rowOff>
    </xdr:from>
    <xdr:to>
      <xdr:col>15</xdr:col>
      <xdr:colOff>101600</xdr:colOff>
      <xdr:row>78</xdr:row>
      <xdr:rowOff>86418</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357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77545</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450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2032</xdr:rowOff>
    </xdr:from>
    <xdr:to>
      <xdr:col>10</xdr:col>
      <xdr:colOff>165100</xdr:colOff>
      <xdr:row>78</xdr:row>
      <xdr:rowOff>103632</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375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94759</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467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24160</xdr:rowOff>
    </xdr:from>
    <xdr:to>
      <xdr:col>6</xdr:col>
      <xdr:colOff>38100</xdr:colOff>
      <xdr:row>78</xdr:row>
      <xdr:rowOff>125760</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397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116887</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489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id="{00000000-0008-0000-06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81432</xdr:rowOff>
    </xdr:from>
    <xdr:to>
      <xdr:col>24</xdr:col>
      <xdr:colOff>62865</xdr:colOff>
      <xdr:row>99</xdr:row>
      <xdr:rowOff>120968</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4633595" y="15511932"/>
          <a:ext cx="1270" cy="1582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124795</xdr:rowOff>
    </xdr:from>
    <xdr:ext cx="534377" cy="259045"/>
    <xdr:sp macro="" textlink="">
      <xdr:nvSpPr>
        <xdr:cNvPr id="230" name="扶助費最小値テキスト">
          <a:extLst>
            <a:ext uri="{FF2B5EF4-FFF2-40B4-BE49-F238E27FC236}">
              <a16:creationId xmlns:a16="http://schemas.microsoft.com/office/drawing/2014/main" id="{00000000-0008-0000-0600-0000E6000000}"/>
            </a:ext>
          </a:extLst>
        </xdr:cNvPr>
        <xdr:cNvSpPr txBox="1"/>
      </xdr:nvSpPr>
      <xdr:spPr>
        <a:xfrm>
          <a:off x="4686300" y="17098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120968</xdr:rowOff>
    </xdr:from>
    <xdr:to>
      <xdr:col>24</xdr:col>
      <xdr:colOff>152400</xdr:colOff>
      <xdr:row>99</xdr:row>
      <xdr:rowOff>120968</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7094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28109</xdr:rowOff>
    </xdr:from>
    <xdr:ext cx="599010" cy="259045"/>
    <xdr:sp macro="" textlink="">
      <xdr:nvSpPr>
        <xdr:cNvPr id="232" name="扶助費最大値テキスト">
          <a:extLst>
            <a:ext uri="{FF2B5EF4-FFF2-40B4-BE49-F238E27FC236}">
              <a16:creationId xmlns:a16="http://schemas.microsoft.com/office/drawing/2014/main" id="{00000000-0008-0000-0600-0000E8000000}"/>
            </a:ext>
          </a:extLst>
        </xdr:cNvPr>
        <xdr:cNvSpPr txBox="1"/>
      </xdr:nvSpPr>
      <xdr:spPr>
        <a:xfrm>
          <a:off x="4686300" y="15287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81432</xdr:rowOff>
    </xdr:from>
    <xdr:to>
      <xdr:col>24</xdr:col>
      <xdr:colOff>152400</xdr:colOff>
      <xdr:row>90</xdr:row>
      <xdr:rowOff>81432</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5511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130087</xdr:rowOff>
    </xdr:from>
    <xdr:to>
      <xdr:col>24</xdr:col>
      <xdr:colOff>63500</xdr:colOff>
      <xdr:row>95</xdr:row>
      <xdr:rowOff>133795</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3797300" y="16417837"/>
          <a:ext cx="838200" cy="3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170820</xdr:rowOff>
    </xdr:from>
    <xdr:ext cx="534377" cy="259045"/>
    <xdr:sp macro="" textlink="">
      <xdr:nvSpPr>
        <xdr:cNvPr id="235" name="扶助費平均値テキスト">
          <a:extLst>
            <a:ext uri="{FF2B5EF4-FFF2-40B4-BE49-F238E27FC236}">
              <a16:creationId xmlns:a16="http://schemas.microsoft.com/office/drawing/2014/main" id="{00000000-0008-0000-0600-0000EB000000}"/>
            </a:ext>
          </a:extLst>
        </xdr:cNvPr>
        <xdr:cNvSpPr txBox="1"/>
      </xdr:nvSpPr>
      <xdr:spPr>
        <a:xfrm>
          <a:off x="4686300" y="164585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20943</xdr:rowOff>
    </xdr:from>
    <xdr:to>
      <xdr:col>24</xdr:col>
      <xdr:colOff>114300</xdr:colOff>
      <xdr:row>96</xdr:row>
      <xdr:rowOff>122543</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4584700" y="16480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133795</xdr:rowOff>
    </xdr:from>
    <xdr:to>
      <xdr:col>19</xdr:col>
      <xdr:colOff>177800</xdr:colOff>
      <xdr:row>96</xdr:row>
      <xdr:rowOff>8432</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908300" y="16421545"/>
          <a:ext cx="889000" cy="4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31217</xdr:rowOff>
    </xdr:from>
    <xdr:to>
      <xdr:col>20</xdr:col>
      <xdr:colOff>38100</xdr:colOff>
      <xdr:row>96</xdr:row>
      <xdr:rowOff>132817</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3746500" y="16490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123944</xdr:rowOff>
    </xdr:from>
    <xdr:ext cx="534377"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3530111" y="16583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8432</xdr:rowOff>
    </xdr:from>
    <xdr:to>
      <xdr:col>15</xdr:col>
      <xdr:colOff>50800</xdr:colOff>
      <xdr:row>96</xdr:row>
      <xdr:rowOff>84010</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2019300" y="16467632"/>
          <a:ext cx="889000" cy="75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31877</xdr:rowOff>
    </xdr:from>
    <xdr:to>
      <xdr:col>15</xdr:col>
      <xdr:colOff>101600</xdr:colOff>
      <xdr:row>96</xdr:row>
      <xdr:rowOff>133477</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2857500" y="16491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124604</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2641111" y="16583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84010</xdr:rowOff>
    </xdr:from>
    <xdr:to>
      <xdr:col>10</xdr:col>
      <xdr:colOff>114300</xdr:colOff>
      <xdr:row>96</xdr:row>
      <xdr:rowOff>160376</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1130300" y="16543210"/>
          <a:ext cx="889000" cy="76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111888</xdr:rowOff>
    </xdr:from>
    <xdr:to>
      <xdr:col>10</xdr:col>
      <xdr:colOff>165100</xdr:colOff>
      <xdr:row>97</xdr:row>
      <xdr:rowOff>42038</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968500" y="1657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33165</xdr:rowOff>
    </xdr:from>
    <xdr:ext cx="534377"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752111" y="16663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8319</xdr:rowOff>
    </xdr:from>
    <xdr:to>
      <xdr:col>6</xdr:col>
      <xdr:colOff>38100</xdr:colOff>
      <xdr:row>97</xdr:row>
      <xdr:rowOff>109919</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079500" y="16638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101046</xdr:rowOff>
    </xdr:from>
    <xdr:ext cx="534377"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863111" y="16731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79287</xdr:rowOff>
    </xdr:from>
    <xdr:to>
      <xdr:col>24</xdr:col>
      <xdr:colOff>114300</xdr:colOff>
      <xdr:row>96</xdr:row>
      <xdr:rowOff>9437</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4584700" y="16367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102164</xdr:rowOff>
    </xdr:from>
    <xdr:ext cx="599010" cy="259045"/>
    <xdr:sp macro="" textlink="">
      <xdr:nvSpPr>
        <xdr:cNvPr id="254" name="扶助費該当値テキスト">
          <a:extLst>
            <a:ext uri="{FF2B5EF4-FFF2-40B4-BE49-F238E27FC236}">
              <a16:creationId xmlns:a16="http://schemas.microsoft.com/office/drawing/2014/main" id="{00000000-0008-0000-0600-0000FE000000}"/>
            </a:ext>
          </a:extLst>
        </xdr:cNvPr>
        <xdr:cNvSpPr txBox="1"/>
      </xdr:nvSpPr>
      <xdr:spPr>
        <a:xfrm>
          <a:off x="4686300" y="162184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82995</xdr:rowOff>
    </xdr:from>
    <xdr:to>
      <xdr:col>20</xdr:col>
      <xdr:colOff>38100</xdr:colOff>
      <xdr:row>96</xdr:row>
      <xdr:rowOff>13145</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3746500" y="16370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29672</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3497795" y="161459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129082</xdr:rowOff>
    </xdr:from>
    <xdr:to>
      <xdr:col>15</xdr:col>
      <xdr:colOff>101600</xdr:colOff>
      <xdr:row>96</xdr:row>
      <xdr:rowOff>59232</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2857500" y="16416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75759</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2608795" y="161920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33210</xdr:rowOff>
    </xdr:from>
    <xdr:to>
      <xdr:col>10</xdr:col>
      <xdr:colOff>165100</xdr:colOff>
      <xdr:row>96</xdr:row>
      <xdr:rowOff>134810</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968500" y="16492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151337</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1752111" y="16267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109576</xdr:rowOff>
    </xdr:from>
    <xdr:to>
      <xdr:col>6</xdr:col>
      <xdr:colOff>38100</xdr:colOff>
      <xdr:row>97</xdr:row>
      <xdr:rowOff>39726</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079500" y="16568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56253</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863111" y="16344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a:extLst>
            <a:ext uri="{FF2B5EF4-FFF2-40B4-BE49-F238E27FC236}">
              <a16:creationId xmlns:a16="http://schemas.microsoft.com/office/drawing/2014/main" id="{00000000-0008-0000-06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46553</xdr:rowOff>
    </xdr:from>
    <xdr:to>
      <xdr:col>54</xdr:col>
      <xdr:colOff>189865</xdr:colOff>
      <xdr:row>38</xdr:row>
      <xdr:rowOff>109951</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10475595" y="5361503"/>
          <a:ext cx="1270" cy="12635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113778</xdr:rowOff>
    </xdr:from>
    <xdr:ext cx="534377" cy="259045"/>
    <xdr:sp macro="" textlink="">
      <xdr:nvSpPr>
        <xdr:cNvPr id="287" name="補助費等最小値テキスト">
          <a:extLst>
            <a:ext uri="{FF2B5EF4-FFF2-40B4-BE49-F238E27FC236}">
              <a16:creationId xmlns:a16="http://schemas.microsoft.com/office/drawing/2014/main" id="{00000000-0008-0000-0600-00001F010000}"/>
            </a:ext>
          </a:extLst>
        </xdr:cNvPr>
        <xdr:cNvSpPr txBox="1"/>
      </xdr:nvSpPr>
      <xdr:spPr>
        <a:xfrm>
          <a:off x="10528300" y="6628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109951</xdr:rowOff>
    </xdr:from>
    <xdr:to>
      <xdr:col>55</xdr:col>
      <xdr:colOff>88900</xdr:colOff>
      <xdr:row>38</xdr:row>
      <xdr:rowOff>109951</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66250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164680</xdr:rowOff>
    </xdr:from>
    <xdr:ext cx="599010" cy="259045"/>
    <xdr:sp macro="" textlink="">
      <xdr:nvSpPr>
        <xdr:cNvPr id="289" name="補助費等最大値テキスト">
          <a:extLst>
            <a:ext uri="{FF2B5EF4-FFF2-40B4-BE49-F238E27FC236}">
              <a16:creationId xmlns:a16="http://schemas.microsoft.com/office/drawing/2014/main" id="{00000000-0008-0000-0600-000021010000}"/>
            </a:ext>
          </a:extLst>
        </xdr:cNvPr>
        <xdr:cNvSpPr txBox="1"/>
      </xdr:nvSpPr>
      <xdr:spPr>
        <a:xfrm>
          <a:off x="10528300" y="5136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179,724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46553</xdr:rowOff>
    </xdr:from>
    <xdr:to>
      <xdr:col>55</xdr:col>
      <xdr:colOff>88900</xdr:colOff>
      <xdr:row>31</xdr:row>
      <xdr:rowOff>46553</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5361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122075</xdr:rowOff>
    </xdr:from>
    <xdr:to>
      <xdr:col>55</xdr:col>
      <xdr:colOff>0</xdr:colOff>
      <xdr:row>37</xdr:row>
      <xdr:rowOff>135814</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9639300" y="6465725"/>
          <a:ext cx="838200" cy="13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169430</xdr:rowOff>
    </xdr:from>
    <xdr:ext cx="534377" cy="259045"/>
    <xdr:sp macro="" textlink="">
      <xdr:nvSpPr>
        <xdr:cNvPr id="292" name="補助費等平均値テキスト">
          <a:extLst>
            <a:ext uri="{FF2B5EF4-FFF2-40B4-BE49-F238E27FC236}">
              <a16:creationId xmlns:a16="http://schemas.microsoft.com/office/drawing/2014/main" id="{00000000-0008-0000-0600-000024010000}"/>
            </a:ext>
          </a:extLst>
        </xdr:cNvPr>
        <xdr:cNvSpPr txBox="1"/>
      </xdr:nvSpPr>
      <xdr:spPr>
        <a:xfrm>
          <a:off x="10528300" y="59987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146553</xdr:rowOff>
    </xdr:from>
    <xdr:to>
      <xdr:col>55</xdr:col>
      <xdr:colOff>50800</xdr:colOff>
      <xdr:row>36</xdr:row>
      <xdr:rowOff>76703</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10426700" y="6147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135814</xdr:rowOff>
    </xdr:from>
    <xdr:to>
      <xdr:col>50</xdr:col>
      <xdr:colOff>114300</xdr:colOff>
      <xdr:row>37</xdr:row>
      <xdr:rowOff>149301</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8750300" y="6479464"/>
          <a:ext cx="889000" cy="13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155849</xdr:rowOff>
    </xdr:from>
    <xdr:to>
      <xdr:col>50</xdr:col>
      <xdr:colOff>165100</xdr:colOff>
      <xdr:row>36</xdr:row>
      <xdr:rowOff>85999</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9588500" y="6156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102526</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9372111" y="5931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111773</xdr:rowOff>
    </xdr:from>
    <xdr:to>
      <xdr:col>45</xdr:col>
      <xdr:colOff>177800</xdr:colOff>
      <xdr:row>37</xdr:row>
      <xdr:rowOff>149301</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7861300" y="6455423"/>
          <a:ext cx="889000" cy="37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16236</xdr:rowOff>
    </xdr:from>
    <xdr:to>
      <xdr:col>46</xdr:col>
      <xdr:colOff>38100</xdr:colOff>
      <xdr:row>36</xdr:row>
      <xdr:rowOff>117836</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8699500" y="6188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134363</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8483111" y="5963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111773</xdr:rowOff>
    </xdr:from>
    <xdr:to>
      <xdr:col>41</xdr:col>
      <xdr:colOff>50800</xdr:colOff>
      <xdr:row>37</xdr:row>
      <xdr:rowOff>125313</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flipV="1">
          <a:off x="6972300" y="6455423"/>
          <a:ext cx="889000" cy="13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21882</xdr:rowOff>
    </xdr:from>
    <xdr:to>
      <xdr:col>41</xdr:col>
      <xdr:colOff>101600</xdr:colOff>
      <xdr:row>36</xdr:row>
      <xdr:rowOff>123482</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7810500" y="6194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140009</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7594111" y="5969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52438</xdr:rowOff>
    </xdr:from>
    <xdr:to>
      <xdr:col>36</xdr:col>
      <xdr:colOff>165100</xdr:colOff>
      <xdr:row>36</xdr:row>
      <xdr:rowOff>154038</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6921500" y="6224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170565</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05111" y="5999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71275</xdr:rowOff>
    </xdr:from>
    <xdr:to>
      <xdr:col>55</xdr:col>
      <xdr:colOff>50800</xdr:colOff>
      <xdr:row>38</xdr:row>
      <xdr:rowOff>1425</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10426700" y="6414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49702</xdr:rowOff>
    </xdr:from>
    <xdr:ext cx="534377" cy="259045"/>
    <xdr:sp macro="" textlink="">
      <xdr:nvSpPr>
        <xdr:cNvPr id="311" name="補助費等該当値テキスト">
          <a:extLst>
            <a:ext uri="{FF2B5EF4-FFF2-40B4-BE49-F238E27FC236}">
              <a16:creationId xmlns:a16="http://schemas.microsoft.com/office/drawing/2014/main" id="{00000000-0008-0000-0600-000037010000}"/>
            </a:ext>
          </a:extLst>
        </xdr:cNvPr>
        <xdr:cNvSpPr txBox="1"/>
      </xdr:nvSpPr>
      <xdr:spPr>
        <a:xfrm>
          <a:off x="10528300" y="6393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85014</xdr:rowOff>
    </xdr:from>
    <xdr:to>
      <xdr:col>50</xdr:col>
      <xdr:colOff>165100</xdr:colOff>
      <xdr:row>38</xdr:row>
      <xdr:rowOff>15163</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9588500" y="642866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6290</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372111" y="6521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98501</xdr:rowOff>
    </xdr:from>
    <xdr:to>
      <xdr:col>46</xdr:col>
      <xdr:colOff>38100</xdr:colOff>
      <xdr:row>38</xdr:row>
      <xdr:rowOff>28651</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8699500" y="6442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19778</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483111" y="6534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60973</xdr:rowOff>
    </xdr:from>
    <xdr:to>
      <xdr:col>41</xdr:col>
      <xdr:colOff>101600</xdr:colOff>
      <xdr:row>37</xdr:row>
      <xdr:rowOff>162573</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7810500" y="6404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153700</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7594111" y="6497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74513</xdr:rowOff>
    </xdr:from>
    <xdr:to>
      <xdr:col>36</xdr:col>
      <xdr:colOff>165100</xdr:colOff>
      <xdr:row>38</xdr:row>
      <xdr:rowOff>4663</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6921500" y="6418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167240</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705111" y="6510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a:extLst>
            <a:ext uri="{FF2B5EF4-FFF2-40B4-BE49-F238E27FC236}">
              <a16:creationId xmlns:a16="http://schemas.microsoft.com/office/drawing/2014/main" id="{00000000-0008-0000-06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153800</xdr:rowOff>
    </xdr:from>
    <xdr:to>
      <xdr:col>54</xdr:col>
      <xdr:colOff>189865</xdr:colOff>
      <xdr:row>58</xdr:row>
      <xdr:rowOff>72130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10475595" y="8897750"/>
          <a:ext cx="1270" cy="1118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75957</xdr:rowOff>
    </xdr:from>
    <xdr:ext cx="534377" cy="259045"/>
    <xdr:sp macro="" textlink="">
      <xdr:nvSpPr>
        <xdr:cNvPr id="342" name="普通建設事業費最小値テキスト">
          <a:extLst>
            <a:ext uri="{FF2B5EF4-FFF2-40B4-BE49-F238E27FC236}">
              <a16:creationId xmlns:a16="http://schemas.microsoft.com/office/drawing/2014/main" id="{00000000-0008-0000-0600-000056010000}"/>
            </a:ext>
          </a:extLst>
        </xdr:cNvPr>
        <xdr:cNvSpPr txBox="1"/>
      </xdr:nvSpPr>
      <xdr:spPr>
        <a:xfrm>
          <a:off x="10528300" y="10020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72130</xdr:rowOff>
    </xdr:from>
    <xdr:to>
      <xdr:col>55</xdr:col>
      <xdr:colOff>88900</xdr:colOff>
      <xdr:row>58</xdr:row>
      <xdr:rowOff>72130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10016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100477</xdr:rowOff>
    </xdr:from>
    <xdr:ext cx="599010" cy="259045"/>
    <xdr:sp macro="" textlink="">
      <xdr:nvSpPr>
        <xdr:cNvPr id="344" name="普通建設事業費最大値テキスト">
          <a:extLst>
            <a:ext uri="{FF2B5EF4-FFF2-40B4-BE49-F238E27FC236}">
              <a16:creationId xmlns:a16="http://schemas.microsoft.com/office/drawing/2014/main" id="{00000000-0008-0000-0600-000058010000}"/>
            </a:ext>
          </a:extLst>
        </xdr:cNvPr>
        <xdr:cNvSpPr txBox="1"/>
      </xdr:nvSpPr>
      <xdr:spPr>
        <a:xfrm>
          <a:off x="10528300" y="8672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259,416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153800</xdr:rowOff>
    </xdr:from>
    <xdr:to>
      <xdr:col>55</xdr:col>
      <xdr:colOff>88900</xdr:colOff>
      <xdr:row>51</xdr:row>
      <xdr:rowOff>153800</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8897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59127</xdr:rowOff>
    </xdr:from>
    <xdr:to>
      <xdr:col>55</xdr:col>
      <xdr:colOff>0</xdr:colOff>
      <xdr:row>57</xdr:row>
      <xdr:rowOff>143486</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9639300" y="9831777"/>
          <a:ext cx="838200" cy="84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65266</xdr:rowOff>
    </xdr:from>
    <xdr:ext cx="534377" cy="259045"/>
    <xdr:sp macro="" textlink="">
      <xdr:nvSpPr>
        <xdr:cNvPr id="347" name="普通建設事業費平均値テキスト">
          <a:extLst>
            <a:ext uri="{FF2B5EF4-FFF2-40B4-BE49-F238E27FC236}">
              <a16:creationId xmlns:a16="http://schemas.microsoft.com/office/drawing/2014/main" id="{00000000-0008-0000-0600-00005B010000}"/>
            </a:ext>
          </a:extLst>
        </xdr:cNvPr>
        <xdr:cNvSpPr txBox="1"/>
      </xdr:nvSpPr>
      <xdr:spPr>
        <a:xfrm>
          <a:off x="10528300" y="94950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42389</xdr:rowOff>
    </xdr:from>
    <xdr:to>
      <xdr:col>55</xdr:col>
      <xdr:colOff>50800</xdr:colOff>
      <xdr:row>56</xdr:row>
      <xdr:rowOff>143989</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10426700" y="964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54940</xdr:rowOff>
    </xdr:from>
    <xdr:to>
      <xdr:col>50</xdr:col>
      <xdr:colOff>114300</xdr:colOff>
      <xdr:row>57</xdr:row>
      <xdr:rowOff>143486</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8750300" y="9827590"/>
          <a:ext cx="889000" cy="88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25038</xdr:rowOff>
    </xdr:from>
    <xdr:to>
      <xdr:col>50</xdr:col>
      <xdr:colOff>165100</xdr:colOff>
      <xdr:row>56</xdr:row>
      <xdr:rowOff>126638</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9588500" y="9626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143165</xdr:rowOff>
    </xdr:from>
    <xdr:ext cx="534377"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9372111" y="9401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54940</xdr:rowOff>
    </xdr:from>
    <xdr:to>
      <xdr:col>45</xdr:col>
      <xdr:colOff>177800</xdr:colOff>
      <xdr:row>57</xdr:row>
      <xdr:rowOff>103874</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7861300" y="9827590"/>
          <a:ext cx="889000" cy="48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51044</xdr:rowOff>
    </xdr:from>
    <xdr:to>
      <xdr:col>46</xdr:col>
      <xdr:colOff>38100</xdr:colOff>
      <xdr:row>56</xdr:row>
      <xdr:rowOff>152644</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8699500" y="965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169171</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8483111" y="9427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139577</xdr:rowOff>
    </xdr:from>
    <xdr:to>
      <xdr:col>41</xdr:col>
      <xdr:colOff>50800</xdr:colOff>
      <xdr:row>57</xdr:row>
      <xdr:rowOff>103874</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6972300" y="9740777"/>
          <a:ext cx="889000" cy="135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41081</xdr:rowOff>
    </xdr:from>
    <xdr:to>
      <xdr:col>41</xdr:col>
      <xdr:colOff>101600</xdr:colOff>
      <xdr:row>56</xdr:row>
      <xdr:rowOff>142681</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7810500" y="9642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159208</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594111" y="9417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115811</xdr:rowOff>
    </xdr:from>
    <xdr:to>
      <xdr:col>36</xdr:col>
      <xdr:colOff>165100</xdr:colOff>
      <xdr:row>56</xdr:row>
      <xdr:rowOff>45961</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6921500" y="954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54</xdr:row>
      <xdr:rowOff>62488</xdr:rowOff>
    </xdr:from>
    <xdr:ext cx="59901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672795" y="93207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8327</xdr:rowOff>
    </xdr:from>
    <xdr:to>
      <xdr:col>55</xdr:col>
      <xdr:colOff>50800</xdr:colOff>
      <xdr:row>57</xdr:row>
      <xdr:rowOff>109927</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10426700" y="9780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158204</xdr:rowOff>
    </xdr:from>
    <xdr:ext cx="534377" cy="259045"/>
    <xdr:sp macro="" textlink="">
      <xdr:nvSpPr>
        <xdr:cNvPr id="366" name="普通建設事業費該当値テキスト">
          <a:extLst>
            <a:ext uri="{FF2B5EF4-FFF2-40B4-BE49-F238E27FC236}">
              <a16:creationId xmlns:a16="http://schemas.microsoft.com/office/drawing/2014/main" id="{00000000-0008-0000-0600-00006E010000}"/>
            </a:ext>
          </a:extLst>
        </xdr:cNvPr>
        <xdr:cNvSpPr txBox="1"/>
      </xdr:nvSpPr>
      <xdr:spPr>
        <a:xfrm>
          <a:off x="10528300" y="9759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92686</xdr:rowOff>
    </xdr:from>
    <xdr:to>
      <xdr:col>50</xdr:col>
      <xdr:colOff>165100</xdr:colOff>
      <xdr:row>58</xdr:row>
      <xdr:rowOff>22836</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9588500" y="9865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13963</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372111" y="9958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4140</xdr:rowOff>
    </xdr:from>
    <xdr:to>
      <xdr:col>46</xdr:col>
      <xdr:colOff>38100</xdr:colOff>
      <xdr:row>57</xdr:row>
      <xdr:rowOff>105740</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8699500" y="9776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96867</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483111" y="9869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53074</xdr:rowOff>
    </xdr:from>
    <xdr:to>
      <xdr:col>41</xdr:col>
      <xdr:colOff>101600</xdr:colOff>
      <xdr:row>57</xdr:row>
      <xdr:rowOff>154674</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7810500" y="9825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145801</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594111" y="9918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88777</xdr:rowOff>
    </xdr:from>
    <xdr:to>
      <xdr:col>36</xdr:col>
      <xdr:colOff>165100</xdr:colOff>
      <xdr:row>57</xdr:row>
      <xdr:rowOff>18927</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6921500" y="9689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10054</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705111" y="9782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a:extLst>
            <a:ext uri="{FF2B5EF4-FFF2-40B4-BE49-F238E27FC236}">
              <a16:creationId xmlns:a16="http://schemas.microsoft.com/office/drawing/2014/main" id="{00000000-0008-0000-06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57971</xdr:rowOff>
    </xdr:from>
    <xdr:to>
      <xdr:col>54</xdr:col>
      <xdr:colOff>189865</xdr:colOff>
      <xdr:row>78</xdr:row>
      <xdr:rowOff>139700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flipV="1">
          <a:off x="10475595" y="12059471"/>
          <a:ext cx="1270" cy="14533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97" name="普通建設事業費 （ うち新規整備　）最小値テキスト">
          <a:extLst>
            <a:ext uri="{FF2B5EF4-FFF2-40B4-BE49-F238E27FC236}">
              <a16:creationId xmlns:a16="http://schemas.microsoft.com/office/drawing/2014/main" id="{00000000-0008-0000-0600-00008D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4648</xdr:rowOff>
    </xdr:from>
    <xdr:ext cx="599010" cy="259045"/>
    <xdr:sp macro="" textlink="">
      <xdr:nvSpPr>
        <xdr:cNvPr id="399" name="普通建設事業費 （ うち新規整備　）最大値テキスト">
          <a:extLst>
            <a:ext uri="{FF2B5EF4-FFF2-40B4-BE49-F238E27FC236}">
              <a16:creationId xmlns:a16="http://schemas.microsoft.com/office/drawing/2014/main" id="{00000000-0008-0000-0600-00008F010000}"/>
            </a:ext>
          </a:extLst>
        </xdr:cNvPr>
        <xdr:cNvSpPr txBox="1"/>
      </xdr:nvSpPr>
      <xdr:spPr>
        <a:xfrm>
          <a:off x="10528300" y="118346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57971</xdr:rowOff>
    </xdr:from>
    <xdr:to>
      <xdr:col>55</xdr:col>
      <xdr:colOff>88900</xdr:colOff>
      <xdr:row>70</xdr:row>
      <xdr:rowOff>57971</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20594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30009</xdr:rowOff>
    </xdr:from>
    <xdr:to>
      <xdr:col>55</xdr:col>
      <xdr:colOff>0</xdr:colOff>
      <xdr:row>78</xdr:row>
      <xdr:rowOff>40039</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9639300" y="13403109"/>
          <a:ext cx="838200" cy="10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58915</xdr:rowOff>
    </xdr:from>
    <xdr:ext cx="534377" cy="259045"/>
    <xdr:sp macro="" textlink="">
      <xdr:nvSpPr>
        <xdr:cNvPr id="402" name="普通建設事業費 （ うち新規整備　）平均値テキスト">
          <a:extLst>
            <a:ext uri="{FF2B5EF4-FFF2-40B4-BE49-F238E27FC236}">
              <a16:creationId xmlns:a16="http://schemas.microsoft.com/office/drawing/2014/main" id="{00000000-0008-0000-0600-000092010000}"/>
            </a:ext>
          </a:extLst>
        </xdr:cNvPr>
        <xdr:cNvSpPr txBox="1"/>
      </xdr:nvSpPr>
      <xdr:spPr>
        <a:xfrm>
          <a:off x="10528300" y="130891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36038</xdr:rowOff>
    </xdr:from>
    <xdr:to>
      <xdr:col>55</xdr:col>
      <xdr:colOff>50800</xdr:colOff>
      <xdr:row>77</xdr:row>
      <xdr:rowOff>137638</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10426700" y="13237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164379</xdr:rowOff>
    </xdr:from>
    <xdr:to>
      <xdr:col>50</xdr:col>
      <xdr:colOff>114300</xdr:colOff>
      <xdr:row>78</xdr:row>
      <xdr:rowOff>30009</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8750300" y="13366029"/>
          <a:ext cx="889000" cy="37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13353</xdr:rowOff>
    </xdr:from>
    <xdr:to>
      <xdr:col>50</xdr:col>
      <xdr:colOff>165100</xdr:colOff>
      <xdr:row>77</xdr:row>
      <xdr:rowOff>114953</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9588500" y="1321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131480</xdr:rowOff>
    </xdr:from>
    <xdr:ext cx="534377"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9372111" y="12990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103884</xdr:rowOff>
    </xdr:from>
    <xdr:to>
      <xdr:col>45</xdr:col>
      <xdr:colOff>177800</xdr:colOff>
      <xdr:row>77</xdr:row>
      <xdr:rowOff>164379</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7861300" y="13305534"/>
          <a:ext cx="889000" cy="60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159986</xdr:rowOff>
    </xdr:from>
    <xdr:to>
      <xdr:col>46</xdr:col>
      <xdr:colOff>38100</xdr:colOff>
      <xdr:row>77</xdr:row>
      <xdr:rowOff>90136</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8699500" y="13190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106663</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8483111" y="12965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103884</xdr:rowOff>
    </xdr:from>
    <xdr:to>
      <xdr:col>41</xdr:col>
      <xdr:colOff>50800</xdr:colOff>
      <xdr:row>77</xdr:row>
      <xdr:rowOff>158984</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6972300" y="13305534"/>
          <a:ext cx="889000" cy="55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62181</xdr:rowOff>
    </xdr:from>
    <xdr:to>
      <xdr:col>41</xdr:col>
      <xdr:colOff>101600</xdr:colOff>
      <xdr:row>76</xdr:row>
      <xdr:rowOff>163781</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7810500" y="13092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8858</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7594111" y="12867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126391</xdr:rowOff>
    </xdr:from>
    <xdr:to>
      <xdr:col>36</xdr:col>
      <xdr:colOff>165100</xdr:colOff>
      <xdr:row>76</xdr:row>
      <xdr:rowOff>56541</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6921500" y="12985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73068</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6705111" y="12760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160689</xdr:rowOff>
    </xdr:from>
    <xdr:to>
      <xdr:col>55</xdr:col>
      <xdr:colOff>50800</xdr:colOff>
      <xdr:row>78</xdr:row>
      <xdr:rowOff>90839</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10426700" y="13362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75616</xdr:rowOff>
    </xdr:from>
    <xdr:ext cx="534377" cy="259045"/>
    <xdr:sp macro="" textlink="">
      <xdr:nvSpPr>
        <xdr:cNvPr id="421" name="普通建設事業費 （ うち新規整備　）該当値テキスト">
          <a:extLst>
            <a:ext uri="{FF2B5EF4-FFF2-40B4-BE49-F238E27FC236}">
              <a16:creationId xmlns:a16="http://schemas.microsoft.com/office/drawing/2014/main" id="{00000000-0008-0000-0600-0000A5010000}"/>
            </a:ext>
          </a:extLst>
        </xdr:cNvPr>
        <xdr:cNvSpPr txBox="1"/>
      </xdr:nvSpPr>
      <xdr:spPr>
        <a:xfrm>
          <a:off x="10528300" y="13277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150659</xdr:rowOff>
    </xdr:from>
    <xdr:to>
      <xdr:col>50</xdr:col>
      <xdr:colOff>165100</xdr:colOff>
      <xdr:row>78</xdr:row>
      <xdr:rowOff>80809</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9588500" y="13352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71936</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372111" y="13445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113579</xdr:rowOff>
    </xdr:from>
    <xdr:to>
      <xdr:col>46</xdr:col>
      <xdr:colOff>38100</xdr:colOff>
      <xdr:row>78</xdr:row>
      <xdr:rowOff>43729</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8699500" y="13315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34856</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483111" y="13407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53084</xdr:rowOff>
    </xdr:from>
    <xdr:to>
      <xdr:col>41</xdr:col>
      <xdr:colOff>101600</xdr:colOff>
      <xdr:row>77</xdr:row>
      <xdr:rowOff>154684</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7810500" y="13254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145811</xdr:rowOff>
    </xdr:from>
    <xdr:ext cx="534377"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594111" y="13347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108184</xdr:rowOff>
    </xdr:from>
    <xdr:to>
      <xdr:col>36</xdr:col>
      <xdr:colOff>165100</xdr:colOff>
      <xdr:row>78</xdr:row>
      <xdr:rowOff>38334</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6921500" y="13309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29461</xdr:rowOff>
    </xdr:from>
    <xdr:ext cx="534377"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705111" y="13402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普通建設事業費 （ うち更新整備　）グラフ枠">
          <a:extLst>
            <a:ext uri="{FF2B5EF4-FFF2-40B4-BE49-F238E27FC236}">
              <a16:creationId xmlns:a16="http://schemas.microsoft.com/office/drawing/2014/main" id="{00000000-0008-0000-06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142748</xdr:rowOff>
    </xdr:from>
    <xdr:to>
      <xdr:col>54</xdr:col>
      <xdr:colOff>189865</xdr:colOff>
      <xdr:row>99</xdr:row>
      <xdr:rowOff>92849</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flipV="1">
          <a:off x="10475595" y="15573248"/>
          <a:ext cx="1270" cy="14931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96676</xdr:rowOff>
    </xdr:from>
    <xdr:ext cx="378565" cy="259045"/>
    <xdr:sp macro="" textlink="">
      <xdr:nvSpPr>
        <xdr:cNvPr id="456" name="普通建設事業費 （ うち更新整備　）最小値テキスト">
          <a:extLst>
            <a:ext uri="{FF2B5EF4-FFF2-40B4-BE49-F238E27FC236}">
              <a16:creationId xmlns:a16="http://schemas.microsoft.com/office/drawing/2014/main" id="{00000000-0008-0000-0600-0000C8010000}"/>
            </a:ext>
          </a:extLst>
        </xdr:cNvPr>
        <xdr:cNvSpPr txBox="1"/>
      </xdr:nvSpPr>
      <xdr:spPr>
        <a:xfrm>
          <a:off x="10528300" y="170702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92849</xdr:rowOff>
    </xdr:from>
    <xdr:to>
      <xdr:col>55</xdr:col>
      <xdr:colOff>88900</xdr:colOff>
      <xdr:row>99</xdr:row>
      <xdr:rowOff>92849</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10388600" y="170663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89425</xdr:rowOff>
    </xdr:from>
    <xdr:ext cx="599010" cy="259045"/>
    <xdr:sp macro="" textlink="">
      <xdr:nvSpPr>
        <xdr:cNvPr id="458" name="普通建設事業費 （ うち更新整備　）最大値テキスト">
          <a:extLst>
            <a:ext uri="{FF2B5EF4-FFF2-40B4-BE49-F238E27FC236}">
              <a16:creationId xmlns:a16="http://schemas.microsoft.com/office/drawing/2014/main" id="{00000000-0008-0000-0600-0000CA010000}"/>
            </a:ext>
          </a:extLst>
        </xdr:cNvPr>
        <xdr:cNvSpPr txBox="1"/>
      </xdr:nvSpPr>
      <xdr:spPr>
        <a:xfrm>
          <a:off x="10528300" y="153484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137,720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142748</xdr:rowOff>
    </xdr:from>
    <xdr:to>
      <xdr:col>55</xdr:col>
      <xdr:colOff>88900</xdr:colOff>
      <xdr:row>90</xdr:row>
      <xdr:rowOff>142748</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10388600" y="155732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81919</xdr:rowOff>
    </xdr:from>
    <xdr:to>
      <xdr:col>55</xdr:col>
      <xdr:colOff>0</xdr:colOff>
      <xdr:row>98</xdr:row>
      <xdr:rowOff>120563</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9639300" y="16884019"/>
          <a:ext cx="838200" cy="38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101502</xdr:rowOff>
    </xdr:from>
    <xdr:ext cx="534377" cy="259045"/>
    <xdr:sp macro="" textlink="">
      <xdr:nvSpPr>
        <xdr:cNvPr id="461" name="普通建設事業費 （ うち更新整備　）平均値テキスト">
          <a:extLst>
            <a:ext uri="{FF2B5EF4-FFF2-40B4-BE49-F238E27FC236}">
              <a16:creationId xmlns:a16="http://schemas.microsoft.com/office/drawing/2014/main" id="{00000000-0008-0000-0600-0000CD010000}"/>
            </a:ext>
          </a:extLst>
        </xdr:cNvPr>
        <xdr:cNvSpPr txBox="1"/>
      </xdr:nvSpPr>
      <xdr:spPr>
        <a:xfrm>
          <a:off x="10528300" y="163892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78625</xdr:rowOff>
    </xdr:from>
    <xdr:to>
      <xdr:col>55</xdr:col>
      <xdr:colOff>50800</xdr:colOff>
      <xdr:row>97</xdr:row>
      <xdr:rowOff>8775</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10426700" y="16537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7896</xdr:rowOff>
    </xdr:from>
    <xdr:to>
      <xdr:col>50</xdr:col>
      <xdr:colOff>114300</xdr:colOff>
      <xdr:row>98</xdr:row>
      <xdr:rowOff>120563</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8750300" y="16809996"/>
          <a:ext cx="889000" cy="11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66846</xdr:rowOff>
    </xdr:from>
    <xdr:to>
      <xdr:col>50</xdr:col>
      <xdr:colOff>165100</xdr:colOff>
      <xdr:row>96</xdr:row>
      <xdr:rowOff>168446</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9588500" y="16526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13523</xdr:rowOff>
    </xdr:from>
    <xdr:ext cx="534377"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9372111" y="16301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7896</xdr:rowOff>
    </xdr:from>
    <xdr:to>
      <xdr:col>45</xdr:col>
      <xdr:colOff>177800</xdr:colOff>
      <xdr:row>98</xdr:row>
      <xdr:rowOff>162810</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7861300" y="16809996"/>
          <a:ext cx="889000" cy="154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136982</xdr:rowOff>
    </xdr:from>
    <xdr:to>
      <xdr:col>46</xdr:col>
      <xdr:colOff>38100</xdr:colOff>
      <xdr:row>97</xdr:row>
      <xdr:rowOff>67132</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8699500" y="16596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83659</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8483111" y="16371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10716</xdr:rowOff>
    </xdr:from>
    <xdr:to>
      <xdr:col>41</xdr:col>
      <xdr:colOff>50800</xdr:colOff>
      <xdr:row>98</xdr:row>
      <xdr:rowOff>162810</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6972300" y="16812816"/>
          <a:ext cx="889000" cy="152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47241</xdr:rowOff>
    </xdr:from>
    <xdr:to>
      <xdr:col>41</xdr:col>
      <xdr:colOff>101600</xdr:colOff>
      <xdr:row>97</xdr:row>
      <xdr:rowOff>148841</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7810500" y="16677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165368</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7594111" y="16453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168464</xdr:rowOff>
    </xdr:from>
    <xdr:to>
      <xdr:col>36</xdr:col>
      <xdr:colOff>165100</xdr:colOff>
      <xdr:row>97</xdr:row>
      <xdr:rowOff>98614</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6921500" y="16627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115141</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6705111" y="16402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31119</xdr:rowOff>
    </xdr:from>
    <xdr:to>
      <xdr:col>55</xdr:col>
      <xdr:colOff>50800</xdr:colOff>
      <xdr:row>98</xdr:row>
      <xdr:rowOff>132719</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10426700" y="16833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9546</xdr:rowOff>
    </xdr:from>
    <xdr:ext cx="534377" cy="259045"/>
    <xdr:sp macro="" textlink="">
      <xdr:nvSpPr>
        <xdr:cNvPr id="480" name="普通建設事業費 （ うち更新整備　）該当値テキスト">
          <a:extLst>
            <a:ext uri="{FF2B5EF4-FFF2-40B4-BE49-F238E27FC236}">
              <a16:creationId xmlns:a16="http://schemas.microsoft.com/office/drawing/2014/main" id="{00000000-0008-0000-0600-0000E0010000}"/>
            </a:ext>
          </a:extLst>
        </xdr:cNvPr>
        <xdr:cNvSpPr txBox="1"/>
      </xdr:nvSpPr>
      <xdr:spPr>
        <a:xfrm>
          <a:off x="10528300" y="16811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69763</xdr:rowOff>
    </xdr:from>
    <xdr:to>
      <xdr:col>50</xdr:col>
      <xdr:colOff>165100</xdr:colOff>
      <xdr:row>98</xdr:row>
      <xdr:rowOff>171363</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9588500" y="16871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162490</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9372111" y="16964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128546</xdr:rowOff>
    </xdr:from>
    <xdr:to>
      <xdr:col>46</xdr:col>
      <xdr:colOff>38100</xdr:colOff>
      <xdr:row>98</xdr:row>
      <xdr:rowOff>58696</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8699500" y="16759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49823</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8483111" y="16851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112010</xdr:rowOff>
    </xdr:from>
    <xdr:to>
      <xdr:col>41</xdr:col>
      <xdr:colOff>101600</xdr:colOff>
      <xdr:row>99</xdr:row>
      <xdr:rowOff>42160</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7810500" y="16914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99</xdr:row>
      <xdr:rowOff>33287</xdr:rowOff>
    </xdr:from>
    <xdr:ext cx="469744"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7626428" y="17006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131366</xdr:rowOff>
    </xdr:from>
    <xdr:to>
      <xdr:col>36</xdr:col>
      <xdr:colOff>165100</xdr:colOff>
      <xdr:row>98</xdr:row>
      <xdr:rowOff>61516</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6921500" y="16762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52643</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6705111" y="16854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災害復旧事業費グラフ枠">
          <a:extLst>
            <a:ext uri="{FF2B5EF4-FFF2-40B4-BE49-F238E27FC236}">
              <a16:creationId xmlns:a16="http://schemas.microsoft.com/office/drawing/2014/main" id="{00000000-0008-0000-06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62624</xdr:rowOff>
    </xdr:from>
    <xdr:to>
      <xdr:col>85</xdr:col>
      <xdr:colOff>126364</xdr:colOff>
      <xdr:row>39</xdr:row>
      <xdr:rowOff>44450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flipV="1">
          <a:off x="16317595" y="5377574"/>
          <a:ext cx="1269" cy="13534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3" name="災害復旧事業費最小値テキスト">
          <a:extLst>
            <a:ext uri="{FF2B5EF4-FFF2-40B4-BE49-F238E27FC236}">
              <a16:creationId xmlns:a16="http://schemas.microsoft.com/office/drawing/2014/main" id="{00000000-0008-0000-0600-000001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9301</xdr:rowOff>
    </xdr:from>
    <xdr:ext cx="599010" cy="259045"/>
    <xdr:sp macro="" textlink="">
      <xdr:nvSpPr>
        <xdr:cNvPr id="515" name="災害復旧事業費最大値テキスト">
          <a:extLst>
            <a:ext uri="{FF2B5EF4-FFF2-40B4-BE49-F238E27FC236}">
              <a16:creationId xmlns:a16="http://schemas.microsoft.com/office/drawing/2014/main" id="{00000000-0008-0000-0600-000003020000}"/>
            </a:ext>
          </a:extLst>
        </xdr:cNvPr>
        <xdr:cNvSpPr txBox="1"/>
      </xdr:nvSpPr>
      <xdr:spPr>
        <a:xfrm>
          <a:off x="16370300" y="51528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62624</xdr:rowOff>
    </xdr:from>
    <xdr:to>
      <xdr:col>86</xdr:col>
      <xdr:colOff>25400</xdr:colOff>
      <xdr:row>31</xdr:row>
      <xdr:rowOff>62624</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6230600" y="5377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39141</xdr:rowOff>
    </xdr:from>
    <xdr:to>
      <xdr:col>85</xdr:col>
      <xdr:colOff>127000</xdr:colOff>
      <xdr:row>39</xdr:row>
      <xdr:rowOff>43205</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5481300" y="6725691"/>
          <a:ext cx="838200" cy="4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72280</xdr:rowOff>
    </xdr:from>
    <xdr:ext cx="469744" cy="259045"/>
    <xdr:sp macro="" textlink="">
      <xdr:nvSpPr>
        <xdr:cNvPr id="518" name="災害復旧事業費平均値テキスト">
          <a:extLst>
            <a:ext uri="{FF2B5EF4-FFF2-40B4-BE49-F238E27FC236}">
              <a16:creationId xmlns:a16="http://schemas.microsoft.com/office/drawing/2014/main" id="{00000000-0008-0000-0600-000006020000}"/>
            </a:ext>
          </a:extLst>
        </xdr:cNvPr>
        <xdr:cNvSpPr txBox="1"/>
      </xdr:nvSpPr>
      <xdr:spPr>
        <a:xfrm>
          <a:off x="16370300" y="64159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49403</xdr:rowOff>
    </xdr:from>
    <xdr:to>
      <xdr:col>85</xdr:col>
      <xdr:colOff>177800</xdr:colOff>
      <xdr:row>38</xdr:row>
      <xdr:rowOff>151003</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6268700" y="6564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39141</xdr:rowOff>
    </xdr:from>
    <xdr:to>
      <xdr:col>81</xdr:col>
      <xdr:colOff>50800</xdr:colOff>
      <xdr:row>39</xdr:row>
      <xdr:rowOff>40577</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flipV="1">
          <a:off x="14592300" y="6725691"/>
          <a:ext cx="889000" cy="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97345</xdr:rowOff>
    </xdr:from>
    <xdr:to>
      <xdr:col>81</xdr:col>
      <xdr:colOff>101600</xdr:colOff>
      <xdr:row>39</xdr:row>
      <xdr:rowOff>27495</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5430500" y="6612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44023</xdr:rowOff>
    </xdr:from>
    <xdr:ext cx="469744"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5246428" y="6387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40577</xdr:rowOff>
    </xdr:from>
    <xdr:to>
      <xdr:col>76</xdr:col>
      <xdr:colOff>114300</xdr:colOff>
      <xdr:row>39</xdr:row>
      <xdr:rowOff>44247</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flipV="1">
          <a:off x="13703300" y="6727127"/>
          <a:ext cx="889000" cy="3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111785</xdr:rowOff>
    </xdr:from>
    <xdr:to>
      <xdr:col>76</xdr:col>
      <xdr:colOff>165100</xdr:colOff>
      <xdr:row>39</xdr:row>
      <xdr:rowOff>41935</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4541500" y="6626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58462</xdr:rowOff>
    </xdr:from>
    <xdr:ext cx="469744"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4357428" y="6402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34112</xdr:rowOff>
    </xdr:from>
    <xdr:to>
      <xdr:col>71</xdr:col>
      <xdr:colOff>177800</xdr:colOff>
      <xdr:row>39</xdr:row>
      <xdr:rowOff>44247</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2814300" y="6720662"/>
          <a:ext cx="889000" cy="10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102019</xdr:rowOff>
    </xdr:from>
    <xdr:to>
      <xdr:col>72</xdr:col>
      <xdr:colOff>38100</xdr:colOff>
      <xdr:row>39</xdr:row>
      <xdr:rowOff>32169</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3652500" y="6617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48696</xdr:rowOff>
    </xdr:from>
    <xdr:ext cx="469744"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3468428" y="6392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62090</xdr:rowOff>
    </xdr:from>
    <xdr:to>
      <xdr:col>67</xdr:col>
      <xdr:colOff>101600</xdr:colOff>
      <xdr:row>38</xdr:row>
      <xdr:rowOff>163690</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2763500" y="6577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8767</xdr:rowOff>
    </xdr:from>
    <xdr:ext cx="469744"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2579428" y="6352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163855</xdr:rowOff>
    </xdr:from>
    <xdr:to>
      <xdr:col>85</xdr:col>
      <xdr:colOff>177800</xdr:colOff>
      <xdr:row>39</xdr:row>
      <xdr:rowOff>94005</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6268700" y="6678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78782</xdr:rowOff>
    </xdr:from>
    <xdr:ext cx="313932" cy="259045"/>
    <xdr:sp macro="" textlink="">
      <xdr:nvSpPr>
        <xdr:cNvPr id="537" name="災害復旧事業費該当値テキスト">
          <a:extLst>
            <a:ext uri="{FF2B5EF4-FFF2-40B4-BE49-F238E27FC236}">
              <a16:creationId xmlns:a16="http://schemas.microsoft.com/office/drawing/2014/main" id="{00000000-0008-0000-0600-000019020000}"/>
            </a:ext>
          </a:extLst>
        </xdr:cNvPr>
        <xdr:cNvSpPr txBox="1"/>
      </xdr:nvSpPr>
      <xdr:spPr>
        <a:xfrm>
          <a:off x="16370300" y="65938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159791</xdr:rowOff>
    </xdr:from>
    <xdr:to>
      <xdr:col>81</xdr:col>
      <xdr:colOff>101600</xdr:colOff>
      <xdr:row>39</xdr:row>
      <xdr:rowOff>89941</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5430500" y="6674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81068</xdr:rowOff>
    </xdr:from>
    <xdr:ext cx="378565"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5292017" y="67676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161227</xdr:rowOff>
    </xdr:from>
    <xdr:to>
      <xdr:col>76</xdr:col>
      <xdr:colOff>165100</xdr:colOff>
      <xdr:row>39</xdr:row>
      <xdr:rowOff>91377</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4541500" y="6676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82504</xdr:rowOff>
    </xdr:from>
    <xdr:ext cx="378565"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4403017" y="67690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164897</xdr:rowOff>
    </xdr:from>
    <xdr:to>
      <xdr:col>72</xdr:col>
      <xdr:colOff>38100</xdr:colOff>
      <xdr:row>39</xdr:row>
      <xdr:rowOff>95047</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3652500" y="6679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39</xdr:row>
      <xdr:rowOff>86174</xdr:rowOff>
    </xdr:from>
    <xdr:ext cx="313932"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3546333" y="677272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154762</xdr:rowOff>
    </xdr:from>
    <xdr:to>
      <xdr:col>67</xdr:col>
      <xdr:colOff>101600</xdr:colOff>
      <xdr:row>39</xdr:row>
      <xdr:rowOff>84912</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2763500" y="6669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76039</xdr:rowOff>
    </xdr:from>
    <xdr:ext cx="378565"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2625017" y="67625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56</xdr:row>
      <xdr:rowOff>35577</xdr:rowOff>
    </xdr:from>
    <xdr:ext cx="312906" cy="259045"/>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133094" y="963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53</xdr:row>
      <xdr:rowOff>168927</xdr:rowOff>
    </xdr:from>
    <xdr:ext cx="312906"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133094" y="9255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51</xdr:row>
      <xdr:rowOff>130827</xdr:rowOff>
    </xdr:from>
    <xdr:ext cx="31290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33094" y="8874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49</xdr:row>
      <xdr:rowOff>92727</xdr:rowOff>
    </xdr:from>
    <xdr:ext cx="312906" cy="259045"/>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133094" y="849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47</xdr:row>
      <xdr:rowOff>54627</xdr:rowOff>
    </xdr:from>
    <xdr:ext cx="377026" cy="259045"/>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2068974" y="8112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失業対策事業費グラフ枠">
          <a:extLst>
            <a:ext uri="{FF2B5EF4-FFF2-40B4-BE49-F238E27FC236}">
              <a16:creationId xmlns:a16="http://schemas.microsoft.com/office/drawing/2014/main" id="{00000000-0008-0000-06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44450</xdr:rowOff>
    </xdr:from>
    <xdr:to>
      <xdr:col>85</xdr:col>
      <xdr:colOff>126364</xdr:colOff>
      <xdr:row>59</xdr:row>
      <xdr:rowOff>44450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flipV="1">
          <a:off x="16317595" y="8788400"/>
          <a:ext cx="1269"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80027</xdr:rowOff>
    </xdr:from>
    <xdr:ext cx="249299" cy="259045"/>
    <xdr:sp macro="" textlink="">
      <xdr:nvSpPr>
        <xdr:cNvPr id="570" name="失業対策事業費最小値テキスト">
          <a:extLst>
            <a:ext uri="{FF2B5EF4-FFF2-40B4-BE49-F238E27FC236}">
              <a16:creationId xmlns:a16="http://schemas.microsoft.com/office/drawing/2014/main" id="{00000000-0008-0000-0600-00003A020000}"/>
            </a:ext>
          </a:extLst>
        </xdr:cNvPr>
        <xdr:cNvSpPr txBox="1"/>
      </xdr:nvSpPr>
      <xdr:spPr>
        <a:xfrm>
          <a:off x="16370300" y="101955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44450</xdr:rowOff>
    </xdr:from>
    <xdr:to>
      <xdr:col>86</xdr:col>
      <xdr:colOff>25400</xdr:colOff>
      <xdr:row>59</xdr:row>
      <xdr:rowOff>44450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6230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162577</xdr:rowOff>
    </xdr:from>
    <xdr:ext cx="313932" cy="259045"/>
    <xdr:sp macro="" textlink="">
      <xdr:nvSpPr>
        <xdr:cNvPr id="572" name="失業対策事業費最大値テキスト">
          <a:extLst>
            <a:ext uri="{FF2B5EF4-FFF2-40B4-BE49-F238E27FC236}">
              <a16:creationId xmlns:a16="http://schemas.microsoft.com/office/drawing/2014/main" id="{00000000-0008-0000-0600-00003C020000}"/>
            </a:ext>
          </a:extLst>
        </xdr:cNvPr>
        <xdr:cNvSpPr txBox="1"/>
      </xdr:nvSpPr>
      <xdr:spPr>
        <a:xfrm>
          <a:off x="16370300" y="85636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51</xdr:row>
      <xdr:rowOff>44450</xdr:rowOff>
    </xdr:from>
    <xdr:to>
      <xdr:col>86</xdr:col>
      <xdr:colOff>25400</xdr:colOff>
      <xdr:row>51</xdr:row>
      <xdr:rowOff>44450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6230600" y="8788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59</xdr:row>
      <xdr:rowOff>44450</xdr:rowOff>
    </xdr:from>
    <xdr:to>
      <xdr:col>85</xdr:col>
      <xdr:colOff>127000</xdr:colOff>
      <xdr:row>59</xdr:row>
      <xdr:rowOff>44450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5481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168927</xdr:rowOff>
    </xdr:from>
    <xdr:ext cx="249299" cy="259045"/>
    <xdr:sp macro="" textlink="">
      <xdr:nvSpPr>
        <xdr:cNvPr id="575" name="失業対策事業費平均値テキスト">
          <a:extLst>
            <a:ext uri="{FF2B5EF4-FFF2-40B4-BE49-F238E27FC236}">
              <a16:creationId xmlns:a16="http://schemas.microsoft.com/office/drawing/2014/main" id="{00000000-0008-0000-0600-00003F020000}"/>
            </a:ext>
          </a:extLst>
        </xdr:cNvPr>
        <xdr:cNvSpPr txBox="1"/>
      </xdr:nvSpPr>
      <xdr:spPr>
        <a:xfrm>
          <a:off x="16370300" y="994157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146050</xdr:rowOff>
    </xdr:from>
    <xdr:to>
      <xdr:col>85</xdr:col>
      <xdr:colOff>177800</xdr:colOff>
      <xdr:row>59</xdr:row>
      <xdr:rowOff>76200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6268700" y="1009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44450</xdr:rowOff>
    </xdr:from>
    <xdr:to>
      <xdr:col>81</xdr:col>
      <xdr:colOff>50800</xdr:colOff>
      <xdr:row>59</xdr:row>
      <xdr:rowOff>44450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459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146050</xdr:rowOff>
    </xdr:from>
    <xdr:to>
      <xdr:col>81</xdr:col>
      <xdr:colOff>101600</xdr:colOff>
      <xdr:row>59</xdr:row>
      <xdr:rowOff>76200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5430500" y="1009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92727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5356650" y="9865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44450</xdr:rowOff>
    </xdr:from>
    <xdr:to>
      <xdr:col>76</xdr:col>
      <xdr:colOff>114300</xdr:colOff>
      <xdr:row>59</xdr:row>
      <xdr:rowOff>44450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3703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146050</xdr:rowOff>
    </xdr:from>
    <xdr:to>
      <xdr:col>76</xdr:col>
      <xdr:colOff>165100</xdr:colOff>
      <xdr:row>59</xdr:row>
      <xdr:rowOff>76200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4541500" y="1009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92727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467650" y="9865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44450</xdr:rowOff>
    </xdr:from>
    <xdr:to>
      <xdr:col>71</xdr:col>
      <xdr:colOff>177800</xdr:colOff>
      <xdr:row>59</xdr:row>
      <xdr:rowOff>44450</xdr:rowOff>
    </xdr:to>
    <xdr:cxnSp macro="">
      <xdr:nvCxnSpPr>
        <xdr:cNvPr id="583" name="直線コネクタ 582">
          <a:extLst>
            <a:ext uri="{FF2B5EF4-FFF2-40B4-BE49-F238E27FC236}">
              <a16:creationId xmlns:a16="http://schemas.microsoft.com/office/drawing/2014/main" id="{00000000-0008-0000-0600-000047020000}"/>
            </a:ext>
          </a:extLst>
        </xdr:cNvPr>
        <xdr:cNvCxnSpPr/>
      </xdr:nvCxnSpPr>
      <xdr:spPr>
        <a:xfrm>
          <a:off x="1281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165100</xdr:rowOff>
    </xdr:from>
    <xdr:to>
      <xdr:col>72</xdr:col>
      <xdr:colOff>38100</xdr:colOff>
      <xdr:row>59</xdr:row>
      <xdr:rowOff>95250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3652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86377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357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107950</xdr:rowOff>
    </xdr:from>
    <xdr:to>
      <xdr:col>67</xdr:col>
      <xdr:colOff>101600</xdr:colOff>
      <xdr:row>59</xdr:row>
      <xdr:rowOff>38100</xdr:rowOff>
    </xdr:to>
    <xdr:sp macro="" textlink="">
      <xdr:nvSpPr>
        <xdr:cNvPr id="586" name="フローチャート: 判断 585">
          <a:extLst>
            <a:ext uri="{FF2B5EF4-FFF2-40B4-BE49-F238E27FC236}">
              <a16:creationId xmlns:a16="http://schemas.microsoft.com/office/drawing/2014/main" id="{00000000-0008-0000-0600-00004A020000}"/>
            </a:ext>
          </a:extLst>
        </xdr:cNvPr>
        <xdr:cNvSpPr/>
      </xdr:nvSpPr>
      <xdr:spPr>
        <a:xfrm>
          <a:off x="12763500" y="10052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54627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2689650" y="98272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165100</xdr:rowOff>
    </xdr:from>
    <xdr:to>
      <xdr:col>85</xdr:col>
      <xdr:colOff>177800</xdr:colOff>
      <xdr:row>59</xdr:row>
      <xdr:rowOff>95250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6268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124477</xdr:rowOff>
    </xdr:from>
    <xdr:ext cx="249299" cy="259045"/>
    <xdr:sp macro="" textlink="">
      <xdr:nvSpPr>
        <xdr:cNvPr id="594" name="失業対策事業費該当値テキスト">
          <a:extLst>
            <a:ext uri="{FF2B5EF4-FFF2-40B4-BE49-F238E27FC236}">
              <a16:creationId xmlns:a16="http://schemas.microsoft.com/office/drawing/2014/main" id="{00000000-0008-0000-0600-000052020000}"/>
            </a:ext>
          </a:extLst>
        </xdr:cNvPr>
        <xdr:cNvSpPr txBox="1"/>
      </xdr:nvSpPr>
      <xdr:spPr>
        <a:xfrm>
          <a:off x="16370300" y="100685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165100</xdr:rowOff>
    </xdr:from>
    <xdr:to>
      <xdr:col>81</xdr:col>
      <xdr:colOff>101600</xdr:colOff>
      <xdr:row>59</xdr:row>
      <xdr:rowOff>95250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543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86377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5356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165100</xdr:rowOff>
    </xdr:from>
    <xdr:to>
      <xdr:col>76</xdr:col>
      <xdr:colOff>165100</xdr:colOff>
      <xdr:row>59</xdr:row>
      <xdr:rowOff>95250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454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86377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4467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165100</xdr:rowOff>
    </xdr:from>
    <xdr:to>
      <xdr:col>72</xdr:col>
      <xdr:colOff>38100</xdr:colOff>
      <xdr:row>59</xdr:row>
      <xdr:rowOff>95250</xdr:rowOff>
    </xdr:to>
    <xdr:sp macro="" textlink="">
      <xdr:nvSpPr>
        <xdr:cNvPr id="599" name="楕円 598">
          <a:extLst>
            <a:ext uri="{FF2B5EF4-FFF2-40B4-BE49-F238E27FC236}">
              <a16:creationId xmlns:a16="http://schemas.microsoft.com/office/drawing/2014/main" id="{00000000-0008-0000-0600-000057020000}"/>
            </a:ext>
          </a:extLst>
        </xdr:cNvPr>
        <xdr:cNvSpPr/>
      </xdr:nvSpPr>
      <xdr:spPr>
        <a:xfrm>
          <a:off x="1365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111777</xdr:rowOff>
    </xdr:from>
    <xdr:ext cx="249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3578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165100</xdr:rowOff>
    </xdr:from>
    <xdr:to>
      <xdr:col>67</xdr:col>
      <xdr:colOff>101600</xdr:colOff>
      <xdr:row>59</xdr:row>
      <xdr:rowOff>95250</xdr:rowOff>
    </xdr:to>
    <xdr:sp macro="" textlink="">
      <xdr:nvSpPr>
        <xdr:cNvPr id="601" name="楕円 600">
          <a:extLst>
            <a:ext uri="{FF2B5EF4-FFF2-40B4-BE49-F238E27FC236}">
              <a16:creationId xmlns:a16="http://schemas.microsoft.com/office/drawing/2014/main" id="{00000000-0008-0000-0600-000059020000}"/>
            </a:ext>
          </a:extLst>
        </xdr:cNvPr>
        <xdr:cNvSpPr/>
      </xdr:nvSpPr>
      <xdr:spPr>
        <a:xfrm>
          <a:off x="1276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86377</xdr:rowOff>
    </xdr:from>
    <xdr:ext cx="24929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68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公債費グラフ枠">
          <a:extLst>
            <a:ext uri="{FF2B5EF4-FFF2-40B4-BE49-F238E27FC236}">
              <a16:creationId xmlns:a16="http://schemas.microsoft.com/office/drawing/2014/main" id="{00000000-0008-0000-0600-00007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162964</xdr:rowOff>
    </xdr:from>
    <xdr:to>
      <xdr:col>85</xdr:col>
      <xdr:colOff>126364</xdr:colOff>
      <xdr:row>78</xdr:row>
      <xdr:rowOff>119191</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6317595" y="11993014"/>
          <a:ext cx="1269" cy="14992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123018</xdr:rowOff>
    </xdr:from>
    <xdr:ext cx="534377" cy="259045"/>
    <xdr:sp macro="" textlink="">
      <xdr:nvSpPr>
        <xdr:cNvPr id="627" name="公債費最小値テキスト">
          <a:extLst>
            <a:ext uri="{FF2B5EF4-FFF2-40B4-BE49-F238E27FC236}">
              <a16:creationId xmlns:a16="http://schemas.microsoft.com/office/drawing/2014/main" id="{00000000-0008-0000-0600-000073020000}"/>
            </a:ext>
          </a:extLst>
        </xdr:cNvPr>
        <xdr:cNvSpPr txBox="1"/>
      </xdr:nvSpPr>
      <xdr:spPr>
        <a:xfrm>
          <a:off x="16370300" y="13496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119191</xdr:rowOff>
    </xdr:from>
    <xdr:to>
      <xdr:col>86</xdr:col>
      <xdr:colOff>25400</xdr:colOff>
      <xdr:row>78</xdr:row>
      <xdr:rowOff>119191</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6230600" y="13492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109641</xdr:rowOff>
    </xdr:from>
    <xdr:ext cx="599010" cy="259045"/>
    <xdr:sp macro="" textlink="">
      <xdr:nvSpPr>
        <xdr:cNvPr id="629" name="公債費最大値テキスト">
          <a:extLst>
            <a:ext uri="{FF2B5EF4-FFF2-40B4-BE49-F238E27FC236}">
              <a16:creationId xmlns:a16="http://schemas.microsoft.com/office/drawing/2014/main" id="{00000000-0008-0000-0600-000075020000}"/>
            </a:ext>
          </a:extLst>
        </xdr:cNvPr>
        <xdr:cNvSpPr txBox="1"/>
      </xdr:nvSpPr>
      <xdr:spPr>
        <a:xfrm>
          <a:off x="16370300" y="11768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162964</xdr:rowOff>
    </xdr:from>
    <xdr:to>
      <xdr:col>86</xdr:col>
      <xdr:colOff>25400</xdr:colOff>
      <xdr:row>69</xdr:row>
      <xdr:rowOff>162964</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6230600" y="11993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102834</xdr:rowOff>
    </xdr:from>
    <xdr:to>
      <xdr:col>85</xdr:col>
      <xdr:colOff>127000</xdr:colOff>
      <xdr:row>78</xdr:row>
      <xdr:rowOff>109026</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5481300" y="13475934"/>
          <a:ext cx="838200" cy="6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93360</xdr:rowOff>
    </xdr:from>
    <xdr:ext cx="534377" cy="259045"/>
    <xdr:sp macro="" textlink="">
      <xdr:nvSpPr>
        <xdr:cNvPr id="632" name="公債費平均値テキスト">
          <a:extLst>
            <a:ext uri="{FF2B5EF4-FFF2-40B4-BE49-F238E27FC236}">
              <a16:creationId xmlns:a16="http://schemas.microsoft.com/office/drawing/2014/main" id="{00000000-0008-0000-0600-000078020000}"/>
            </a:ext>
          </a:extLst>
        </xdr:cNvPr>
        <xdr:cNvSpPr txBox="1"/>
      </xdr:nvSpPr>
      <xdr:spPr>
        <a:xfrm>
          <a:off x="16370300" y="131235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70483</xdr:rowOff>
    </xdr:from>
    <xdr:to>
      <xdr:col>85</xdr:col>
      <xdr:colOff>177800</xdr:colOff>
      <xdr:row>78</xdr:row>
      <xdr:rowOff>633</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6268700" y="1327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102834</xdr:rowOff>
    </xdr:from>
    <xdr:to>
      <xdr:col>81</xdr:col>
      <xdr:colOff>50800</xdr:colOff>
      <xdr:row>78</xdr:row>
      <xdr:rowOff>103451</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flipV="1">
          <a:off x="14592300" y="13475934"/>
          <a:ext cx="889000" cy="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69625</xdr:rowOff>
    </xdr:from>
    <xdr:to>
      <xdr:col>81</xdr:col>
      <xdr:colOff>101600</xdr:colOff>
      <xdr:row>77</xdr:row>
      <xdr:rowOff>171225</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5430500" y="13271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16302</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5214111" y="13046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102446</xdr:rowOff>
    </xdr:from>
    <xdr:to>
      <xdr:col>76</xdr:col>
      <xdr:colOff>114300</xdr:colOff>
      <xdr:row>78</xdr:row>
      <xdr:rowOff>103451</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a:off x="13703300" y="13475546"/>
          <a:ext cx="889000" cy="1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66566</xdr:rowOff>
    </xdr:from>
    <xdr:to>
      <xdr:col>76</xdr:col>
      <xdr:colOff>165100</xdr:colOff>
      <xdr:row>77</xdr:row>
      <xdr:rowOff>168166</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4541500" y="13268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13243</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325111" y="13043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93756</xdr:rowOff>
    </xdr:from>
    <xdr:to>
      <xdr:col>71</xdr:col>
      <xdr:colOff>177800</xdr:colOff>
      <xdr:row>78</xdr:row>
      <xdr:rowOff>102446</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a:off x="12814300" y="13466856"/>
          <a:ext cx="889000" cy="8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67419</xdr:rowOff>
    </xdr:from>
    <xdr:to>
      <xdr:col>72</xdr:col>
      <xdr:colOff>38100</xdr:colOff>
      <xdr:row>77</xdr:row>
      <xdr:rowOff>169019</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3652500" y="13269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14096</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3436111" y="13044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78301</xdr:rowOff>
    </xdr:from>
    <xdr:to>
      <xdr:col>67</xdr:col>
      <xdr:colOff>101600</xdr:colOff>
      <xdr:row>78</xdr:row>
      <xdr:rowOff>8451</xdr:rowOff>
    </xdr:to>
    <xdr:sp macro="" textlink="">
      <xdr:nvSpPr>
        <xdr:cNvPr id="643" name="フローチャート: 判断 642">
          <a:extLst>
            <a:ext uri="{FF2B5EF4-FFF2-40B4-BE49-F238E27FC236}">
              <a16:creationId xmlns:a16="http://schemas.microsoft.com/office/drawing/2014/main" id="{00000000-0008-0000-0600-000083020000}"/>
            </a:ext>
          </a:extLst>
        </xdr:cNvPr>
        <xdr:cNvSpPr/>
      </xdr:nvSpPr>
      <xdr:spPr>
        <a:xfrm>
          <a:off x="12763500" y="13279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24978</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547111" y="13055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58226</xdr:rowOff>
    </xdr:from>
    <xdr:to>
      <xdr:col>85</xdr:col>
      <xdr:colOff>177800</xdr:colOff>
      <xdr:row>78</xdr:row>
      <xdr:rowOff>159826</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6268700" y="13431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144603</xdr:rowOff>
    </xdr:from>
    <xdr:ext cx="534377" cy="259045"/>
    <xdr:sp macro="" textlink="">
      <xdr:nvSpPr>
        <xdr:cNvPr id="651" name="公債費該当値テキスト">
          <a:extLst>
            <a:ext uri="{FF2B5EF4-FFF2-40B4-BE49-F238E27FC236}">
              <a16:creationId xmlns:a16="http://schemas.microsoft.com/office/drawing/2014/main" id="{00000000-0008-0000-0600-00008B020000}"/>
            </a:ext>
          </a:extLst>
        </xdr:cNvPr>
        <xdr:cNvSpPr txBox="1"/>
      </xdr:nvSpPr>
      <xdr:spPr>
        <a:xfrm>
          <a:off x="16370300" y="13346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52034</xdr:rowOff>
    </xdr:from>
    <xdr:to>
      <xdr:col>81</xdr:col>
      <xdr:colOff>101600</xdr:colOff>
      <xdr:row>78</xdr:row>
      <xdr:rowOff>153634</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5430500" y="13425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144761</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5214111" y="13517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52651</xdr:rowOff>
    </xdr:from>
    <xdr:to>
      <xdr:col>76</xdr:col>
      <xdr:colOff>165100</xdr:colOff>
      <xdr:row>78</xdr:row>
      <xdr:rowOff>154251</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4541500" y="13425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145378</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4325111" y="13518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51646</xdr:rowOff>
    </xdr:from>
    <xdr:to>
      <xdr:col>72</xdr:col>
      <xdr:colOff>38100</xdr:colOff>
      <xdr:row>78</xdr:row>
      <xdr:rowOff>153246</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3652500" y="13424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144373</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3436111" y="13517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42956</xdr:rowOff>
    </xdr:from>
    <xdr:to>
      <xdr:col>67</xdr:col>
      <xdr:colOff>101600</xdr:colOff>
      <xdr:row>78</xdr:row>
      <xdr:rowOff>144556</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2763500" y="13416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135683</xdr:rowOff>
    </xdr:from>
    <xdr:ext cx="534377"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547111" y="13508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25400</xdr:rowOff>
    </xdr:from>
    <xdr:to>
      <xdr:col>89</xdr:col>
      <xdr:colOff>177800</xdr:colOff>
      <xdr:row>98</xdr:row>
      <xdr:rowOff>25400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54627</xdr:rowOff>
    </xdr:from>
    <xdr:ext cx="248786"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2197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82550</xdr:rowOff>
    </xdr:from>
    <xdr:to>
      <xdr:col>89</xdr:col>
      <xdr:colOff>177800</xdr:colOff>
      <xdr:row>91</xdr:row>
      <xdr:rowOff>82550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90</xdr:row>
      <xdr:rowOff>111777</xdr:rowOff>
    </xdr:from>
    <xdr:ext cx="59541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850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積立金グラフ枠">
          <a:extLst>
            <a:ext uri="{FF2B5EF4-FFF2-40B4-BE49-F238E27FC236}">
              <a16:creationId xmlns:a16="http://schemas.microsoft.com/office/drawing/2014/main" id="{00000000-0008-0000-0600-0000A6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37367</xdr:rowOff>
    </xdr:from>
    <xdr:to>
      <xdr:col>85</xdr:col>
      <xdr:colOff>126364</xdr:colOff>
      <xdr:row>98</xdr:row>
      <xdr:rowOff>25372</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6317595" y="15639317"/>
          <a:ext cx="1269" cy="1188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29199</xdr:rowOff>
    </xdr:from>
    <xdr:ext cx="249299" cy="259045"/>
    <xdr:sp macro="" textlink="">
      <xdr:nvSpPr>
        <xdr:cNvPr id="680" name="積立金最小値テキスト">
          <a:extLst>
            <a:ext uri="{FF2B5EF4-FFF2-40B4-BE49-F238E27FC236}">
              <a16:creationId xmlns:a16="http://schemas.microsoft.com/office/drawing/2014/main" id="{00000000-0008-0000-0600-0000A8020000}"/>
            </a:ext>
          </a:extLst>
        </xdr:cNvPr>
        <xdr:cNvSpPr txBox="1"/>
      </xdr:nvSpPr>
      <xdr:spPr>
        <a:xfrm>
          <a:off x="16370300" y="1683129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25372</xdr:rowOff>
    </xdr:from>
    <xdr:to>
      <xdr:col>86</xdr:col>
      <xdr:colOff>25400</xdr:colOff>
      <xdr:row>98</xdr:row>
      <xdr:rowOff>25372</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6230600" y="16827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155494</xdr:rowOff>
    </xdr:from>
    <xdr:ext cx="599010" cy="259045"/>
    <xdr:sp macro="" textlink="">
      <xdr:nvSpPr>
        <xdr:cNvPr id="682" name="積立金最大値テキスト">
          <a:extLst>
            <a:ext uri="{FF2B5EF4-FFF2-40B4-BE49-F238E27FC236}">
              <a16:creationId xmlns:a16="http://schemas.microsoft.com/office/drawing/2014/main" id="{00000000-0008-0000-0600-0000AA020000}"/>
            </a:ext>
          </a:extLst>
        </xdr:cNvPr>
        <xdr:cNvSpPr txBox="1"/>
      </xdr:nvSpPr>
      <xdr:spPr>
        <a:xfrm>
          <a:off x="16370300" y="15414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207,906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37367</xdr:rowOff>
    </xdr:from>
    <xdr:to>
      <xdr:col>86</xdr:col>
      <xdr:colOff>25400</xdr:colOff>
      <xdr:row>91</xdr:row>
      <xdr:rowOff>37367</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6230600" y="15639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2946</xdr:rowOff>
    </xdr:from>
    <xdr:to>
      <xdr:col>85</xdr:col>
      <xdr:colOff>127000</xdr:colOff>
      <xdr:row>98</xdr:row>
      <xdr:rowOff>8100</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5481300" y="16805046"/>
          <a:ext cx="838200" cy="5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45809</xdr:rowOff>
    </xdr:from>
    <xdr:ext cx="534377" cy="259045"/>
    <xdr:sp macro="" textlink="">
      <xdr:nvSpPr>
        <xdr:cNvPr id="685" name="積立金平均値テキスト">
          <a:extLst>
            <a:ext uri="{FF2B5EF4-FFF2-40B4-BE49-F238E27FC236}">
              <a16:creationId xmlns:a16="http://schemas.microsoft.com/office/drawing/2014/main" id="{00000000-0008-0000-0600-0000AD020000}"/>
            </a:ext>
          </a:extLst>
        </xdr:cNvPr>
        <xdr:cNvSpPr txBox="1"/>
      </xdr:nvSpPr>
      <xdr:spPr>
        <a:xfrm>
          <a:off x="16370300" y="165050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22932</xdr:rowOff>
    </xdr:from>
    <xdr:to>
      <xdr:col>85</xdr:col>
      <xdr:colOff>177800</xdr:colOff>
      <xdr:row>97</xdr:row>
      <xdr:rowOff>124532</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6268700" y="16653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8100</xdr:rowOff>
    </xdr:from>
    <xdr:to>
      <xdr:col>81</xdr:col>
      <xdr:colOff>50800</xdr:colOff>
      <xdr:row>98</xdr:row>
      <xdr:rowOff>14176</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flipV="1">
          <a:off x="14592300" y="16810200"/>
          <a:ext cx="889000" cy="6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30516</xdr:rowOff>
    </xdr:from>
    <xdr:to>
      <xdr:col>81</xdr:col>
      <xdr:colOff>101600</xdr:colOff>
      <xdr:row>97</xdr:row>
      <xdr:rowOff>132116</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5430500" y="16661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148643</xdr:rowOff>
    </xdr:from>
    <xdr:ext cx="534377"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5214111" y="16436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148369</xdr:rowOff>
    </xdr:from>
    <xdr:to>
      <xdr:col>76</xdr:col>
      <xdr:colOff>114300</xdr:colOff>
      <xdr:row>98</xdr:row>
      <xdr:rowOff>14176</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a:off x="13703300" y="16779019"/>
          <a:ext cx="889000" cy="37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25406</xdr:rowOff>
    </xdr:from>
    <xdr:to>
      <xdr:col>76</xdr:col>
      <xdr:colOff>165100</xdr:colOff>
      <xdr:row>97</xdr:row>
      <xdr:rowOff>127006</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4541500" y="16656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143533</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4325111" y="16431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135454</xdr:rowOff>
    </xdr:from>
    <xdr:to>
      <xdr:col>71</xdr:col>
      <xdr:colOff>177800</xdr:colOff>
      <xdr:row>97</xdr:row>
      <xdr:rowOff>148369</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a:off x="12814300" y="16766104"/>
          <a:ext cx="889000" cy="12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30790</xdr:rowOff>
    </xdr:from>
    <xdr:to>
      <xdr:col>72</xdr:col>
      <xdr:colOff>38100</xdr:colOff>
      <xdr:row>97</xdr:row>
      <xdr:rowOff>132390</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3652500" y="16661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148917</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3436111" y="16436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141632</xdr:rowOff>
    </xdr:from>
    <xdr:to>
      <xdr:col>67</xdr:col>
      <xdr:colOff>101600</xdr:colOff>
      <xdr:row>97</xdr:row>
      <xdr:rowOff>71782</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2763500" y="16600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88309</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2547111" y="16376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123596</xdr:rowOff>
    </xdr:from>
    <xdr:to>
      <xdr:col>85</xdr:col>
      <xdr:colOff>177800</xdr:colOff>
      <xdr:row>98</xdr:row>
      <xdr:rowOff>53746</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6268700" y="16754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38523</xdr:rowOff>
    </xdr:from>
    <xdr:ext cx="469744" cy="259045"/>
    <xdr:sp macro="" textlink="">
      <xdr:nvSpPr>
        <xdr:cNvPr id="704" name="積立金該当値テキスト">
          <a:extLst>
            <a:ext uri="{FF2B5EF4-FFF2-40B4-BE49-F238E27FC236}">
              <a16:creationId xmlns:a16="http://schemas.microsoft.com/office/drawing/2014/main" id="{00000000-0008-0000-0600-0000C0020000}"/>
            </a:ext>
          </a:extLst>
        </xdr:cNvPr>
        <xdr:cNvSpPr txBox="1"/>
      </xdr:nvSpPr>
      <xdr:spPr>
        <a:xfrm>
          <a:off x="16370300" y="16669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128750</xdr:rowOff>
    </xdr:from>
    <xdr:to>
      <xdr:col>81</xdr:col>
      <xdr:colOff>101600</xdr:colOff>
      <xdr:row>98</xdr:row>
      <xdr:rowOff>58900</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5430500" y="1675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50027</xdr:rowOff>
    </xdr:from>
    <xdr:ext cx="469744"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5246428" y="1685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134826</xdr:rowOff>
    </xdr:from>
    <xdr:to>
      <xdr:col>76</xdr:col>
      <xdr:colOff>165100</xdr:colOff>
      <xdr:row>98</xdr:row>
      <xdr:rowOff>64976</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4541500" y="16765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56103</xdr:rowOff>
    </xdr:from>
    <xdr:ext cx="469744"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4357428" y="16858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97569</xdr:rowOff>
    </xdr:from>
    <xdr:to>
      <xdr:col>72</xdr:col>
      <xdr:colOff>38100</xdr:colOff>
      <xdr:row>98</xdr:row>
      <xdr:rowOff>27719</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3652500" y="16728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18846</xdr:rowOff>
    </xdr:from>
    <xdr:ext cx="469744"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3468428" y="16820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84654</xdr:rowOff>
    </xdr:from>
    <xdr:to>
      <xdr:col>67</xdr:col>
      <xdr:colOff>101600</xdr:colOff>
      <xdr:row>98</xdr:row>
      <xdr:rowOff>14804</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2763500" y="16715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5931</xdr:rowOff>
    </xdr:from>
    <xdr:ext cx="534377"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2547111" y="16808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投資及び出資金グラフ枠">
          <a:extLst>
            <a:ext uri="{FF2B5EF4-FFF2-40B4-BE49-F238E27FC236}">
              <a16:creationId xmlns:a16="http://schemas.microsoft.com/office/drawing/2014/main" id="{00000000-0008-0000-0600-0000D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131242</xdr:rowOff>
    </xdr:from>
    <xdr:to>
      <xdr:col>116</xdr:col>
      <xdr:colOff>62864</xdr:colOff>
      <xdr:row>39</xdr:row>
      <xdr:rowOff>44450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flipV="1">
          <a:off x="22159595" y="5446192"/>
          <a:ext cx="1269" cy="12848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7" name="投資及び出資金最小値テキスト">
          <a:extLst>
            <a:ext uri="{FF2B5EF4-FFF2-40B4-BE49-F238E27FC236}">
              <a16:creationId xmlns:a16="http://schemas.microsoft.com/office/drawing/2014/main" id="{00000000-0008-0000-0600-0000E1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77919</xdr:rowOff>
    </xdr:from>
    <xdr:ext cx="534377" cy="259045"/>
    <xdr:sp macro="" textlink="">
      <xdr:nvSpPr>
        <xdr:cNvPr id="739" name="投資及び出資金最大値テキスト">
          <a:extLst>
            <a:ext uri="{FF2B5EF4-FFF2-40B4-BE49-F238E27FC236}">
              <a16:creationId xmlns:a16="http://schemas.microsoft.com/office/drawing/2014/main" id="{00000000-0008-0000-0600-0000E3020000}"/>
            </a:ext>
          </a:extLst>
        </xdr:cNvPr>
        <xdr:cNvSpPr txBox="1"/>
      </xdr:nvSpPr>
      <xdr:spPr>
        <a:xfrm>
          <a:off x="22212300" y="5221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33,722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131242</xdr:rowOff>
    </xdr:from>
    <xdr:to>
      <xdr:col>116</xdr:col>
      <xdr:colOff>152400</xdr:colOff>
      <xdr:row>31</xdr:row>
      <xdr:rowOff>131242</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2072600" y="54461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11037</xdr:rowOff>
    </xdr:from>
    <xdr:to>
      <xdr:col>116</xdr:col>
      <xdr:colOff>63500</xdr:colOff>
      <xdr:row>39</xdr:row>
      <xdr:rowOff>16790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1323300" y="6697587"/>
          <a:ext cx="838200" cy="5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97718</xdr:rowOff>
    </xdr:from>
    <xdr:ext cx="469744" cy="259045"/>
    <xdr:sp macro="" textlink="">
      <xdr:nvSpPr>
        <xdr:cNvPr id="742" name="投資及び出資金平均値テキスト">
          <a:extLst>
            <a:ext uri="{FF2B5EF4-FFF2-40B4-BE49-F238E27FC236}">
              <a16:creationId xmlns:a16="http://schemas.microsoft.com/office/drawing/2014/main" id="{00000000-0008-0000-0600-0000E6020000}"/>
            </a:ext>
          </a:extLst>
        </xdr:cNvPr>
        <xdr:cNvSpPr txBox="1"/>
      </xdr:nvSpPr>
      <xdr:spPr>
        <a:xfrm>
          <a:off x="22212300" y="64413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74841</xdr:rowOff>
    </xdr:from>
    <xdr:to>
      <xdr:col>116</xdr:col>
      <xdr:colOff>114300</xdr:colOff>
      <xdr:row>39</xdr:row>
      <xdr:rowOff>4991</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2110700" y="6589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11037</xdr:rowOff>
    </xdr:from>
    <xdr:to>
      <xdr:col>111</xdr:col>
      <xdr:colOff>177800</xdr:colOff>
      <xdr:row>39</xdr:row>
      <xdr:rowOff>17018</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flipV="1">
          <a:off x="20434300" y="6697587"/>
          <a:ext cx="889000" cy="5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82461</xdr:rowOff>
    </xdr:from>
    <xdr:to>
      <xdr:col>112</xdr:col>
      <xdr:colOff>38100</xdr:colOff>
      <xdr:row>39</xdr:row>
      <xdr:rowOff>12611</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1272500" y="6597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29138</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088428" y="6372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17018</xdr:rowOff>
    </xdr:from>
    <xdr:to>
      <xdr:col>107</xdr:col>
      <xdr:colOff>50800</xdr:colOff>
      <xdr:row>39</xdr:row>
      <xdr:rowOff>24791</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flipV="1">
          <a:off x="19545300" y="6703568"/>
          <a:ext cx="889000" cy="7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90881</xdr:rowOff>
    </xdr:from>
    <xdr:to>
      <xdr:col>107</xdr:col>
      <xdr:colOff>101600</xdr:colOff>
      <xdr:row>39</xdr:row>
      <xdr:rowOff>21031</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0383500" y="6605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37558</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0199428" y="6381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24791</xdr:rowOff>
    </xdr:from>
    <xdr:to>
      <xdr:col>102</xdr:col>
      <xdr:colOff>114300</xdr:colOff>
      <xdr:row>39</xdr:row>
      <xdr:rowOff>33896</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flipV="1">
          <a:off x="18656300" y="6711341"/>
          <a:ext cx="889000" cy="9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100178</xdr:rowOff>
    </xdr:from>
    <xdr:to>
      <xdr:col>102</xdr:col>
      <xdr:colOff>165100</xdr:colOff>
      <xdr:row>39</xdr:row>
      <xdr:rowOff>30328</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19494500" y="6615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46855</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9310428" y="6390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98196</xdr:rowOff>
    </xdr:from>
    <xdr:to>
      <xdr:col>98</xdr:col>
      <xdr:colOff>38100</xdr:colOff>
      <xdr:row>39</xdr:row>
      <xdr:rowOff>28346</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18605500" y="6613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44873</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8421428" y="6388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137440</xdr:rowOff>
    </xdr:from>
    <xdr:to>
      <xdr:col>116</xdr:col>
      <xdr:colOff>114300</xdr:colOff>
      <xdr:row>39</xdr:row>
      <xdr:rowOff>67590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2110700" y="6652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53269</xdr:rowOff>
    </xdr:from>
    <xdr:ext cx="378565" cy="259045"/>
    <xdr:sp macro="" textlink="">
      <xdr:nvSpPr>
        <xdr:cNvPr id="761" name="投資及び出資金該当値テキスト">
          <a:extLst>
            <a:ext uri="{FF2B5EF4-FFF2-40B4-BE49-F238E27FC236}">
              <a16:creationId xmlns:a16="http://schemas.microsoft.com/office/drawing/2014/main" id="{00000000-0008-0000-0600-0000F9020000}"/>
            </a:ext>
          </a:extLst>
        </xdr:cNvPr>
        <xdr:cNvSpPr txBox="1"/>
      </xdr:nvSpPr>
      <xdr:spPr>
        <a:xfrm>
          <a:off x="22212300" y="65683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131687</xdr:rowOff>
    </xdr:from>
    <xdr:to>
      <xdr:col>112</xdr:col>
      <xdr:colOff>38100</xdr:colOff>
      <xdr:row>39</xdr:row>
      <xdr:rowOff>61837</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1272500" y="6646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52964</xdr:rowOff>
    </xdr:from>
    <xdr:ext cx="378565"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1134017" y="67395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137668</xdr:rowOff>
    </xdr:from>
    <xdr:to>
      <xdr:col>107</xdr:col>
      <xdr:colOff>101600</xdr:colOff>
      <xdr:row>39</xdr:row>
      <xdr:rowOff>67818</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20383500" y="6652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58945</xdr:rowOff>
    </xdr:from>
    <xdr:ext cx="378565"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20245017" y="67454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145441</xdr:rowOff>
    </xdr:from>
    <xdr:to>
      <xdr:col>102</xdr:col>
      <xdr:colOff>165100</xdr:colOff>
      <xdr:row>39</xdr:row>
      <xdr:rowOff>75591</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9494500" y="6660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66718</xdr:rowOff>
    </xdr:from>
    <xdr:ext cx="378565"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9356017" y="67532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154546</xdr:rowOff>
    </xdr:from>
    <xdr:to>
      <xdr:col>98</xdr:col>
      <xdr:colOff>38100</xdr:colOff>
      <xdr:row>39</xdr:row>
      <xdr:rowOff>84696</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18605500" y="6669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75823</xdr:rowOff>
    </xdr:from>
    <xdr:ext cx="378565"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467017" y="67623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a:extLst>
            <a:ext uri="{FF2B5EF4-FFF2-40B4-BE49-F238E27FC236}">
              <a16:creationId xmlns:a16="http://schemas.microsoft.com/office/drawing/2014/main" id="{00000000-0008-0000-0600-00001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108702</xdr:rowOff>
    </xdr:from>
    <xdr:to>
      <xdr:col>116</xdr:col>
      <xdr:colOff>62864</xdr:colOff>
      <xdr:row>58</xdr:row>
      <xdr:rowOff>139700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22159595" y="8852652"/>
          <a:ext cx="1269" cy="12311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2" name="貸付金最小値テキスト">
          <a:extLst>
            <a:ext uri="{FF2B5EF4-FFF2-40B4-BE49-F238E27FC236}">
              <a16:creationId xmlns:a16="http://schemas.microsoft.com/office/drawing/2014/main" id="{00000000-0008-0000-0600-000018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55379</xdr:rowOff>
    </xdr:from>
    <xdr:ext cx="534377" cy="259045"/>
    <xdr:sp macro="" textlink="">
      <xdr:nvSpPr>
        <xdr:cNvPr id="794" name="貸付金最大値テキスト">
          <a:extLst>
            <a:ext uri="{FF2B5EF4-FFF2-40B4-BE49-F238E27FC236}">
              <a16:creationId xmlns:a16="http://schemas.microsoft.com/office/drawing/2014/main" id="{00000000-0008-0000-0600-00001A030000}"/>
            </a:ext>
          </a:extLst>
        </xdr:cNvPr>
        <xdr:cNvSpPr txBox="1"/>
      </xdr:nvSpPr>
      <xdr:spPr>
        <a:xfrm>
          <a:off x="22212300" y="8627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108702</xdr:rowOff>
    </xdr:from>
    <xdr:to>
      <xdr:col>116</xdr:col>
      <xdr:colOff>152400</xdr:colOff>
      <xdr:row>51</xdr:row>
      <xdr:rowOff>108702</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2072600" y="88526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37996</xdr:rowOff>
    </xdr:from>
    <xdr:to>
      <xdr:col>116</xdr:col>
      <xdr:colOff>63500</xdr:colOff>
      <xdr:row>58</xdr:row>
      <xdr:rowOff>47940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1323300" y="9982096"/>
          <a:ext cx="838200" cy="9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155508</xdr:rowOff>
    </xdr:from>
    <xdr:ext cx="469744" cy="259045"/>
    <xdr:sp macro="" textlink="">
      <xdr:nvSpPr>
        <xdr:cNvPr id="797" name="貸付金平均値テキスト">
          <a:extLst>
            <a:ext uri="{FF2B5EF4-FFF2-40B4-BE49-F238E27FC236}">
              <a16:creationId xmlns:a16="http://schemas.microsoft.com/office/drawing/2014/main" id="{00000000-0008-0000-0600-00001D030000}"/>
            </a:ext>
          </a:extLst>
        </xdr:cNvPr>
        <xdr:cNvSpPr txBox="1"/>
      </xdr:nvSpPr>
      <xdr:spPr>
        <a:xfrm>
          <a:off x="22212300" y="97567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132631</xdr:rowOff>
    </xdr:from>
    <xdr:to>
      <xdr:col>116</xdr:col>
      <xdr:colOff>114300</xdr:colOff>
      <xdr:row>58</xdr:row>
      <xdr:rowOff>62781</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2110700" y="9905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6541</xdr:rowOff>
    </xdr:from>
    <xdr:to>
      <xdr:col>111</xdr:col>
      <xdr:colOff>177800</xdr:colOff>
      <xdr:row>58</xdr:row>
      <xdr:rowOff>47940</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0434300" y="9950641"/>
          <a:ext cx="889000" cy="41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137340</xdr:rowOff>
    </xdr:from>
    <xdr:to>
      <xdr:col>112</xdr:col>
      <xdr:colOff>38100</xdr:colOff>
      <xdr:row>58</xdr:row>
      <xdr:rowOff>67490</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1272500" y="9909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84017</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088428" y="9685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6541</xdr:rowOff>
    </xdr:from>
    <xdr:to>
      <xdr:col>107</xdr:col>
      <xdr:colOff>50800</xdr:colOff>
      <xdr:row>58</xdr:row>
      <xdr:rowOff>15730</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flipV="1">
          <a:off x="19545300" y="9950641"/>
          <a:ext cx="889000" cy="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128082</xdr:rowOff>
    </xdr:from>
    <xdr:to>
      <xdr:col>107</xdr:col>
      <xdr:colOff>101600</xdr:colOff>
      <xdr:row>58</xdr:row>
      <xdr:rowOff>58232</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0383500" y="9900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49359</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0199428" y="9993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122144</xdr:rowOff>
    </xdr:from>
    <xdr:to>
      <xdr:col>102</xdr:col>
      <xdr:colOff>114300</xdr:colOff>
      <xdr:row>58</xdr:row>
      <xdr:rowOff>15730</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18656300" y="9894794"/>
          <a:ext cx="889000" cy="65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109589</xdr:rowOff>
    </xdr:from>
    <xdr:to>
      <xdr:col>102</xdr:col>
      <xdr:colOff>165100</xdr:colOff>
      <xdr:row>58</xdr:row>
      <xdr:rowOff>39739</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19494500" y="9882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56266</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9310428" y="9657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102753</xdr:rowOff>
    </xdr:from>
    <xdr:to>
      <xdr:col>98</xdr:col>
      <xdr:colOff>38100</xdr:colOff>
      <xdr:row>58</xdr:row>
      <xdr:rowOff>32903</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8605500" y="9875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24030</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21428" y="9968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158646</xdr:rowOff>
    </xdr:from>
    <xdr:to>
      <xdr:col>116</xdr:col>
      <xdr:colOff>114300</xdr:colOff>
      <xdr:row>58</xdr:row>
      <xdr:rowOff>88796</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2110700" y="9931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111058</xdr:rowOff>
    </xdr:from>
    <xdr:ext cx="469744" cy="259045"/>
    <xdr:sp macro="" textlink="">
      <xdr:nvSpPr>
        <xdr:cNvPr id="816" name="貸付金該当値テキスト">
          <a:extLst>
            <a:ext uri="{FF2B5EF4-FFF2-40B4-BE49-F238E27FC236}">
              <a16:creationId xmlns:a16="http://schemas.microsoft.com/office/drawing/2014/main" id="{00000000-0008-0000-0600-000030030000}"/>
            </a:ext>
          </a:extLst>
        </xdr:cNvPr>
        <xdr:cNvSpPr txBox="1"/>
      </xdr:nvSpPr>
      <xdr:spPr>
        <a:xfrm>
          <a:off x="22212300" y="9883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168590</xdr:rowOff>
    </xdr:from>
    <xdr:to>
      <xdr:col>112</xdr:col>
      <xdr:colOff>38100</xdr:colOff>
      <xdr:row>58</xdr:row>
      <xdr:rowOff>98740</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1272500" y="994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89867</xdr:rowOff>
    </xdr:from>
    <xdr:ext cx="469744"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088428" y="10033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127191</xdr:rowOff>
    </xdr:from>
    <xdr:to>
      <xdr:col>107</xdr:col>
      <xdr:colOff>101600</xdr:colOff>
      <xdr:row>58</xdr:row>
      <xdr:rowOff>57341</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0383500" y="9899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73868</xdr:rowOff>
    </xdr:from>
    <xdr:ext cx="469744"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0199428" y="9675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136380</xdr:rowOff>
    </xdr:from>
    <xdr:to>
      <xdr:col>102</xdr:col>
      <xdr:colOff>165100</xdr:colOff>
      <xdr:row>58</xdr:row>
      <xdr:rowOff>66530</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19494500" y="990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57657</xdr:rowOff>
    </xdr:from>
    <xdr:ext cx="469744"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9310428" y="10001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71344</xdr:rowOff>
    </xdr:from>
    <xdr:to>
      <xdr:col>98</xdr:col>
      <xdr:colOff>38100</xdr:colOff>
      <xdr:row>58</xdr:row>
      <xdr:rowOff>1494</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8605500" y="9843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18021</xdr:rowOff>
    </xdr:from>
    <xdr:ext cx="469744"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421428" y="9619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41,098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0" name="繰出金グラフ枠">
          <a:extLst>
            <a:ext uri="{FF2B5EF4-FFF2-40B4-BE49-F238E27FC236}">
              <a16:creationId xmlns:a16="http://schemas.microsoft.com/office/drawing/2014/main" id="{00000000-0008-0000-0600-000052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10475</xdr:rowOff>
    </xdr:from>
    <xdr:to>
      <xdr:col>116</xdr:col>
      <xdr:colOff>62864</xdr:colOff>
      <xdr:row>78</xdr:row>
      <xdr:rowOff>82697</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22159595" y="12011975"/>
          <a:ext cx="1269" cy="14438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86524</xdr:rowOff>
    </xdr:from>
    <xdr:ext cx="534377" cy="259045"/>
    <xdr:sp macro="" textlink="">
      <xdr:nvSpPr>
        <xdr:cNvPr id="852" name="繰出金最小値テキスト">
          <a:extLst>
            <a:ext uri="{FF2B5EF4-FFF2-40B4-BE49-F238E27FC236}">
              <a16:creationId xmlns:a16="http://schemas.microsoft.com/office/drawing/2014/main" id="{00000000-0008-0000-0600-000054030000}"/>
            </a:ext>
          </a:extLst>
        </xdr:cNvPr>
        <xdr:cNvSpPr txBox="1"/>
      </xdr:nvSpPr>
      <xdr:spPr>
        <a:xfrm>
          <a:off x="22212300" y="13459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82697</xdr:rowOff>
    </xdr:from>
    <xdr:to>
      <xdr:col>116</xdr:col>
      <xdr:colOff>152400</xdr:colOff>
      <xdr:row>78</xdr:row>
      <xdr:rowOff>82697</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3455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128602</xdr:rowOff>
    </xdr:from>
    <xdr:ext cx="599010" cy="259045"/>
    <xdr:sp macro="" textlink="">
      <xdr:nvSpPr>
        <xdr:cNvPr id="854" name="繰出金最大値テキスト">
          <a:extLst>
            <a:ext uri="{FF2B5EF4-FFF2-40B4-BE49-F238E27FC236}">
              <a16:creationId xmlns:a16="http://schemas.microsoft.com/office/drawing/2014/main" id="{00000000-0008-0000-0600-000056030000}"/>
            </a:ext>
          </a:extLst>
        </xdr:cNvPr>
        <xdr:cNvSpPr txBox="1"/>
      </xdr:nvSpPr>
      <xdr:spPr>
        <a:xfrm>
          <a:off x="22212300" y="117872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10475</xdr:rowOff>
    </xdr:from>
    <xdr:to>
      <xdr:col>116</xdr:col>
      <xdr:colOff>152400</xdr:colOff>
      <xdr:row>70</xdr:row>
      <xdr:rowOff>10475</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2072600" y="120119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132679</xdr:rowOff>
    </xdr:from>
    <xdr:to>
      <xdr:col>116</xdr:col>
      <xdr:colOff>63500</xdr:colOff>
      <xdr:row>76</xdr:row>
      <xdr:rowOff>141643</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1323300" y="13162879"/>
          <a:ext cx="838200" cy="8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67592</xdr:rowOff>
    </xdr:from>
    <xdr:ext cx="534377" cy="259045"/>
    <xdr:sp macro="" textlink="">
      <xdr:nvSpPr>
        <xdr:cNvPr id="857" name="繰出金平均値テキスト">
          <a:extLst>
            <a:ext uri="{FF2B5EF4-FFF2-40B4-BE49-F238E27FC236}">
              <a16:creationId xmlns:a16="http://schemas.microsoft.com/office/drawing/2014/main" id="{00000000-0008-0000-0600-000059030000}"/>
            </a:ext>
          </a:extLst>
        </xdr:cNvPr>
        <xdr:cNvSpPr txBox="1"/>
      </xdr:nvSpPr>
      <xdr:spPr>
        <a:xfrm>
          <a:off x="22212300" y="127548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44715</xdr:rowOff>
    </xdr:from>
    <xdr:to>
      <xdr:col>116</xdr:col>
      <xdr:colOff>114300</xdr:colOff>
      <xdr:row>75</xdr:row>
      <xdr:rowOff>146315</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2110700" y="12903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132434</xdr:rowOff>
    </xdr:from>
    <xdr:to>
      <xdr:col>111</xdr:col>
      <xdr:colOff>177800</xdr:colOff>
      <xdr:row>76</xdr:row>
      <xdr:rowOff>132679</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20434300" y="13162634"/>
          <a:ext cx="889000" cy="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29480</xdr:rowOff>
    </xdr:from>
    <xdr:to>
      <xdr:col>112</xdr:col>
      <xdr:colOff>38100</xdr:colOff>
      <xdr:row>75</xdr:row>
      <xdr:rowOff>131080</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1272500" y="12888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147607</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056111" y="12663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132434</xdr:rowOff>
    </xdr:from>
    <xdr:to>
      <xdr:col>107</xdr:col>
      <xdr:colOff>50800</xdr:colOff>
      <xdr:row>76</xdr:row>
      <xdr:rowOff>168340</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19545300" y="13162634"/>
          <a:ext cx="889000" cy="35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14197</xdr:rowOff>
    </xdr:from>
    <xdr:to>
      <xdr:col>107</xdr:col>
      <xdr:colOff>101600</xdr:colOff>
      <xdr:row>75</xdr:row>
      <xdr:rowOff>115797</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0383500" y="1287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132324</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167111" y="12648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168340</xdr:rowOff>
    </xdr:from>
    <xdr:to>
      <xdr:col>102</xdr:col>
      <xdr:colOff>114300</xdr:colOff>
      <xdr:row>77</xdr:row>
      <xdr:rowOff>52358</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18656300" y="13198540"/>
          <a:ext cx="889000" cy="55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35620</xdr:rowOff>
    </xdr:from>
    <xdr:to>
      <xdr:col>102</xdr:col>
      <xdr:colOff>165100</xdr:colOff>
      <xdr:row>75</xdr:row>
      <xdr:rowOff>137220</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9494500" y="12894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153747</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9278111" y="12669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101065</xdr:rowOff>
    </xdr:from>
    <xdr:to>
      <xdr:col>98</xdr:col>
      <xdr:colOff>38100</xdr:colOff>
      <xdr:row>76</xdr:row>
      <xdr:rowOff>31215</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18605500" y="1295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47742</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8389111" y="12735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90843</xdr:rowOff>
    </xdr:from>
    <xdr:to>
      <xdr:col>116</xdr:col>
      <xdr:colOff>114300</xdr:colOff>
      <xdr:row>77</xdr:row>
      <xdr:rowOff>20993</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2110700" y="13121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69270</xdr:rowOff>
    </xdr:from>
    <xdr:ext cx="534377" cy="259045"/>
    <xdr:sp macro="" textlink="">
      <xdr:nvSpPr>
        <xdr:cNvPr id="876" name="繰出金該当値テキスト">
          <a:extLst>
            <a:ext uri="{FF2B5EF4-FFF2-40B4-BE49-F238E27FC236}">
              <a16:creationId xmlns:a16="http://schemas.microsoft.com/office/drawing/2014/main" id="{00000000-0008-0000-0600-00006C030000}"/>
            </a:ext>
          </a:extLst>
        </xdr:cNvPr>
        <xdr:cNvSpPr txBox="1"/>
      </xdr:nvSpPr>
      <xdr:spPr>
        <a:xfrm>
          <a:off x="22212300" y="13099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81879</xdr:rowOff>
    </xdr:from>
    <xdr:to>
      <xdr:col>112</xdr:col>
      <xdr:colOff>38100</xdr:colOff>
      <xdr:row>77</xdr:row>
      <xdr:rowOff>12029</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1272500" y="13112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3156</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1056111" y="13204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81634</xdr:rowOff>
    </xdr:from>
    <xdr:to>
      <xdr:col>107</xdr:col>
      <xdr:colOff>101600</xdr:colOff>
      <xdr:row>77</xdr:row>
      <xdr:rowOff>11784</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0383500" y="13111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2911</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0167111" y="13204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117540</xdr:rowOff>
    </xdr:from>
    <xdr:to>
      <xdr:col>102</xdr:col>
      <xdr:colOff>165100</xdr:colOff>
      <xdr:row>77</xdr:row>
      <xdr:rowOff>47690</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9494500" y="13147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38817</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9278111" y="13240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1558</xdr:rowOff>
    </xdr:from>
    <xdr:to>
      <xdr:col>98</xdr:col>
      <xdr:colOff>38100</xdr:colOff>
      <xdr:row>77</xdr:row>
      <xdr:rowOff>103158</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18605500" y="13203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94285</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389111" y="13295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44450</xdr:rowOff>
    </xdr:from>
    <xdr:to>
      <xdr:col>120</xdr:col>
      <xdr:colOff>114300</xdr:colOff>
      <xdr:row>99</xdr:row>
      <xdr:rowOff>44450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73677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6350</xdr:rowOff>
    </xdr:from>
    <xdr:to>
      <xdr:col>120</xdr:col>
      <xdr:colOff>114300</xdr:colOff>
      <xdr:row>97</xdr:row>
      <xdr:rowOff>6350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35577</xdr:rowOff>
    </xdr:from>
    <xdr:ext cx="467179"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7820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93</xdr:row>
      <xdr:rowOff>168927</xdr:rowOff>
    </xdr:from>
    <xdr:ext cx="467179"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7820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92</xdr:row>
      <xdr:rowOff>101600</xdr:rowOff>
    </xdr:from>
    <xdr:to>
      <xdr:col>120</xdr:col>
      <xdr:colOff>114300</xdr:colOff>
      <xdr:row>92</xdr:row>
      <xdr:rowOff>101600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91</xdr:row>
      <xdr:rowOff>130827</xdr:rowOff>
    </xdr:from>
    <xdr:ext cx="46717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17820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63500</xdr:rowOff>
    </xdr:from>
    <xdr:to>
      <xdr:col>120</xdr:col>
      <xdr:colOff>114300</xdr:colOff>
      <xdr:row>90</xdr:row>
      <xdr:rowOff>63500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89</xdr:row>
      <xdr:rowOff>92727</xdr:rowOff>
    </xdr:from>
    <xdr:ext cx="531299"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7756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87</xdr:row>
      <xdr:rowOff>54627</xdr:rowOff>
    </xdr:from>
    <xdr:ext cx="531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7" name="前年度繰上充用金グラフ枠">
          <a:extLst>
            <a:ext uri="{FF2B5EF4-FFF2-40B4-BE49-F238E27FC236}">
              <a16:creationId xmlns:a16="http://schemas.microsoft.com/office/drawing/2014/main" id="{00000000-0008-0000-0600-00008B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90</xdr:row>
      <xdr:rowOff>30987</xdr:rowOff>
    </xdr:from>
    <xdr:to>
      <xdr:col>116</xdr:col>
      <xdr:colOff>62864</xdr:colOff>
      <xdr:row>99</xdr:row>
      <xdr:rowOff>44450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flipV="1">
          <a:off x="22159595" y="15461487"/>
          <a:ext cx="1269" cy="1556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90695</xdr:rowOff>
    </xdr:from>
    <xdr:ext cx="249299" cy="259045"/>
    <xdr:sp macro="" textlink="">
      <xdr:nvSpPr>
        <xdr:cNvPr id="909" name="前年度繰上充用金最小値テキスト">
          <a:extLst>
            <a:ext uri="{FF2B5EF4-FFF2-40B4-BE49-F238E27FC236}">
              <a16:creationId xmlns:a16="http://schemas.microsoft.com/office/drawing/2014/main" id="{00000000-0008-0000-0600-00008D030000}"/>
            </a:ext>
          </a:extLst>
        </xdr:cNvPr>
        <xdr:cNvSpPr txBox="1"/>
      </xdr:nvSpPr>
      <xdr:spPr>
        <a:xfrm>
          <a:off x="22212300" y="170642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88</xdr:row>
      <xdr:rowOff>149114</xdr:rowOff>
    </xdr:from>
    <xdr:ext cx="534377" cy="259045"/>
    <xdr:sp macro="" textlink="">
      <xdr:nvSpPr>
        <xdr:cNvPr id="911" name="前年度繰上充用金最大値テキスト">
          <a:extLst>
            <a:ext uri="{FF2B5EF4-FFF2-40B4-BE49-F238E27FC236}">
              <a16:creationId xmlns:a16="http://schemas.microsoft.com/office/drawing/2014/main" id="{00000000-0008-0000-0600-00008F030000}"/>
            </a:ext>
          </a:extLst>
        </xdr:cNvPr>
        <xdr:cNvSpPr txBox="1"/>
      </xdr:nvSpPr>
      <xdr:spPr>
        <a:xfrm>
          <a:off x="22212300" y="15236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90</xdr:row>
      <xdr:rowOff>30987</xdr:rowOff>
    </xdr:from>
    <xdr:to>
      <xdr:col>116</xdr:col>
      <xdr:colOff>152400</xdr:colOff>
      <xdr:row>90</xdr:row>
      <xdr:rowOff>30987</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22072600" y="154614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44450</xdr:rowOff>
    </xdr:from>
    <xdr:to>
      <xdr:col>116</xdr:col>
      <xdr:colOff>63500</xdr:colOff>
      <xdr:row>99</xdr:row>
      <xdr:rowOff>44450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8145</xdr:rowOff>
    </xdr:from>
    <xdr:ext cx="313932" cy="259045"/>
    <xdr:sp macro="" textlink="">
      <xdr:nvSpPr>
        <xdr:cNvPr id="914" name="前年度繰上充用金平均値テキスト">
          <a:extLst>
            <a:ext uri="{FF2B5EF4-FFF2-40B4-BE49-F238E27FC236}">
              <a16:creationId xmlns:a16="http://schemas.microsoft.com/office/drawing/2014/main" id="{00000000-0008-0000-0600-000092030000}"/>
            </a:ext>
          </a:extLst>
        </xdr:cNvPr>
        <xdr:cNvSpPr txBox="1"/>
      </xdr:nvSpPr>
      <xdr:spPr>
        <a:xfrm>
          <a:off x="22212300" y="16810245"/>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156718</xdr:rowOff>
    </xdr:from>
    <xdr:to>
      <xdr:col>116</xdr:col>
      <xdr:colOff>114300</xdr:colOff>
      <xdr:row>99</xdr:row>
      <xdr:rowOff>86868</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2110700" y="1695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44450</xdr:rowOff>
    </xdr:from>
    <xdr:to>
      <xdr:col>111</xdr:col>
      <xdr:colOff>177800</xdr:colOff>
      <xdr:row>99</xdr:row>
      <xdr:rowOff>44450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157353</xdr:rowOff>
    </xdr:from>
    <xdr:to>
      <xdr:col>112</xdr:col>
      <xdr:colOff>38100</xdr:colOff>
      <xdr:row>99</xdr:row>
      <xdr:rowOff>87503</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21272500" y="16959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97</xdr:row>
      <xdr:rowOff>104030</xdr:rowOff>
    </xdr:from>
    <xdr:ext cx="313932"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166333" y="167346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44450</xdr:rowOff>
    </xdr:from>
    <xdr:to>
      <xdr:col>107</xdr:col>
      <xdr:colOff>50800</xdr:colOff>
      <xdr:row>99</xdr:row>
      <xdr:rowOff>44450</xdr:rowOff>
    </xdr:to>
    <xdr:cxnSp macro="">
      <xdr:nvCxnSpPr>
        <xdr:cNvPr id="919" name="直線コネクタ 918">
          <a:extLst>
            <a:ext uri="{FF2B5EF4-FFF2-40B4-BE49-F238E27FC236}">
              <a16:creationId xmlns:a16="http://schemas.microsoft.com/office/drawing/2014/main" id="{00000000-0008-0000-0600-000097030000}"/>
            </a:ext>
          </a:extLst>
        </xdr:cNvPr>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158114</xdr:rowOff>
    </xdr:from>
    <xdr:to>
      <xdr:col>107</xdr:col>
      <xdr:colOff>101600</xdr:colOff>
      <xdr:row>99</xdr:row>
      <xdr:rowOff>88264</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20383500" y="16960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97</xdr:row>
      <xdr:rowOff>104791</xdr:rowOff>
    </xdr:from>
    <xdr:ext cx="313932"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277333" y="167354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44450</xdr:rowOff>
    </xdr:from>
    <xdr:to>
      <xdr:col>102</xdr:col>
      <xdr:colOff>114300</xdr:colOff>
      <xdr:row>99</xdr:row>
      <xdr:rowOff>44450</xdr:rowOff>
    </xdr:to>
    <xdr:cxnSp macro="">
      <xdr:nvCxnSpPr>
        <xdr:cNvPr id="922" name="直線コネクタ 921">
          <a:extLst>
            <a:ext uri="{FF2B5EF4-FFF2-40B4-BE49-F238E27FC236}">
              <a16:creationId xmlns:a16="http://schemas.microsoft.com/office/drawing/2014/main" id="{00000000-0008-0000-0600-00009A030000}"/>
            </a:ext>
          </a:extLst>
        </xdr:cNvPr>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157862</xdr:rowOff>
    </xdr:from>
    <xdr:to>
      <xdr:col>102</xdr:col>
      <xdr:colOff>165100</xdr:colOff>
      <xdr:row>99</xdr:row>
      <xdr:rowOff>88012</xdr:rowOff>
    </xdr:to>
    <xdr:sp macro="" textlink="">
      <xdr:nvSpPr>
        <xdr:cNvPr id="923" name="フローチャート: 判断 922">
          <a:extLst>
            <a:ext uri="{FF2B5EF4-FFF2-40B4-BE49-F238E27FC236}">
              <a16:creationId xmlns:a16="http://schemas.microsoft.com/office/drawing/2014/main" id="{00000000-0008-0000-0600-00009B030000}"/>
            </a:ext>
          </a:extLst>
        </xdr:cNvPr>
        <xdr:cNvSpPr/>
      </xdr:nvSpPr>
      <xdr:spPr>
        <a:xfrm>
          <a:off x="19494500" y="16959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97</xdr:row>
      <xdr:rowOff>104539</xdr:rowOff>
    </xdr:from>
    <xdr:ext cx="313932"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9388333" y="1673518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160910</xdr:rowOff>
    </xdr:from>
    <xdr:to>
      <xdr:col>98</xdr:col>
      <xdr:colOff>38100</xdr:colOff>
      <xdr:row>99</xdr:row>
      <xdr:rowOff>91060</xdr:rowOff>
    </xdr:to>
    <xdr:sp macro="" textlink="">
      <xdr:nvSpPr>
        <xdr:cNvPr id="925" name="フローチャート: 判断 924">
          <a:extLst>
            <a:ext uri="{FF2B5EF4-FFF2-40B4-BE49-F238E27FC236}">
              <a16:creationId xmlns:a16="http://schemas.microsoft.com/office/drawing/2014/main" id="{00000000-0008-0000-0600-00009D030000}"/>
            </a:ext>
          </a:extLst>
        </xdr:cNvPr>
        <xdr:cNvSpPr/>
      </xdr:nvSpPr>
      <xdr:spPr>
        <a:xfrm>
          <a:off x="18605500" y="16963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97</xdr:row>
      <xdr:rowOff>107587</xdr:rowOff>
    </xdr:from>
    <xdr:ext cx="313932"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499333" y="1673823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98</xdr:row>
      <xdr:rowOff>135145</xdr:rowOff>
    </xdr:from>
    <xdr:ext cx="249299" cy="259045"/>
    <xdr:sp macro="" textlink="">
      <xdr:nvSpPr>
        <xdr:cNvPr id="933" name="前年度繰上充用金該当値テキスト">
          <a:extLst>
            <a:ext uri="{FF2B5EF4-FFF2-40B4-BE49-F238E27FC236}">
              <a16:creationId xmlns:a16="http://schemas.microsoft.com/office/drawing/2014/main" id="{00000000-0008-0000-0600-0000A5030000}"/>
            </a:ext>
          </a:extLst>
        </xdr:cNvPr>
        <xdr:cNvSpPr txBox="1"/>
      </xdr:nvSpPr>
      <xdr:spPr>
        <a:xfrm>
          <a:off x="22212300" y="169372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165100</xdr:rowOff>
    </xdr:from>
    <xdr:to>
      <xdr:col>112</xdr:col>
      <xdr:colOff>38100</xdr:colOff>
      <xdr:row>99</xdr:row>
      <xdr:rowOff>95250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86377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21198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165100</xdr:rowOff>
    </xdr:from>
    <xdr:to>
      <xdr:col>107</xdr:col>
      <xdr:colOff>101600</xdr:colOff>
      <xdr:row>99</xdr:row>
      <xdr:rowOff>95250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86377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20309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165100</xdr:rowOff>
    </xdr:from>
    <xdr:to>
      <xdr:col>102</xdr:col>
      <xdr:colOff>165100</xdr:colOff>
      <xdr:row>99</xdr:row>
      <xdr:rowOff>95250</xdr:rowOff>
    </xdr:to>
    <xdr:sp macro="" textlink="">
      <xdr:nvSpPr>
        <xdr:cNvPr id="938" name="楕円 937">
          <a:extLst>
            <a:ext uri="{FF2B5EF4-FFF2-40B4-BE49-F238E27FC236}">
              <a16:creationId xmlns:a16="http://schemas.microsoft.com/office/drawing/2014/main" id="{00000000-0008-0000-0600-0000AA030000}"/>
            </a:ext>
          </a:extLst>
        </xdr:cNvPr>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86377</xdr:rowOff>
    </xdr:from>
    <xdr:ext cx="249299" cy="259045"/>
    <xdr:sp macro="" textlink="">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19420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40" name="楕円 939">
          <a:extLst>
            <a:ext uri="{FF2B5EF4-FFF2-40B4-BE49-F238E27FC236}">
              <a16:creationId xmlns:a16="http://schemas.microsoft.com/office/drawing/2014/main" id="{00000000-0008-0000-0600-0000AC030000}"/>
            </a:ext>
          </a:extLst>
        </xdr:cNvPr>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86377</xdr:rowOff>
    </xdr:from>
    <xdr:ext cx="249299" cy="259045"/>
    <xdr:sp macro="" textlink="">
      <xdr:nvSpPr>
        <xdr:cNvPr id="941" name="テキスト ボックス 940">
          <a:extLst>
            <a:ext uri="{FF2B5EF4-FFF2-40B4-BE49-F238E27FC236}">
              <a16:creationId xmlns:a16="http://schemas.microsoft.com/office/drawing/2014/main" id="{00000000-0008-0000-0600-0000AD030000}"/>
            </a:ext>
          </a:extLst>
        </xdr:cNvPr>
        <xdr:cNvSpPr txBox="1"/>
      </xdr:nvSpPr>
      <xdr:spPr>
        <a:xfrm>
          <a:off x="18531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2" name="正方形/長方形 941">
          <a:extLst>
            <a:ext uri="{FF2B5EF4-FFF2-40B4-BE49-F238E27FC236}">
              <a16:creationId xmlns:a16="http://schemas.microsoft.com/office/drawing/2014/main" id="{00000000-0008-0000-0600-0000A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3" name="正方形/長方形 942">
          <a:extLst>
            <a:ext uri="{FF2B5EF4-FFF2-40B4-BE49-F238E27FC236}">
              <a16:creationId xmlns:a16="http://schemas.microsoft.com/office/drawing/2014/main" id="{00000000-0008-0000-0600-0000A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4" name="テキスト ボックス 943">
          <a:extLst>
            <a:ext uri="{FF2B5EF4-FFF2-40B4-BE49-F238E27FC236}">
              <a16:creationId xmlns:a16="http://schemas.microsoft.com/office/drawing/2014/main" id="{00000000-0008-0000-0600-0000B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歳出決算総額は、住民一人当たり</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387,463</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円となっている。主な構成項目である人件費は住民一人当たり</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62,634</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円、物件費は</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38,801</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円、繰出金は</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48,881</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円、普通建設事業費は</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55,123</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円となっており、いずれも類似団体平均を下回っている。一方で扶助費では住民一人当たり</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107,257</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円と類似団体平均を上回っており、年々増加傾向にある。増加の要因として、施設型・地域型保育給付や自立支援給付の増加があるが、これら扶助費の多くは社会保障経費として削減が難しいため、</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普通建設事業の抑制やその他事業の見直しなどでバランスを取りながら、持続可能な財政構造の確立に取り組む必要がある。</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福岡県筑後市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49,317
48,861
41.78
19,786,189
19,108,537
584,447
10,439,383
15,263,680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7.0
40.1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59880</xdr:rowOff>
    </xdr:from>
    <xdr:to>
      <xdr:col>24</xdr:col>
      <xdr:colOff>62865</xdr:colOff>
      <xdr:row>37</xdr:row>
      <xdr:rowOff>160274</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203380"/>
          <a:ext cx="1270" cy="1300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164101</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07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160274</xdr:rowOff>
    </xdr:from>
    <xdr:to>
      <xdr:col>24</xdr:col>
      <xdr:colOff>152400</xdr:colOff>
      <xdr:row>37</xdr:row>
      <xdr:rowOff>160274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03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6557</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978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10,019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59880</xdr:rowOff>
    </xdr:from>
    <xdr:to>
      <xdr:col>24</xdr:col>
      <xdr:colOff>152400</xdr:colOff>
      <xdr:row>30</xdr:row>
      <xdr:rowOff>59880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203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161989</xdr:rowOff>
    </xdr:from>
    <xdr:to>
      <xdr:col>24</xdr:col>
      <xdr:colOff>63500</xdr:colOff>
      <xdr:row>36</xdr:row>
      <xdr:rowOff>167513</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334189"/>
          <a:ext cx="838200" cy="5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104157</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9334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81280</xdr:rowOff>
    </xdr:from>
    <xdr:to>
      <xdr:col>24</xdr:col>
      <xdr:colOff>114300</xdr:colOff>
      <xdr:row>36</xdr:row>
      <xdr:rowOff>11430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82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150178</xdr:rowOff>
    </xdr:from>
    <xdr:to>
      <xdr:col>19</xdr:col>
      <xdr:colOff>177800</xdr:colOff>
      <xdr:row>36</xdr:row>
      <xdr:rowOff>167513</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6322378"/>
          <a:ext cx="889000" cy="17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86614</xdr:rowOff>
    </xdr:from>
    <xdr:to>
      <xdr:col>20</xdr:col>
      <xdr:colOff>38100</xdr:colOff>
      <xdr:row>36</xdr:row>
      <xdr:rowOff>16764</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08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33291</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862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98171</xdr:rowOff>
    </xdr:from>
    <xdr:to>
      <xdr:col>15</xdr:col>
      <xdr:colOff>50800</xdr:colOff>
      <xdr:row>36</xdr:row>
      <xdr:rowOff>150178</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270371"/>
          <a:ext cx="889000" cy="52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92520</xdr:rowOff>
    </xdr:from>
    <xdr:to>
      <xdr:col>15</xdr:col>
      <xdr:colOff>101600</xdr:colOff>
      <xdr:row>36</xdr:row>
      <xdr:rowOff>22670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093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39197</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868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98171</xdr:rowOff>
    </xdr:from>
    <xdr:to>
      <xdr:col>10</xdr:col>
      <xdr:colOff>114300</xdr:colOff>
      <xdr:row>36</xdr:row>
      <xdr:rowOff>136271</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270371"/>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6985</xdr:rowOff>
    </xdr:from>
    <xdr:to>
      <xdr:col>10</xdr:col>
      <xdr:colOff>165100</xdr:colOff>
      <xdr:row>35</xdr:row>
      <xdr:rowOff>108585</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07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125112</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782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51943</xdr:rowOff>
    </xdr:from>
    <xdr:to>
      <xdr:col>6</xdr:col>
      <xdr:colOff>38100</xdr:colOff>
      <xdr:row>35</xdr:row>
      <xdr:rowOff>153543</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52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170070</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827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111189</xdr:rowOff>
    </xdr:from>
    <xdr:to>
      <xdr:col>24</xdr:col>
      <xdr:colOff>114300</xdr:colOff>
      <xdr:row>37</xdr:row>
      <xdr:rowOff>41339</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283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89616</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261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116713</xdr:rowOff>
    </xdr:from>
    <xdr:to>
      <xdr:col>20</xdr:col>
      <xdr:colOff>38100</xdr:colOff>
      <xdr:row>37</xdr:row>
      <xdr:rowOff>46863</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288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37990</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381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99378</xdr:rowOff>
    </xdr:from>
    <xdr:to>
      <xdr:col>15</xdr:col>
      <xdr:colOff>101600</xdr:colOff>
      <xdr:row>37</xdr:row>
      <xdr:rowOff>29528</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271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20655</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364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47371</xdr:rowOff>
    </xdr:from>
    <xdr:to>
      <xdr:col>10</xdr:col>
      <xdr:colOff>165100</xdr:colOff>
      <xdr:row>36</xdr:row>
      <xdr:rowOff>148971</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219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140098</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312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85471</xdr:rowOff>
    </xdr:from>
    <xdr:to>
      <xdr:col>6</xdr:col>
      <xdr:colOff>38100</xdr:colOff>
      <xdr:row>37</xdr:row>
      <xdr:rowOff>15621</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257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6748</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350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81738</xdr:rowOff>
    </xdr:from>
    <xdr:to>
      <xdr:col>24</xdr:col>
      <xdr:colOff>62865</xdr:colOff>
      <xdr:row>58</xdr:row>
      <xdr:rowOff>111411</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825688"/>
          <a:ext cx="1270" cy="1229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115238</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59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111411</xdr:rowOff>
    </xdr:from>
    <xdr:to>
      <xdr:col>24</xdr:col>
      <xdr:colOff>152400</xdr:colOff>
      <xdr:row>58</xdr:row>
      <xdr:rowOff>111411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55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28415</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6009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350,213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81738</xdr:rowOff>
    </xdr:from>
    <xdr:to>
      <xdr:col>24</xdr:col>
      <xdr:colOff>152400</xdr:colOff>
      <xdr:row>51</xdr:row>
      <xdr:rowOff>81738</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825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26192</xdr:rowOff>
    </xdr:from>
    <xdr:to>
      <xdr:col>24</xdr:col>
      <xdr:colOff>63500</xdr:colOff>
      <xdr:row>58</xdr:row>
      <xdr:rowOff>38758</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9970292"/>
          <a:ext cx="838200" cy="12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19057</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6202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167630</xdr:rowOff>
    </xdr:from>
    <xdr:to>
      <xdr:col>24</xdr:col>
      <xdr:colOff>114300</xdr:colOff>
      <xdr:row>57</xdr:row>
      <xdr:rowOff>97780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768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26192</xdr:rowOff>
    </xdr:from>
    <xdr:to>
      <xdr:col>19</xdr:col>
      <xdr:colOff>177800</xdr:colOff>
      <xdr:row>58</xdr:row>
      <xdr:rowOff>53716</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9970292"/>
          <a:ext cx="889000" cy="27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170304</xdr:rowOff>
    </xdr:from>
    <xdr:to>
      <xdr:col>20</xdr:col>
      <xdr:colOff>38100</xdr:colOff>
      <xdr:row>57</xdr:row>
      <xdr:rowOff>100454</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771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116981</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546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36658</xdr:rowOff>
    </xdr:from>
    <xdr:to>
      <xdr:col>15</xdr:col>
      <xdr:colOff>50800</xdr:colOff>
      <xdr:row>58</xdr:row>
      <xdr:rowOff>53716</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9980758"/>
          <a:ext cx="889000" cy="17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10955</xdr:rowOff>
    </xdr:from>
    <xdr:to>
      <xdr:col>15</xdr:col>
      <xdr:colOff>101600</xdr:colOff>
      <xdr:row>57</xdr:row>
      <xdr:rowOff>112555</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783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129082</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558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29679</xdr:rowOff>
    </xdr:from>
    <xdr:to>
      <xdr:col>10</xdr:col>
      <xdr:colOff>114300</xdr:colOff>
      <xdr:row>58</xdr:row>
      <xdr:rowOff>36658</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973779"/>
          <a:ext cx="889000" cy="6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22122</xdr:rowOff>
    </xdr:from>
    <xdr:to>
      <xdr:col>10</xdr:col>
      <xdr:colOff>165100</xdr:colOff>
      <xdr:row>57</xdr:row>
      <xdr:rowOff>123722</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794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140249</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569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166205</xdr:rowOff>
    </xdr:from>
    <xdr:to>
      <xdr:col>6</xdr:col>
      <xdr:colOff>38100</xdr:colOff>
      <xdr:row>57</xdr:row>
      <xdr:rowOff>96355</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767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112882</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63111" y="9542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159408</xdr:rowOff>
    </xdr:from>
    <xdr:to>
      <xdr:col>24</xdr:col>
      <xdr:colOff>114300</xdr:colOff>
      <xdr:row>58</xdr:row>
      <xdr:rowOff>89558</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932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74335</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846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146842</xdr:rowOff>
    </xdr:from>
    <xdr:to>
      <xdr:col>20</xdr:col>
      <xdr:colOff>38100</xdr:colOff>
      <xdr:row>58</xdr:row>
      <xdr:rowOff>76992</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919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68119</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10012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2916</xdr:rowOff>
    </xdr:from>
    <xdr:to>
      <xdr:col>15</xdr:col>
      <xdr:colOff>101600</xdr:colOff>
      <xdr:row>58</xdr:row>
      <xdr:rowOff>104516</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947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95643</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10039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157308</xdr:rowOff>
    </xdr:from>
    <xdr:to>
      <xdr:col>10</xdr:col>
      <xdr:colOff>165100</xdr:colOff>
      <xdr:row>58</xdr:row>
      <xdr:rowOff>87458</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929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78585</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10022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150329</xdr:rowOff>
    </xdr:from>
    <xdr:to>
      <xdr:col>6</xdr:col>
      <xdr:colOff>38100</xdr:colOff>
      <xdr:row>58</xdr:row>
      <xdr:rowOff>80479</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922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71606</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63111" y="10015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140919</xdr:rowOff>
    </xdr:from>
    <xdr:to>
      <xdr:col>24</xdr:col>
      <xdr:colOff>62865</xdr:colOff>
      <xdr:row>78</xdr:row>
      <xdr:rowOff>106127</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1970969"/>
          <a:ext cx="1270" cy="15082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109954</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483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114,406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106127</xdr:rowOff>
    </xdr:from>
    <xdr:to>
      <xdr:col>24</xdr:col>
      <xdr:colOff>152400</xdr:colOff>
      <xdr:row>78</xdr:row>
      <xdr:rowOff>106127</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479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87596</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7461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312,340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140919</xdr:rowOff>
    </xdr:from>
    <xdr:to>
      <xdr:col>24</xdr:col>
      <xdr:colOff>152400</xdr:colOff>
      <xdr:row>69</xdr:row>
      <xdr:rowOff>140919</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19709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39123</xdr:rowOff>
    </xdr:from>
    <xdr:to>
      <xdr:col>24</xdr:col>
      <xdr:colOff>63500</xdr:colOff>
      <xdr:row>76</xdr:row>
      <xdr:rowOff>98589</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3069323"/>
          <a:ext cx="838200" cy="59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89237</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77653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66360</xdr:rowOff>
    </xdr:from>
    <xdr:to>
      <xdr:col>24</xdr:col>
      <xdr:colOff>114300</xdr:colOff>
      <xdr:row>75</xdr:row>
      <xdr:rowOff>167960</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2925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98589</xdr:rowOff>
    </xdr:from>
    <xdr:to>
      <xdr:col>19</xdr:col>
      <xdr:colOff>177800</xdr:colOff>
      <xdr:row>76</xdr:row>
      <xdr:rowOff>130998</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3128789"/>
          <a:ext cx="889000" cy="32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82682</xdr:rowOff>
    </xdr:from>
    <xdr:to>
      <xdr:col>20</xdr:col>
      <xdr:colOff>38100</xdr:colOff>
      <xdr:row>76</xdr:row>
      <xdr:rowOff>12832</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2941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29359</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27166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130998</xdr:rowOff>
    </xdr:from>
    <xdr:to>
      <xdr:col>15</xdr:col>
      <xdr:colOff>50800</xdr:colOff>
      <xdr:row>77</xdr:row>
      <xdr:rowOff>20486</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019300" y="13161198"/>
          <a:ext cx="889000" cy="60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93266</xdr:rowOff>
    </xdr:from>
    <xdr:to>
      <xdr:col>15</xdr:col>
      <xdr:colOff>101600</xdr:colOff>
      <xdr:row>76</xdr:row>
      <xdr:rowOff>23416</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2952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39943</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27272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20486</xdr:rowOff>
    </xdr:from>
    <xdr:to>
      <xdr:col>10</xdr:col>
      <xdr:colOff>114300</xdr:colOff>
      <xdr:row>77</xdr:row>
      <xdr:rowOff>76081</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3222136"/>
          <a:ext cx="889000" cy="55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157846</xdr:rowOff>
    </xdr:from>
    <xdr:to>
      <xdr:col>10</xdr:col>
      <xdr:colOff>165100</xdr:colOff>
      <xdr:row>76</xdr:row>
      <xdr:rowOff>87996</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016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104522</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27918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43439</xdr:rowOff>
    </xdr:from>
    <xdr:to>
      <xdr:col>6</xdr:col>
      <xdr:colOff>38100</xdr:colOff>
      <xdr:row>76</xdr:row>
      <xdr:rowOff>145039</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073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161566</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2848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159773</xdr:rowOff>
    </xdr:from>
    <xdr:to>
      <xdr:col>24</xdr:col>
      <xdr:colOff>114300</xdr:colOff>
      <xdr:row>76</xdr:row>
      <xdr:rowOff>89923</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3018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138200</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9969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47789</xdr:rowOff>
    </xdr:from>
    <xdr:to>
      <xdr:col>20</xdr:col>
      <xdr:colOff>38100</xdr:colOff>
      <xdr:row>76</xdr:row>
      <xdr:rowOff>149389</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3077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140516</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31707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80198</xdr:rowOff>
    </xdr:from>
    <xdr:to>
      <xdr:col>15</xdr:col>
      <xdr:colOff>101600</xdr:colOff>
      <xdr:row>77</xdr:row>
      <xdr:rowOff>10348</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110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1475</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3203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141136</xdr:rowOff>
    </xdr:from>
    <xdr:to>
      <xdr:col>10</xdr:col>
      <xdr:colOff>165100</xdr:colOff>
      <xdr:row>77</xdr:row>
      <xdr:rowOff>71286</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3171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62413</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32640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25281</xdr:rowOff>
    </xdr:from>
    <xdr:to>
      <xdr:col>6</xdr:col>
      <xdr:colOff>38100</xdr:colOff>
      <xdr:row>77</xdr:row>
      <xdr:rowOff>126881</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226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118008</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33196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a:extLst>
            <a:ext uri="{FF2B5EF4-FFF2-40B4-BE49-F238E27FC236}">
              <a16:creationId xmlns:a16="http://schemas.microsoft.com/office/drawing/2014/main" id="{00000000-0008-0000-07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68028</xdr:rowOff>
    </xdr:from>
    <xdr:to>
      <xdr:col>24</xdr:col>
      <xdr:colOff>62865</xdr:colOff>
      <xdr:row>98</xdr:row>
      <xdr:rowOff>63184</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4633595" y="15498528"/>
          <a:ext cx="1270" cy="1366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67011</xdr:rowOff>
    </xdr:from>
    <xdr:ext cx="534377" cy="259045"/>
    <xdr:sp macro="" textlink="">
      <xdr:nvSpPr>
        <xdr:cNvPr id="231" name="衛生費最小値テキスト">
          <a:extLst>
            <a:ext uri="{FF2B5EF4-FFF2-40B4-BE49-F238E27FC236}">
              <a16:creationId xmlns:a16="http://schemas.microsoft.com/office/drawing/2014/main" id="{00000000-0008-0000-0700-0000E7000000}"/>
            </a:ext>
          </a:extLst>
        </xdr:cNvPr>
        <xdr:cNvSpPr txBox="1"/>
      </xdr:nvSpPr>
      <xdr:spPr>
        <a:xfrm>
          <a:off x="4686300" y="16869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63184</xdr:rowOff>
    </xdr:from>
    <xdr:to>
      <xdr:col>24</xdr:col>
      <xdr:colOff>152400</xdr:colOff>
      <xdr:row>98</xdr:row>
      <xdr:rowOff>63184</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6865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14705</xdr:rowOff>
    </xdr:from>
    <xdr:ext cx="599010" cy="259045"/>
    <xdr:sp macro="" textlink="">
      <xdr:nvSpPr>
        <xdr:cNvPr id="233" name="衛生費最大値テキスト">
          <a:extLst>
            <a:ext uri="{FF2B5EF4-FFF2-40B4-BE49-F238E27FC236}">
              <a16:creationId xmlns:a16="http://schemas.microsoft.com/office/drawing/2014/main" id="{00000000-0008-0000-0700-0000E9000000}"/>
            </a:ext>
          </a:extLst>
        </xdr:cNvPr>
        <xdr:cNvSpPr txBox="1"/>
      </xdr:nvSpPr>
      <xdr:spPr>
        <a:xfrm>
          <a:off x="4686300" y="152737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144,584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68028</xdr:rowOff>
    </xdr:from>
    <xdr:to>
      <xdr:col>24</xdr:col>
      <xdr:colOff>152400</xdr:colOff>
      <xdr:row>90</xdr:row>
      <xdr:rowOff>68028</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5498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67255</xdr:rowOff>
    </xdr:from>
    <xdr:to>
      <xdr:col>24</xdr:col>
      <xdr:colOff>63500</xdr:colOff>
      <xdr:row>97</xdr:row>
      <xdr:rowOff>101327</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3797300" y="16697905"/>
          <a:ext cx="838200" cy="34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5652</xdr:rowOff>
    </xdr:from>
    <xdr:ext cx="534377" cy="259045"/>
    <xdr:sp macro="" textlink="">
      <xdr:nvSpPr>
        <xdr:cNvPr id="236" name="衛生費平均値テキスト">
          <a:extLst>
            <a:ext uri="{FF2B5EF4-FFF2-40B4-BE49-F238E27FC236}">
              <a16:creationId xmlns:a16="http://schemas.microsoft.com/office/drawing/2014/main" id="{00000000-0008-0000-0700-0000EC000000}"/>
            </a:ext>
          </a:extLst>
        </xdr:cNvPr>
        <xdr:cNvSpPr txBox="1"/>
      </xdr:nvSpPr>
      <xdr:spPr>
        <a:xfrm>
          <a:off x="4686300" y="162934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154225</xdr:rowOff>
    </xdr:from>
    <xdr:to>
      <xdr:col>24</xdr:col>
      <xdr:colOff>114300</xdr:colOff>
      <xdr:row>96</xdr:row>
      <xdr:rowOff>84375</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4584700" y="16441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89788</xdr:rowOff>
    </xdr:from>
    <xdr:to>
      <xdr:col>19</xdr:col>
      <xdr:colOff>177800</xdr:colOff>
      <xdr:row>97</xdr:row>
      <xdr:rowOff>101327</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2908300" y="16720438"/>
          <a:ext cx="889000" cy="11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152843</xdr:rowOff>
    </xdr:from>
    <xdr:to>
      <xdr:col>20</xdr:col>
      <xdr:colOff>38100</xdr:colOff>
      <xdr:row>96</xdr:row>
      <xdr:rowOff>82993</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3746500" y="16440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99520</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3530111" y="16215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82877</xdr:rowOff>
    </xdr:from>
    <xdr:to>
      <xdr:col>15</xdr:col>
      <xdr:colOff>50800</xdr:colOff>
      <xdr:row>97</xdr:row>
      <xdr:rowOff>89788</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2019300" y="16713527"/>
          <a:ext cx="889000" cy="6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150774</xdr:rowOff>
    </xdr:from>
    <xdr:to>
      <xdr:col>15</xdr:col>
      <xdr:colOff>101600</xdr:colOff>
      <xdr:row>96</xdr:row>
      <xdr:rowOff>80924</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2857500" y="16438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97451</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2641111" y="16213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57437</xdr:rowOff>
    </xdr:from>
    <xdr:to>
      <xdr:col>10</xdr:col>
      <xdr:colOff>114300</xdr:colOff>
      <xdr:row>97</xdr:row>
      <xdr:rowOff>82877</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a:off x="1130300" y="16688087"/>
          <a:ext cx="889000" cy="25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4187</xdr:rowOff>
    </xdr:from>
    <xdr:to>
      <xdr:col>10</xdr:col>
      <xdr:colOff>165100</xdr:colOff>
      <xdr:row>96</xdr:row>
      <xdr:rowOff>105787</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968500" y="16463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122314</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752111" y="16238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16565</xdr:rowOff>
    </xdr:from>
    <xdr:to>
      <xdr:col>6</xdr:col>
      <xdr:colOff>38100</xdr:colOff>
      <xdr:row>96</xdr:row>
      <xdr:rowOff>118165</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079500" y="16475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134692</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863111" y="16250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16455</xdr:rowOff>
    </xdr:from>
    <xdr:to>
      <xdr:col>24</xdr:col>
      <xdr:colOff>114300</xdr:colOff>
      <xdr:row>97</xdr:row>
      <xdr:rowOff>118055</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4584700" y="16647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166332</xdr:rowOff>
    </xdr:from>
    <xdr:ext cx="534377" cy="259045"/>
    <xdr:sp macro="" textlink="">
      <xdr:nvSpPr>
        <xdr:cNvPr id="255" name="衛生費該当値テキスト">
          <a:extLst>
            <a:ext uri="{FF2B5EF4-FFF2-40B4-BE49-F238E27FC236}">
              <a16:creationId xmlns:a16="http://schemas.microsoft.com/office/drawing/2014/main" id="{00000000-0008-0000-0700-0000FF000000}"/>
            </a:ext>
          </a:extLst>
        </xdr:cNvPr>
        <xdr:cNvSpPr txBox="1"/>
      </xdr:nvSpPr>
      <xdr:spPr>
        <a:xfrm>
          <a:off x="4686300" y="16625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50527</xdr:rowOff>
    </xdr:from>
    <xdr:to>
      <xdr:col>20</xdr:col>
      <xdr:colOff>38100</xdr:colOff>
      <xdr:row>97</xdr:row>
      <xdr:rowOff>152127</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3746500" y="16681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143254</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3530111" y="16773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38988</xdr:rowOff>
    </xdr:from>
    <xdr:to>
      <xdr:col>15</xdr:col>
      <xdr:colOff>101600</xdr:colOff>
      <xdr:row>97</xdr:row>
      <xdr:rowOff>140588</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2857500" y="16669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131715</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2641111" y="16762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32077</xdr:rowOff>
    </xdr:from>
    <xdr:to>
      <xdr:col>10</xdr:col>
      <xdr:colOff>165100</xdr:colOff>
      <xdr:row>97</xdr:row>
      <xdr:rowOff>133677</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968500" y="16662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124804</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1752111" y="16755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6637</xdr:rowOff>
    </xdr:from>
    <xdr:to>
      <xdr:col>6</xdr:col>
      <xdr:colOff>38100</xdr:colOff>
      <xdr:row>97</xdr:row>
      <xdr:rowOff>108237</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079500" y="16637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99364</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863111" y="16730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労働費グラフ枠">
          <a:extLst>
            <a:ext uri="{FF2B5EF4-FFF2-40B4-BE49-F238E27FC236}">
              <a16:creationId xmlns:a16="http://schemas.microsoft.com/office/drawing/2014/main" id="{00000000-0008-0000-0700-000020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32584</xdr:rowOff>
    </xdr:from>
    <xdr:to>
      <xdr:col>54</xdr:col>
      <xdr:colOff>189865</xdr:colOff>
      <xdr:row>39</xdr:row>
      <xdr:rowOff>98878</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10475595" y="5176084"/>
          <a:ext cx="1270" cy="16093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0" name="労働費最小値テキスト">
          <a:extLst>
            <a:ext uri="{FF2B5EF4-FFF2-40B4-BE49-F238E27FC236}">
              <a16:creationId xmlns:a16="http://schemas.microsoft.com/office/drawing/2014/main" id="{00000000-0008-0000-0700-000022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150711</xdr:rowOff>
    </xdr:from>
    <xdr:ext cx="469744" cy="259045"/>
    <xdr:sp macro="" textlink="">
      <xdr:nvSpPr>
        <xdr:cNvPr id="292" name="労働費最大値テキスト">
          <a:extLst>
            <a:ext uri="{FF2B5EF4-FFF2-40B4-BE49-F238E27FC236}">
              <a16:creationId xmlns:a16="http://schemas.microsoft.com/office/drawing/2014/main" id="{00000000-0008-0000-0700-000024010000}"/>
            </a:ext>
          </a:extLst>
        </xdr:cNvPr>
        <xdr:cNvSpPr txBox="1"/>
      </xdr:nvSpPr>
      <xdr:spPr>
        <a:xfrm>
          <a:off x="10528300" y="4951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4,928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32584</xdr:rowOff>
    </xdr:from>
    <xdr:to>
      <xdr:col>55</xdr:col>
      <xdr:colOff>88900</xdr:colOff>
      <xdr:row>30</xdr:row>
      <xdr:rowOff>32584</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10388600" y="5176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146231</xdr:rowOff>
    </xdr:from>
    <xdr:to>
      <xdr:col>55</xdr:col>
      <xdr:colOff>0</xdr:colOff>
      <xdr:row>38</xdr:row>
      <xdr:rowOff>153743</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9639300" y="6661331"/>
          <a:ext cx="838200" cy="7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7927</xdr:rowOff>
    </xdr:from>
    <xdr:ext cx="378565" cy="259045"/>
    <xdr:sp macro="" textlink="">
      <xdr:nvSpPr>
        <xdr:cNvPr id="295" name="労働費平均値テキスト">
          <a:extLst>
            <a:ext uri="{FF2B5EF4-FFF2-40B4-BE49-F238E27FC236}">
              <a16:creationId xmlns:a16="http://schemas.microsoft.com/office/drawing/2014/main" id="{00000000-0008-0000-0700-000027010000}"/>
            </a:ext>
          </a:extLst>
        </xdr:cNvPr>
        <xdr:cNvSpPr txBox="1"/>
      </xdr:nvSpPr>
      <xdr:spPr>
        <a:xfrm>
          <a:off x="10528300" y="635157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156500</xdr:rowOff>
    </xdr:from>
    <xdr:to>
      <xdr:col>55</xdr:col>
      <xdr:colOff>50800</xdr:colOff>
      <xdr:row>38</xdr:row>
      <xdr:rowOff>86651</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10426700" y="650015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146231</xdr:rowOff>
    </xdr:from>
    <xdr:to>
      <xdr:col>50</xdr:col>
      <xdr:colOff>114300</xdr:colOff>
      <xdr:row>38</xdr:row>
      <xdr:rowOff>148517</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8750300" y="6661331"/>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142458</xdr:rowOff>
    </xdr:from>
    <xdr:to>
      <xdr:col>50</xdr:col>
      <xdr:colOff>165100</xdr:colOff>
      <xdr:row>38</xdr:row>
      <xdr:rowOff>72608</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9588500" y="6486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89135</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9450017" y="62613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148517</xdr:rowOff>
    </xdr:from>
    <xdr:to>
      <xdr:col>45</xdr:col>
      <xdr:colOff>177800</xdr:colOff>
      <xdr:row>38</xdr:row>
      <xdr:rowOff>148844</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flipV="1">
          <a:off x="7861300" y="6663617"/>
          <a:ext cx="889000" cy="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142131</xdr:rowOff>
    </xdr:from>
    <xdr:to>
      <xdr:col>46</xdr:col>
      <xdr:colOff>38100</xdr:colOff>
      <xdr:row>38</xdr:row>
      <xdr:rowOff>72281</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8699500" y="6485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88808</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8561017" y="62610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157661</xdr:rowOff>
    </xdr:from>
    <xdr:to>
      <xdr:col>41</xdr:col>
      <xdr:colOff>50800</xdr:colOff>
      <xdr:row>38</xdr:row>
      <xdr:rowOff>148844</xdr:rowOff>
    </xdr:to>
    <xdr:cxnSp macro="">
      <xdr:nvCxnSpPr>
        <xdr:cNvPr id="303" name="直線コネクタ 302">
          <a:extLst>
            <a:ext uri="{FF2B5EF4-FFF2-40B4-BE49-F238E27FC236}">
              <a16:creationId xmlns:a16="http://schemas.microsoft.com/office/drawing/2014/main" id="{00000000-0008-0000-0700-00002F010000}"/>
            </a:ext>
          </a:extLst>
        </xdr:cNvPr>
        <xdr:cNvCxnSpPr/>
      </xdr:nvCxnSpPr>
      <xdr:spPr>
        <a:xfrm>
          <a:off x="6972300" y="6329861"/>
          <a:ext cx="889000" cy="334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107188</xdr:rowOff>
    </xdr:from>
    <xdr:to>
      <xdr:col>41</xdr:col>
      <xdr:colOff>101600</xdr:colOff>
      <xdr:row>38</xdr:row>
      <xdr:rowOff>37338</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7810500" y="645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53865</xdr:rowOff>
    </xdr:from>
    <xdr:ext cx="378565"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2017" y="62260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170216</xdr:rowOff>
    </xdr:from>
    <xdr:to>
      <xdr:col>36</xdr:col>
      <xdr:colOff>165100</xdr:colOff>
      <xdr:row>36</xdr:row>
      <xdr:rowOff>100366</xdr:rowOff>
    </xdr:to>
    <xdr:sp macro="" textlink="">
      <xdr:nvSpPr>
        <xdr:cNvPr id="306" name="フローチャート: 判断 305">
          <a:extLst>
            <a:ext uri="{FF2B5EF4-FFF2-40B4-BE49-F238E27FC236}">
              <a16:creationId xmlns:a16="http://schemas.microsoft.com/office/drawing/2014/main" id="{00000000-0008-0000-0700-000032010000}"/>
            </a:ext>
          </a:extLst>
        </xdr:cNvPr>
        <xdr:cNvSpPr/>
      </xdr:nvSpPr>
      <xdr:spPr>
        <a:xfrm>
          <a:off x="6921500" y="6170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116893</xdr:rowOff>
    </xdr:from>
    <xdr:ext cx="469744"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37428" y="5946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102943</xdr:rowOff>
    </xdr:from>
    <xdr:to>
      <xdr:col>55</xdr:col>
      <xdr:colOff>50800</xdr:colOff>
      <xdr:row>39</xdr:row>
      <xdr:rowOff>33093</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10426700" y="6618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17870</xdr:rowOff>
    </xdr:from>
    <xdr:ext cx="378565" cy="259045"/>
    <xdr:sp macro="" textlink="">
      <xdr:nvSpPr>
        <xdr:cNvPr id="314" name="労働費該当値テキスト">
          <a:extLst>
            <a:ext uri="{FF2B5EF4-FFF2-40B4-BE49-F238E27FC236}">
              <a16:creationId xmlns:a16="http://schemas.microsoft.com/office/drawing/2014/main" id="{00000000-0008-0000-0700-00003A010000}"/>
            </a:ext>
          </a:extLst>
        </xdr:cNvPr>
        <xdr:cNvSpPr txBox="1"/>
      </xdr:nvSpPr>
      <xdr:spPr>
        <a:xfrm>
          <a:off x="10528300" y="65329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95431</xdr:rowOff>
    </xdr:from>
    <xdr:to>
      <xdr:col>50</xdr:col>
      <xdr:colOff>165100</xdr:colOff>
      <xdr:row>39</xdr:row>
      <xdr:rowOff>25581</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9588500" y="6610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16708</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9450017" y="67032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97717</xdr:rowOff>
    </xdr:from>
    <xdr:to>
      <xdr:col>46</xdr:col>
      <xdr:colOff>38100</xdr:colOff>
      <xdr:row>39</xdr:row>
      <xdr:rowOff>27867</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8699500" y="6612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18994</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8561017" y="67055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98044</xdr:rowOff>
    </xdr:from>
    <xdr:to>
      <xdr:col>41</xdr:col>
      <xdr:colOff>101600</xdr:colOff>
      <xdr:row>39</xdr:row>
      <xdr:rowOff>28194</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7810500" y="6613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19321</xdr:rowOff>
    </xdr:from>
    <xdr:ext cx="378565"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7672017" y="67058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106861</xdr:rowOff>
    </xdr:from>
    <xdr:to>
      <xdr:col>36</xdr:col>
      <xdr:colOff>165100</xdr:colOff>
      <xdr:row>37</xdr:row>
      <xdr:rowOff>37011</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6921500" y="6279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28138</xdr:rowOff>
    </xdr:from>
    <xdr:ext cx="469744"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6737428" y="6371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4" name="テキスト ボックス 343">
          <a:extLst>
            <a:ext uri="{FF2B5EF4-FFF2-40B4-BE49-F238E27FC236}">
              <a16:creationId xmlns:a16="http://schemas.microsoft.com/office/drawing/2014/main" id="{00000000-0008-0000-0700-000058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農林水産業費グラフ枠">
          <a:extLst>
            <a:ext uri="{FF2B5EF4-FFF2-40B4-BE49-F238E27FC236}">
              <a16:creationId xmlns:a16="http://schemas.microsoft.com/office/drawing/2014/main" id="{00000000-0008-0000-0700-000059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169583</xdr:rowOff>
    </xdr:from>
    <xdr:to>
      <xdr:col>54</xdr:col>
      <xdr:colOff>189865</xdr:colOff>
      <xdr:row>58</xdr:row>
      <xdr:rowOff>152553</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10475595" y="8570633"/>
          <a:ext cx="1270" cy="1526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156380</xdr:rowOff>
    </xdr:from>
    <xdr:ext cx="469744" cy="259045"/>
    <xdr:sp macro="" textlink="">
      <xdr:nvSpPr>
        <xdr:cNvPr id="347" name="農林水産業費最小値テキスト">
          <a:extLst>
            <a:ext uri="{FF2B5EF4-FFF2-40B4-BE49-F238E27FC236}">
              <a16:creationId xmlns:a16="http://schemas.microsoft.com/office/drawing/2014/main" id="{00000000-0008-0000-0700-00005B010000}"/>
            </a:ext>
          </a:extLst>
        </xdr:cNvPr>
        <xdr:cNvSpPr txBox="1"/>
      </xdr:nvSpPr>
      <xdr:spPr>
        <a:xfrm>
          <a:off x="10528300" y="101004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152553</xdr:rowOff>
    </xdr:from>
    <xdr:to>
      <xdr:col>55</xdr:col>
      <xdr:colOff>88900</xdr:colOff>
      <xdr:row>58</xdr:row>
      <xdr:rowOff>152553</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10388600" y="100966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116260</xdr:rowOff>
    </xdr:from>
    <xdr:ext cx="599010" cy="259045"/>
    <xdr:sp macro="" textlink="">
      <xdr:nvSpPr>
        <xdr:cNvPr id="349" name="農林水産業費最大値テキスト">
          <a:extLst>
            <a:ext uri="{FF2B5EF4-FFF2-40B4-BE49-F238E27FC236}">
              <a16:creationId xmlns:a16="http://schemas.microsoft.com/office/drawing/2014/main" id="{00000000-0008-0000-0700-00005D010000}"/>
            </a:ext>
          </a:extLst>
        </xdr:cNvPr>
        <xdr:cNvSpPr txBox="1"/>
      </xdr:nvSpPr>
      <xdr:spPr>
        <a:xfrm>
          <a:off x="10528300" y="83458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125,147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49</xdr:row>
      <xdr:rowOff>169583</xdr:rowOff>
    </xdr:from>
    <xdr:to>
      <xdr:col>55</xdr:col>
      <xdr:colOff>88900</xdr:colOff>
      <xdr:row>49</xdr:row>
      <xdr:rowOff>169583</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10388600" y="8570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134671</xdr:rowOff>
    </xdr:from>
    <xdr:to>
      <xdr:col>55</xdr:col>
      <xdr:colOff>0</xdr:colOff>
      <xdr:row>58</xdr:row>
      <xdr:rowOff>21349</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9639300" y="9907321"/>
          <a:ext cx="838200" cy="58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72203</xdr:rowOff>
    </xdr:from>
    <xdr:ext cx="534377" cy="259045"/>
    <xdr:sp macro="" textlink="">
      <xdr:nvSpPr>
        <xdr:cNvPr id="352" name="農林水産業費平均値テキスト">
          <a:extLst>
            <a:ext uri="{FF2B5EF4-FFF2-40B4-BE49-F238E27FC236}">
              <a16:creationId xmlns:a16="http://schemas.microsoft.com/office/drawing/2014/main" id="{00000000-0008-0000-0700-000060010000}"/>
            </a:ext>
          </a:extLst>
        </xdr:cNvPr>
        <xdr:cNvSpPr txBox="1"/>
      </xdr:nvSpPr>
      <xdr:spPr>
        <a:xfrm>
          <a:off x="10528300" y="95019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49326</xdr:rowOff>
    </xdr:from>
    <xdr:to>
      <xdr:col>55</xdr:col>
      <xdr:colOff>50800</xdr:colOff>
      <xdr:row>56</xdr:row>
      <xdr:rowOff>150926</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10426700" y="9650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144069</xdr:rowOff>
    </xdr:from>
    <xdr:to>
      <xdr:col>50</xdr:col>
      <xdr:colOff>114300</xdr:colOff>
      <xdr:row>58</xdr:row>
      <xdr:rowOff>21349</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8750300" y="9916719"/>
          <a:ext cx="889000" cy="48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59398</xdr:rowOff>
    </xdr:from>
    <xdr:to>
      <xdr:col>50</xdr:col>
      <xdr:colOff>165100</xdr:colOff>
      <xdr:row>56</xdr:row>
      <xdr:rowOff>160998</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9588500" y="9660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6075</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9372111" y="9435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144069</xdr:rowOff>
    </xdr:from>
    <xdr:to>
      <xdr:col>45</xdr:col>
      <xdr:colOff>177800</xdr:colOff>
      <xdr:row>58</xdr:row>
      <xdr:rowOff>37782</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7861300" y="9916719"/>
          <a:ext cx="889000" cy="65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89192</xdr:rowOff>
    </xdr:from>
    <xdr:to>
      <xdr:col>46</xdr:col>
      <xdr:colOff>38100</xdr:colOff>
      <xdr:row>57</xdr:row>
      <xdr:rowOff>19342</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8699500" y="9690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35869</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8483111" y="9465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37782</xdr:rowOff>
    </xdr:from>
    <xdr:to>
      <xdr:col>41</xdr:col>
      <xdr:colOff>50800</xdr:colOff>
      <xdr:row>58</xdr:row>
      <xdr:rowOff>41339</xdr:rowOff>
    </xdr:to>
    <xdr:cxnSp macro="">
      <xdr:nvCxnSpPr>
        <xdr:cNvPr id="360" name="直線コネクタ 359">
          <a:extLst>
            <a:ext uri="{FF2B5EF4-FFF2-40B4-BE49-F238E27FC236}">
              <a16:creationId xmlns:a16="http://schemas.microsoft.com/office/drawing/2014/main" id="{00000000-0008-0000-0700-000068010000}"/>
            </a:ext>
          </a:extLst>
        </xdr:cNvPr>
        <xdr:cNvCxnSpPr/>
      </xdr:nvCxnSpPr>
      <xdr:spPr>
        <a:xfrm flipV="1">
          <a:off x="6972300" y="9981882"/>
          <a:ext cx="889000" cy="3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97536</xdr:rowOff>
    </xdr:from>
    <xdr:to>
      <xdr:col>41</xdr:col>
      <xdr:colOff>101600</xdr:colOff>
      <xdr:row>57</xdr:row>
      <xdr:rowOff>27686</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7810500" y="9698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44213</xdr:rowOff>
    </xdr:from>
    <xdr:ext cx="534377"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594111" y="9473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137744</xdr:rowOff>
    </xdr:from>
    <xdr:to>
      <xdr:col>36</xdr:col>
      <xdr:colOff>165100</xdr:colOff>
      <xdr:row>57</xdr:row>
      <xdr:rowOff>67894</xdr:rowOff>
    </xdr:to>
    <xdr:sp macro="" textlink="">
      <xdr:nvSpPr>
        <xdr:cNvPr id="363" name="フローチャート: 判断 362">
          <a:extLst>
            <a:ext uri="{FF2B5EF4-FFF2-40B4-BE49-F238E27FC236}">
              <a16:creationId xmlns:a16="http://schemas.microsoft.com/office/drawing/2014/main" id="{00000000-0008-0000-0700-00006B010000}"/>
            </a:ext>
          </a:extLst>
        </xdr:cNvPr>
        <xdr:cNvSpPr/>
      </xdr:nvSpPr>
      <xdr:spPr>
        <a:xfrm>
          <a:off x="6921500" y="9738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84421</xdr:rowOff>
    </xdr:from>
    <xdr:ext cx="534377"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05111" y="9514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83871</xdr:rowOff>
    </xdr:from>
    <xdr:to>
      <xdr:col>55</xdr:col>
      <xdr:colOff>50800</xdr:colOff>
      <xdr:row>58</xdr:row>
      <xdr:rowOff>14021</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10426700" y="9856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62298</xdr:rowOff>
    </xdr:from>
    <xdr:ext cx="534377" cy="259045"/>
    <xdr:sp macro="" textlink="">
      <xdr:nvSpPr>
        <xdr:cNvPr id="371" name="農林水産業費該当値テキスト">
          <a:extLst>
            <a:ext uri="{FF2B5EF4-FFF2-40B4-BE49-F238E27FC236}">
              <a16:creationId xmlns:a16="http://schemas.microsoft.com/office/drawing/2014/main" id="{00000000-0008-0000-0700-000073010000}"/>
            </a:ext>
          </a:extLst>
        </xdr:cNvPr>
        <xdr:cNvSpPr txBox="1"/>
      </xdr:nvSpPr>
      <xdr:spPr>
        <a:xfrm>
          <a:off x="10528300" y="9834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141999</xdr:rowOff>
    </xdr:from>
    <xdr:to>
      <xdr:col>50</xdr:col>
      <xdr:colOff>165100</xdr:colOff>
      <xdr:row>58</xdr:row>
      <xdr:rowOff>72149</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9588500" y="9914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63276</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9372111" y="10007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93269</xdr:rowOff>
    </xdr:from>
    <xdr:to>
      <xdr:col>46</xdr:col>
      <xdr:colOff>38100</xdr:colOff>
      <xdr:row>58</xdr:row>
      <xdr:rowOff>23419</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8699500" y="9865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14546</xdr:rowOff>
    </xdr:from>
    <xdr:ext cx="534377"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8483111" y="9958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158432</xdr:rowOff>
    </xdr:from>
    <xdr:to>
      <xdr:col>41</xdr:col>
      <xdr:colOff>101600</xdr:colOff>
      <xdr:row>58</xdr:row>
      <xdr:rowOff>88582</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7810500" y="9931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79709</xdr:rowOff>
    </xdr:from>
    <xdr:ext cx="534377"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7594111" y="10023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161989</xdr:rowOff>
    </xdr:from>
    <xdr:to>
      <xdr:col>36</xdr:col>
      <xdr:colOff>165100</xdr:colOff>
      <xdr:row>58</xdr:row>
      <xdr:rowOff>92139</xdr:rowOff>
    </xdr:to>
    <xdr:sp macro="" textlink="">
      <xdr:nvSpPr>
        <xdr:cNvPr id="378" name="楕円 377">
          <a:extLst>
            <a:ext uri="{FF2B5EF4-FFF2-40B4-BE49-F238E27FC236}">
              <a16:creationId xmlns:a16="http://schemas.microsoft.com/office/drawing/2014/main" id="{00000000-0008-0000-0700-00007A010000}"/>
            </a:ext>
          </a:extLst>
        </xdr:cNvPr>
        <xdr:cNvSpPr/>
      </xdr:nvSpPr>
      <xdr:spPr>
        <a:xfrm>
          <a:off x="6921500" y="9934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83266</xdr:rowOff>
    </xdr:from>
    <xdr:ext cx="534377" cy="259045"/>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6705111" y="10027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a:extLst>
            <a:ext uri="{FF2B5EF4-FFF2-40B4-BE49-F238E27FC236}">
              <a16:creationId xmlns:a16="http://schemas.microsoft.com/office/drawing/2014/main" id="{00000000-0008-0000-0700-000091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商工費グラフ枠">
          <a:extLst>
            <a:ext uri="{FF2B5EF4-FFF2-40B4-BE49-F238E27FC236}">
              <a16:creationId xmlns:a16="http://schemas.microsoft.com/office/drawing/2014/main" id="{00000000-0008-0000-07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84272</xdr:rowOff>
    </xdr:from>
    <xdr:to>
      <xdr:col>54</xdr:col>
      <xdr:colOff>189865</xdr:colOff>
      <xdr:row>79</xdr:row>
      <xdr:rowOff>22566</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10475595" y="12257222"/>
          <a:ext cx="1270" cy="13098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26393</xdr:rowOff>
    </xdr:from>
    <xdr:ext cx="469744" cy="259045"/>
    <xdr:sp macro="" textlink="">
      <xdr:nvSpPr>
        <xdr:cNvPr id="404" name="商工費最小値テキスト">
          <a:extLst>
            <a:ext uri="{FF2B5EF4-FFF2-40B4-BE49-F238E27FC236}">
              <a16:creationId xmlns:a16="http://schemas.microsoft.com/office/drawing/2014/main" id="{00000000-0008-0000-0700-000094010000}"/>
            </a:ext>
          </a:extLst>
        </xdr:cNvPr>
        <xdr:cNvSpPr txBox="1"/>
      </xdr:nvSpPr>
      <xdr:spPr>
        <a:xfrm>
          <a:off x="10528300" y="13570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22566</xdr:rowOff>
    </xdr:from>
    <xdr:to>
      <xdr:col>55</xdr:col>
      <xdr:colOff>88900</xdr:colOff>
      <xdr:row>79</xdr:row>
      <xdr:rowOff>22566</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3567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30949</xdr:rowOff>
    </xdr:from>
    <xdr:ext cx="599010" cy="259045"/>
    <xdr:sp macro="" textlink="">
      <xdr:nvSpPr>
        <xdr:cNvPr id="406" name="商工費最大値テキスト">
          <a:extLst>
            <a:ext uri="{FF2B5EF4-FFF2-40B4-BE49-F238E27FC236}">
              <a16:creationId xmlns:a16="http://schemas.microsoft.com/office/drawing/2014/main" id="{00000000-0008-0000-0700-000096010000}"/>
            </a:ext>
          </a:extLst>
        </xdr:cNvPr>
        <xdr:cNvSpPr txBox="1"/>
      </xdr:nvSpPr>
      <xdr:spPr>
        <a:xfrm>
          <a:off x="10528300" y="12032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174,774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84272</xdr:rowOff>
    </xdr:from>
    <xdr:to>
      <xdr:col>55</xdr:col>
      <xdr:colOff>88900</xdr:colOff>
      <xdr:row>71</xdr:row>
      <xdr:rowOff>84272</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10388600" y="12257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169235</xdr:rowOff>
    </xdr:from>
    <xdr:to>
      <xdr:col>55</xdr:col>
      <xdr:colOff>0</xdr:colOff>
      <xdr:row>79</xdr:row>
      <xdr:rowOff>1070</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9639300" y="13542335"/>
          <a:ext cx="838200" cy="3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42183</xdr:rowOff>
    </xdr:from>
    <xdr:ext cx="534377" cy="259045"/>
    <xdr:sp macro="" textlink="">
      <xdr:nvSpPr>
        <xdr:cNvPr id="409" name="商工費平均値テキスト">
          <a:extLst>
            <a:ext uri="{FF2B5EF4-FFF2-40B4-BE49-F238E27FC236}">
              <a16:creationId xmlns:a16="http://schemas.microsoft.com/office/drawing/2014/main" id="{00000000-0008-0000-0700-000099010000}"/>
            </a:ext>
          </a:extLst>
        </xdr:cNvPr>
        <xdr:cNvSpPr txBox="1"/>
      </xdr:nvSpPr>
      <xdr:spPr>
        <a:xfrm>
          <a:off x="10528300" y="132438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19306</xdr:rowOff>
    </xdr:from>
    <xdr:to>
      <xdr:col>55</xdr:col>
      <xdr:colOff>50800</xdr:colOff>
      <xdr:row>78</xdr:row>
      <xdr:rowOff>120906</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10426700" y="13392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168664</xdr:rowOff>
    </xdr:from>
    <xdr:to>
      <xdr:col>50</xdr:col>
      <xdr:colOff>114300</xdr:colOff>
      <xdr:row>78</xdr:row>
      <xdr:rowOff>169235</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8750300" y="13541764"/>
          <a:ext cx="889000" cy="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21501</xdr:rowOff>
    </xdr:from>
    <xdr:to>
      <xdr:col>50</xdr:col>
      <xdr:colOff>165100</xdr:colOff>
      <xdr:row>78</xdr:row>
      <xdr:rowOff>123101</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9588500" y="13394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139628</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9372111" y="13169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154894</xdr:rowOff>
    </xdr:from>
    <xdr:to>
      <xdr:col>45</xdr:col>
      <xdr:colOff>177800</xdr:colOff>
      <xdr:row>78</xdr:row>
      <xdr:rowOff>168664</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a:off x="7861300" y="13527994"/>
          <a:ext cx="889000" cy="13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33130</xdr:rowOff>
    </xdr:from>
    <xdr:to>
      <xdr:col>46</xdr:col>
      <xdr:colOff>38100</xdr:colOff>
      <xdr:row>78</xdr:row>
      <xdr:rowOff>134730</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8699500" y="1340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151257</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8483111" y="13181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152144</xdr:rowOff>
    </xdr:from>
    <xdr:to>
      <xdr:col>41</xdr:col>
      <xdr:colOff>50800</xdr:colOff>
      <xdr:row>78</xdr:row>
      <xdr:rowOff>154894</xdr:rowOff>
    </xdr:to>
    <xdr:cxnSp macro="">
      <xdr:nvCxnSpPr>
        <xdr:cNvPr id="417" name="直線コネクタ 416">
          <a:extLst>
            <a:ext uri="{FF2B5EF4-FFF2-40B4-BE49-F238E27FC236}">
              <a16:creationId xmlns:a16="http://schemas.microsoft.com/office/drawing/2014/main" id="{00000000-0008-0000-0700-0000A1010000}"/>
            </a:ext>
          </a:extLst>
        </xdr:cNvPr>
        <xdr:cNvCxnSpPr/>
      </xdr:nvCxnSpPr>
      <xdr:spPr>
        <a:xfrm>
          <a:off x="6972300" y="13525244"/>
          <a:ext cx="889000" cy="2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24839</xdr:rowOff>
    </xdr:from>
    <xdr:to>
      <xdr:col>41</xdr:col>
      <xdr:colOff>101600</xdr:colOff>
      <xdr:row>78</xdr:row>
      <xdr:rowOff>126439</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7810500" y="13397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142966</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594111" y="13173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45993</xdr:rowOff>
    </xdr:from>
    <xdr:to>
      <xdr:col>36</xdr:col>
      <xdr:colOff>165100</xdr:colOff>
      <xdr:row>78</xdr:row>
      <xdr:rowOff>147593</xdr:rowOff>
    </xdr:to>
    <xdr:sp macro="" textlink="">
      <xdr:nvSpPr>
        <xdr:cNvPr id="420" name="フローチャート: 判断 419">
          <a:extLst>
            <a:ext uri="{FF2B5EF4-FFF2-40B4-BE49-F238E27FC236}">
              <a16:creationId xmlns:a16="http://schemas.microsoft.com/office/drawing/2014/main" id="{00000000-0008-0000-0700-0000A4010000}"/>
            </a:ext>
          </a:extLst>
        </xdr:cNvPr>
        <xdr:cNvSpPr/>
      </xdr:nvSpPr>
      <xdr:spPr>
        <a:xfrm>
          <a:off x="6921500" y="13419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164120</xdr:rowOff>
    </xdr:from>
    <xdr:ext cx="534377"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05111" y="13194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121720</xdr:rowOff>
    </xdr:from>
    <xdr:to>
      <xdr:col>55</xdr:col>
      <xdr:colOff>50800</xdr:colOff>
      <xdr:row>79</xdr:row>
      <xdr:rowOff>51870</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10426700" y="1349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36647</xdr:rowOff>
    </xdr:from>
    <xdr:ext cx="469744" cy="259045"/>
    <xdr:sp macro="" textlink="">
      <xdr:nvSpPr>
        <xdr:cNvPr id="428" name="商工費該当値テキスト">
          <a:extLst>
            <a:ext uri="{FF2B5EF4-FFF2-40B4-BE49-F238E27FC236}">
              <a16:creationId xmlns:a16="http://schemas.microsoft.com/office/drawing/2014/main" id="{00000000-0008-0000-0700-0000AC010000}"/>
            </a:ext>
          </a:extLst>
        </xdr:cNvPr>
        <xdr:cNvSpPr txBox="1"/>
      </xdr:nvSpPr>
      <xdr:spPr>
        <a:xfrm>
          <a:off x="10528300" y="13409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118435</xdr:rowOff>
    </xdr:from>
    <xdr:to>
      <xdr:col>50</xdr:col>
      <xdr:colOff>165100</xdr:colOff>
      <xdr:row>79</xdr:row>
      <xdr:rowOff>48585</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9588500" y="13491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39712</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9404428" y="13584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117864</xdr:rowOff>
    </xdr:from>
    <xdr:to>
      <xdr:col>46</xdr:col>
      <xdr:colOff>38100</xdr:colOff>
      <xdr:row>79</xdr:row>
      <xdr:rowOff>48014</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8699500" y="13490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39141</xdr:rowOff>
    </xdr:from>
    <xdr:ext cx="469744"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8515428" y="13583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104094</xdr:rowOff>
    </xdr:from>
    <xdr:to>
      <xdr:col>41</xdr:col>
      <xdr:colOff>101600</xdr:colOff>
      <xdr:row>79</xdr:row>
      <xdr:rowOff>34244</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7810500" y="13477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25371</xdr:rowOff>
    </xdr:from>
    <xdr:ext cx="469744"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7626428" y="13569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101344</xdr:rowOff>
    </xdr:from>
    <xdr:to>
      <xdr:col>36</xdr:col>
      <xdr:colOff>165100</xdr:colOff>
      <xdr:row>79</xdr:row>
      <xdr:rowOff>31494</xdr:rowOff>
    </xdr:to>
    <xdr:sp macro="" textlink="">
      <xdr:nvSpPr>
        <xdr:cNvPr id="435" name="楕円 434">
          <a:extLst>
            <a:ext uri="{FF2B5EF4-FFF2-40B4-BE49-F238E27FC236}">
              <a16:creationId xmlns:a16="http://schemas.microsoft.com/office/drawing/2014/main" id="{00000000-0008-0000-0700-0000B3010000}"/>
            </a:ext>
          </a:extLst>
        </xdr:cNvPr>
        <xdr:cNvSpPr/>
      </xdr:nvSpPr>
      <xdr:spPr>
        <a:xfrm>
          <a:off x="6921500" y="13474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22621</xdr:rowOff>
    </xdr:from>
    <xdr:ext cx="469744"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737428" y="13567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土木費グラフ枠">
          <a:extLst>
            <a:ext uri="{FF2B5EF4-FFF2-40B4-BE49-F238E27FC236}">
              <a16:creationId xmlns:a16="http://schemas.microsoft.com/office/drawing/2014/main" id="{00000000-0008-0000-07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93469</xdr:rowOff>
    </xdr:from>
    <xdr:to>
      <xdr:col>54</xdr:col>
      <xdr:colOff>189865</xdr:colOff>
      <xdr:row>98</xdr:row>
      <xdr:rowOff>100678</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10475595" y="15695419"/>
          <a:ext cx="1270" cy="12073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104505</xdr:rowOff>
    </xdr:from>
    <xdr:ext cx="534377" cy="259045"/>
    <xdr:sp macro="" textlink="">
      <xdr:nvSpPr>
        <xdr:cNvPr id="461" name="土木費最小値テキスト">
          <a:extLst>
            <a:ext uri="{FF2B5EF4-FFF2-40B4-BE49-F238E27FC236}">
              <a16:creationId xmlns:a16="http://schemas.microsoft.com/office/drawing/2014/main" id="{00000000-0008-0000-0700-0000CD010000}"/>
            </a:ext>
          </a:extLst>
        </xdr:cNvPr>
        <xdr:cNvSpPr txBox="1"/>
      </xdr:nvSpPr>
      <xdr:spPr>
        <a:xfrm>
          <a:off x="10528300" y="16906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100678</xdr:rowOff>
    </xdr:from>
    <xdr:to>
      <xdr:col>55</xdr:col>
      <xdr:colOff>88900</xdr:colOff>
      <xdr:row>98</xdr:row>
      <xdr:rowOff>100678</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69027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40146</xdr:rowOff>
    </xdr:from>
    <xdr:ext cx="599010" cy="259045"/>
    <xdr:sp macro="" textlink="">
      <xdr:nvSpPr>
        <xdr:cNvPr id="463" name="土木費最大値テキスト">
          <a:extLst>
            <a:ext uri="{FF2B5EF4-FFF2-40B4-BE49-F238E27FC236}">
              <a16:creationId xmlns:a16="http://schemas.microsoft.com/office/drawing/2014/main" id="{00000000-0008-0000-0700-0000CF010000}"/>
            </a:ext>
          </a:extLst>
        </xdr:cNvPr>
        <xdr:cNvSpPr txBox="1"/>
      </xdr:nvSpPr>
      <xdr:spPr>
        <a:xfrm>
          <a:off x="10528300" y="154706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173,567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93469</xdr:rowOff>
    </xdr:from>
    <xdr:to>
      <xdr:col>55</xdr:col>
      <xdr:colOff>88900</xdr:colOff>
      <xdr:row>91</xdr:row>
      <xdr:rowOff>93469</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10388600" y="15695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97706</xdr:rowOff>
    </xdr:from>
    <xdr:to>
      <xdr:col>55</xdr:col>
      <xdr:colOff>0</xdr:colOff>
      <xdr:row>97</xdr:row>
      <xdr:rowOff>122402</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9639300" y="16728356"/>
          <a:ext cx="838200" cy="2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108774</xdr:rowOff>
    </xdr:from>
    <xdr:ext cx="534377" cy="259045"/>
    <xdr:sp macro="" textlink="">
      <xdr:nvSpPr>
        <xdr:cNvPr id="466" name="土木費平均値テキスト">
          <a:extLst>
            <a:ext uri="{FF2B5EF4-FFF2-40B4-BE49-F238E27FC236}">
              <a16:creationId xmlns:a16="http://schemas.microsoft.com/office/drawing/2014/main" id="{00000000-0008-0000-0700-0000D2010000}"/>
            </a:ext>
          </a:extLst>
        </xdr:cNvPr>
        <xdr:cNvSpPr txBox="1"/>
      </xdr:nvSpPr>
      <xdr:spPr>
        <a:xfrm>
          <a:off x="10528300" y="163965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85897</xdr:rowOff>
    </xdr:from>
    <xdr:to>
      <xdr:col>55</xdr:col>
      <xdr:colOff>50800</xdr:colOff>
      <xdr:row>97</xdr:row>
      <xdr:rowOff>16047</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10426700" y="16545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150551</xdr:rowOff>
    </xdr:from>
    <xdr:to>
      <xdr:col>50</xdr:col>
      <xdr:colOff>114300</xdr:colOff>
      <xdr:row>97</xdr:row>
      <xdr:rowOff>97706</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8750300" y="16609751"/>
          <a:ext cx="889000" cy="118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82415</xdr:rowOff>
    </xdr:from>
    <xdr:to>
      <xdr:col>50</xdr:col>
      <xdr:colOff>165100</xdr:colOff>
      <xdr:row>97</xdr:row>
      <xdr:rowOff>12565</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9588500" y="16541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29092</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372111" y="16316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150551</xdr:rowOff>
    </xdr:from>
    <xdr:to>
      <xdr:col>45</xdr:col>
      <xdr:colOff>177800</xdr:colOff>
      <xdr:row>97</xdr:row>
      <xdr:rowOff>50927</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flipV="1">
          <a:off x="7861300" y="16609751"/>
          <a:ext cx="889000" cy="71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99881</xdr:rowOff>
    </xdr:from>
    <xdr:to>
      <xdr:col>46</xdr:col>
      <xdr:colOff>38100</xdr:colOff>
      <xdr:row>97</xdr:row>
      <xdr:rowOff>30031</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8699500" y="16559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21158</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483111" y="16651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158886</xdr:rowOff>
    </xdr:from>
    <xdr:to>
      <xdr:col>41</xdr:col>
      <xdr:colOff>50800</xdr:colOff>
      <xdr:row>97</xdr:row>
      <xdr:rowOff>50927</xdr:rowOff>
    </xdr:to>
    <xdr:cxnSp macro="">
      <xdr:nvCxnSpPr>
        <xdr:cNvPr id="474" name="直線コネクタ 473">
          <a:extLst>
            <a:ext uri="{FF2B5EF4-FFF2-40B4-BE49-F238E27FC236}">
              <a16:creationId xmlns:a16="http://schemas.microsoft.com/office/drawing/2014/main" id="{00000000-0008-0000-0700-0000DA010000}"/>
            </a:ext>
          </a:extLst>
        </xdr:cNvPr>
        <xdr:cNvCxnSpPr/>
      </xdr:nvCxnSpPr>
      <xdr:spPr>
        <a:xfrm>
          <a:off x="6972300" y="16446636"/>
          <a:ext cx="889000" cy="234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112148</xdr:rowOff>
    </xdr:from>
    <xdr:to>
      <xdr:col>41</xdr:col>
      <xdr:colOff>101600</xdr:colOff>
      <xdr:row>97</xdr:row>
      <xdr:rowOff>42298</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7810500" y="16571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58825</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594111" y="16346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137371</xdr:rowOff>
    </xdr:from>
    <xdr:to>
      <xdr:col>36</xdr:col>
      <xdr:colOff>165100</xdr:colOff>
      <xdr:row>96</xdr:row>
      <xdr:rowOff>67521</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6921500" y="16425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58648</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05111" y="16517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71602</xdr:rowOff>
    </xdr:from>
    <xdr:to>
      <xdr:col>55</xdr:col>
      <xdr:colOff>50800</xdr:colOff>
      <xdr:row>98</xdr:row>
      <xdr:rowOff>1752</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10426700" y="16702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50029</xdr:rowOff>
    </xdr:from>
    <xdr:ext cx="534377" cy="259045"/>
    <xdr:sp macro="" textlink="">
      <xdr:nvSpPr>
        <xdr:cNvPr id="485" name="土木費該当値テキスト">
          <a:extLst>
            <a:ext uri="{FF2B5EF4-FFF2-40B4-BE49-F238E27FC236}">
              <a16:creationId xmlns:a16="http://schemas.microsoft.com/office/drawing/2014/main" id="{00000000-0008-0000-0700-0000E5010000}"/>
            </a:ext>
          </a:extLst>
        </xdr:cNvPr>
        <xdr:cNvSpPr txBox="1"/>
      </xdr:nvSpPr>
      <xdr:spPr>
        <a:xfrm>
          <a:off x="10528300" y="16680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46906</xdr:rowOff>
    </xdr:from>
    <xdr:to>
      <xdr:col>50</xdr:col>
      <xdr:colOff>165100</xdr:colOff>
      <xdr:row>97</xdr:row>
      <xdr:rowOff>148506</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9588500" y="16677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139633</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9372111" y="16770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99751</xdr:rowOff>
    </xdr:from>
    <xdr:to>
      <xdr:col>46</xdr:col>
      <xdr:colOff>38100</xdr:colOff>
      <xdr:row>97</xdr:row>
      <xdr:rowOff>29901</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8699500" y="16558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46428</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8483111" y="16334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127</xdr:rowOff>
    </xdr:from>
    <xdr:to>
      <xdr:col>41</xdr:col>
      <xdr:colOff>101600</xdr:colOff>
      <xdr:row>97</xdr:row>
      <xdr:rowOff>101727</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7810500" y="16630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92854</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7594111" y="16723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108086</xdr:rowOff>
    </xdr:from>
    <xdr:to>
      <xdr:col>36</xdr:col>
      <xdr:colOff>165100</xdr:colOff>
      <xdr:row>96</xdr:row>
      <xdr:rowOff>38236</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6921500" y="16395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54763</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6705111" y="16171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a:extLst>
            <a:ext uri="{FF2B5EF4-FFF2-40B4-BE49-F238E27FC236}">
              <a16:creationId xmlns:a16="http://schemas.microsoft.com/office/drawing/2014/main" id="{00000000-0008-0000-07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142367</xdr:rowOff>
    </xdr:from>
    <xdr:to>
      <xdr:col>85</xdr:col>
      <xdr:colOff>126364</xdr:colOff>
      <xdr:row>37</xdr:row>
      <xdr:rowOff>168313</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6317595" y="5285867"/>
          <a:ext cx="1269" cy="12260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690</xdr:rowOff>
    </xdr:from>
    <xdr:ext cx="534377" cy="259045"/>
    <xdr:sp macro="" textlink="">
      <xdr:nvSpPr>
        <xdr:cNvPr id="518" name="消防費最小値テキスト">
          <a:extLst>
            <a:ext uri="{FF2B5EF4-FFF2-40B4-BE49-F238E27FC236}">
              <a16:creationId xmlns:a16="http://schemas.microsoft.com/office/drawing/2014/main" id="{00000000-0008-0000-0700-000006020000}"/>
            </a:ext>
          </a:extLst>
        </xdr:cNvPr>
        <xdr:cNvSpPr txBox="1"/>
      </xdr:nvSpPr>
      <xdr:spPr>
        <a:xfrm>
          <a:off x="16370300" y="6515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168313</xdr:rowOff>
    </xdr:from>
    <xdr:to>
      <xdr:col>86</xdr:col>
      <xdr:colOff>25400</xdr:colOff>
      <xdr:row>37</xdr:row>
      <xdr:rowOff>168313</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6511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89044</xdr:rowOff>
    </xdr:from>
    <xdr:ext cx="534377" cy="259045"/>
    <xdr:sp macro="" textlink="">
      <xdr:nvSpPr>
        <xdr:cNvPr id="520" name="消防費最大値テキスト">
          <a:extLst>
            <a:ext uri="{FF2B5EF4-FFF2-40B4-BE49-F238E27FC236}">
              <a16:creationId xmlns:a16="http://schemas.microsoft.com/office/drawing/2014/main" id="{00000000-0008-0000-0700-000008020000}"/>
            </a:ext>
          </a:extLst>
        </xdr:cNvPr>
        <xdr:cNvSpPr txBox="1"/>
      </xdr:nvSpPr>
      <xdr:spPr>
        <a:xfrm>
          <a:off x="16370300" y="5061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75,860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142367</xdr:rowOff>
    </xdr:from>
    <xdr:to>
      <xdr:col>86</xdr:col>
      <xdr:colOff>25400</xdr:colOff>
      <xdr:row>30</xdr:row>
      <xdr:rowOff>142367</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52858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117354</xdr:rowOff>
    </xdr:from>
    <xdr:to>
      <xdr:col>85</xdr:col>
      <xdr:colOff>127000</xdr:colOff>
      <xdr:row>38</xdr:row>
      <xdr:rowOff>39459</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5481300" y="6461004"/>
          <a:ext cx="838200" cy="93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60151</xdr:rowOff>
    </xdr:from>
    <xdr:ext cx="534377" cy="259045"/>
    <xdr:sp macro="" textlink="">
      <xdr:nvSpPr>
        <xdr:cNvPr id="523" name="消防費平均値テキスト">
          <a:extLst>
            <a:ext uri="{FF2B5EF4-FFF2-40B4-BE49-F238E27FC236}">
              <a16:creationId xmlns:a16="http://schemas.microsoft.com/office/drawing/2014/main" id="{00000000-0008-0000-0700-00000B020000}"/>
            </a:ext>
          </a:extLst>
        </xdr:cNvPr>
        <xdr:cNvSpPr txBox="1"/>
      </xdr:nvSpPr>
      <xdr:spPr>
        <a:xfrm>
          <a:off x="16370300" y="60609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37274</xdr:rowOff>
    </xdr:from>
    <xdr:to>
      <xdr:col>85</xdr:col>
      <xdr:colOff>177800</xdr:colOff>
      <xdr:row>36</xdr:row>
      <xdr:rowOff>138874</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6268700" y="620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28029</xdr:rowOff>
    </xdr:from>
    <xdr:to>
      <xdr:col>81</xdr:col>
      <xdr:colOff>50800</xdr:colOff>
      <xdr:row>38</xdr:row>
      <xdr:rowOff>39459</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4592300" y="6543129"/>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53086</xdr:rowOff>
    </xdr:from>
    <xdr:to>
      <xdr:col>81</xdr:col>
      <xdr:colOff>101600</xdr:colOff>
      <xdr:row>36</xdr:row>
      <xdr:rowOff>154686</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5430500" y="6225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171213</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14111" y="6000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16923</xdr:rowOff>
    </xdr:from>
    <xdr:to>
      <xdr:col>76</xdr:col>
      <xdr:colOff>114300</xdr:colOff>
      <xdr:row>38</xdr:row>
      <xdr:rowOff>28029</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a:off x="13703300" y="6532023"/>
          <a:ext cx="889000" cy="11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49886</xdr:rowOff>
    </xdr:from>
    <xdr:to>
      <xdr:col>76</xdr:col>
      <xdr:colOff>165100</xdr:colOff>
      <xdr:row>36</xdr:row>
      <xdr:rowOff>151486</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4541500" y="622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168013</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325111" y="5997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3187</xdr:rowOff>
    </xdr:from>
    <xdr:to>
      <xdr:col>71</xdr:col>
      <xdr:colOff>177800</xdr:colOff>
      <xdr:row>38</xdr:row>
      <xdr:rowOff>16923</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a:off x="12814300" y="6518287"/>
          <a:ext cx="889000" cy="13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40094</xdr:rowOff>
    </xdr:from>
    <xdr:to>
      <xdr:col>72</xdr:col>
      <xdr:colOff>38100</xdr:colOff>
      <xdr:row>36</xdr:row>
      <xdr:rowOff>141694</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3652500" y="6212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158221</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36111" y="5987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33179</xdr:rowOff>
    </xdr:from>
    <xdr:to>
      <xdr:col>67</xdr:col>
      <xdr:colOff>101600</xdr:colOff>
      <xdr:row>36</xdr:row>
      <xdr:rowOff>134779</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2763500" y="6205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151306</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47111" y="5980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66554</xdr:rowOff>
    </xdr:from>
    <xdr:to>
      <xdr:col>85</xdr:col>
      <xdr:colOff>177800</xdr:colOff>
      <xdr:row>37</xdr:row>
      <xdr:rowOff>168154</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6268700" y="6410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152931</xdr:rowOff>
    </xdr:from>
    <xdr:ext cx="534377" cy="259045"/>
    <xdr:sp macro="" textlink="">
      <xdr:nvSpPr>
        <xdr:cNvPr id="542" name="消防費該当値テキスト">
          <a:extLst>
            <a:ext uri="{FF2B5EF4-FFF2-40B4-BE49-F238E27FC236}">
              <a16:creationId xmlns:a16="http://schemas.microsoft.com/office/drawing/2014/main" id="{00000000-0008-0000-0700-00001E020000}"/>
            </a:ext>
          </a:extLst>
        </xdr:cNvPr>
        <xdr:cNvSpPr txBox="1"/>
      </xdr:nvSpPr>
      <xdr:spPr>
        <a:xfrm>
          <a:off x="16370300" y="6325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160109</xdr:rowOff>
    </xdr:from>
    <xdr:to>
      <xdr:col>81</xdr:col>
      <xdr:colOff>101600</xdr:colOff>
      <xdr:row>38</xdr:row>
      <xdr:rowOff>90259</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5430500" y="6503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81386</xdr:rowOff>
    </xdr:from>
    <xdr:ext cx="469744"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5246428" y="6596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148679</xdr:rowOff>
    </xdr:from>
    <xdr:to>
      <xdr:col>76</xdr:col>
      <xdr:colOff>165100</xdr:colOff>
      <xdr:row>38</xdr:row>
      <xdr:rowOff>78829</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4541500" y="6492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69956</xdr:rowOff>
    </xdr:from>
    <xdr:ext cx="469744"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4357428" y="6585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137573</xdr:rowOff>
    </xdr:from>
    <xdr:to>
      <xdr:col>72</xdr:col>
      <xdr:colOff>38100</xdr:colOff>
      <xdr:row>38</xdr:row>
      <xdr:rowOff>67723</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3652500" y="6481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58850</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3436111" y="6573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123838</xdr:rowOff>
    </xdr:from>
    <xdr:to>
      <xdr:col>67</xdr:col>
      <xdr:colOff>101600</xdr:colOff>
      <xdr:row>38</xdr:row>
      <xdr:rowOff>53987</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2763500" y="646748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45114</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547111" y="6560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教育費グラフ枠">
          <a:extLst>
            <a:ext uri="{FF2B5EF4-FFF2-40B4-BE49-F238E27FC236}">
              <a16:creationId xmlns:a16="http://schemas.microsoft.com/office/drawing/2014/main" id="{00000000-0008-0000-0700-00003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70510</xdr:rowOff>
    </xdr:from>
    <xdr:to>
      <xdr:col>85</xdr:col>
      <xdr:colOff>126364</xdr:colOff>
      <xdr:row>58</xdr:row>
      <xdr:rowOff>67622</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6317595" y="8814460"/>
          <a:ext cx="1269" cy="11972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71449</xdr:rowOff>
    </xdr:from>
    <xdr:ext cx="534377" cy="259045"/>
    <xdr:sp macro="" textlink="">
      <xdr:nvSpPr>
        <xdr:cNvPr id="575" name="教育費最小値テキスト">
          <a:extLst>
            <a:ext uri="{FF2B5EF4-FFF2-40B4-BE49-F238E27FC236}">
              <a16:creationId xmlns:a16="http://schemas.microsoft.com/office/drawing/2014/main" id="{00000000-0008-0000-0700-00003F020000}"/>
            </a:ext>
          </a:extLst>
        </xdr:cNvPr>
        <xdr:cNvSpPr txBox="1"/>
      </xdr:nvSpPr>
      <xdr:spPr>
        <a:xfrm>
          <a:off x="16370300" y="10015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67622</xdr:rowOff>
    </xdr:from>
    <xdr:to>
      <xdr:col>86</xdr:col>
      <xdr:colOff>25400</xdr:colOff>
      <xdr:row>58</xdr:row>
      <xdr:rowOff>67622</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10011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17187</xdr:rowOff>
    </xdr:from>
    <xdr:ext cx="599010" cy="259045"/>
    <xdr:sp macro="" textlink="">
      <xdr:nvSpPr>
        <xdr:cNvPr id="577" name="教育費最大値テキスト">
          <a:extLst>
            <a:ext uri="{FF2B5EF4-FFF2-40B4-BE49-F238E27FC236}">
              <a16:creationId xmlns:a16="http://schemas.microsoft.com/office/drawing/2014/main" id="{00000000-0008-0000-0700-000041020000}"/>
            </a:ext>
          </a:extLst>
        </xdr:cNvPr>
        <xdr:cNvSpPr txBox="1"/>
      </xdr:nvSpPr>
      <xdr:spPr>
        <a:xfrm>
          <a:off x="16370300" y="8589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176,580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70510</xdr:rowOff>
    </xdr:from>
    <xdr:to>
      <xdr:col>86</xdr:col>
      <xdr:colOff>25400</xdr:colOff>
      <xdr:row>51</xdr:row>
      <xdr:rowOff>70510</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8814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149263</xdr:rowOff>
    </xdr:from>
    <xdr:to>
      <xdr:col>85</xdr:col>
      <xdr:colOff>127000</xdr:colOff>
      <xdr:row>58</xdr:row>
      <xdr:rowOff>1542</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5481300" y="9921913"/>
          <a:ext cx="838200" cy="23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74827</xdr:rowOff>
    </xdr:from>
    <xdr:ext cx="534377" cy="259045"/>
    <xdr:sp macro="" textlink="">
      <xdr:nvSpPr>
        <xdr:cNvPr id="580" name="教育費平均値テキスト">
          <a:extLst>
            <a:ext uri="{FF2B5EF4-FFF2-40B4-BE49-F238E27FC236}">
              <a16:creationId xmlns:a16="http://schemas.microsoft.com/office/drawing/2014/main" id="{00000000-0008-0000-0700-000044020000}"/>
            </a:ext>
          </a:extLst>
        </xdr:cNvPr>
        <xdr:cNvSpPr txBox="1"/>
      </xdr:nvSpPr>
      <xdr:spPr>
        <a:xfrm>
          <a:off x="16370300" y="95045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51950</xdr:rowOff>
    </xdr:from>
    <xdr:to>
      <xdr:col>85</xdr:col>
      <xdr:colOff>177800</xdr:colOff>
      <xdr:row>56</xdr:row>
      <xdr:rowOff>153550</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6268700" y="9653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673</xdr:rowOff>
    </xdr:from>
    <xdr:to>
      <xdr:col>81</xdr:col>
      <xdr:colOff>50800</xdr:colOff>
      <xdr:row>58</xdr:row>
      <xdr:rowOff>1542</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4592300" y="9944773"/>
          <a:ext cx="889000" cy="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47402</xdr:rowOff>
    </xdr:from>
    <xdr:to>
      <xdr:col>81</xdr:col>
      <xdr:colOff>101600</xdr:colOff>
      <xdr:row>56</xdr:row>
      <xdr:rowOff>149002</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5430500" y="9648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165529</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14111" y="9423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126129</xdr:rowOff>
    </xdr:from>
    <xdr:to>
      <xdr:col>76</xdr:col>
      <xdr:colOff>114300</xdr:colOff>
      <xdr:row>58</xdr:row>
      <xdr:rowOff>673</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3703300" y="9898779"/>
          <a:ext cx="889000" cy="45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51013</xdr:rowOff>
    </xdr:from>
    <xdr:to>
      <xdr:col>76</xdr:col>
      <xdr:colOff>165100</xdr:colOff>
      <xdr:row>56</xdr:row>
      <xdr:rowOff>152613</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4541500" y="965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169140</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4325111" y="9427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126129</xdr:rowOff>
    </xdr:from>
    <xdr:to>
      <xdr:col>71</xdr:col>
      <xdr:colOff>177800</xdr:colOff>
      <xdr:row>58</xdr:row>
      <xdr:rowOff>28753</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flipV="1">
          <a:off x="12814300" y="9898779"/>
          <a:ext cx="889000" cy="74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49292</xdr:rowOff>
    </xdr:from>
    <xdr:to>
      <xdr:col>72</xdr:col>
      <xdr:colOff>38100</xdr:colOff>
      <xdr:row>56</xdr:row>
      <xdr:rowOff>150892</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3652500" y="9650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167419</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436111" y="9425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45283</xdr:rowOff>
    </xdr:from>
    <xdr:to>
      <xdr:col>67</xdr:col>
      <xdr:colOff>101600</xdr:colOff>
      <xdr:row>56</xdr:row>
      <xdr:rowOff>146883</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2763500" y="9646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163410</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547111" y="9421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98463</xdr:rowOff>
    </xdr:from>
    <xdr:to>
      <xdr:col>85</xdr:col>
      <xdr:colOff>177800</xdr:colOff>
      <xdr:row>58</xdr:row>
      <xdr:rowOff>28613</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6268700" y="9871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13390</xdr:rowOff>
    </xdr:from>
    <xdr:ext cx="534377" cy="259045"/>
    <xdr:sp macro="" textlink="">
      <xdr:nvSpPr>
        <xdr:cNvPr id="599" name="教育費該当値テキスト">
          <a:extLst>
            <a:ext uri="{FF2B5EF4-FFF2-40B4-BE49-F238E27FC236}">
              <a16:creationId xmlns:a16="http://schemas.microsoft.com/office/drawing/2014/main" id="{00000000-0008-0000-0700-000057020000}"/>
            </a:ext>
          </a:extLst>
        </xdr:cNvPr>
        <xdr:cNvSpPr txBox="1"/>
      </xdr:nvSpPr>
      <xdr:spPr>
        <a:xfrm>
          <a:off x="16370300" y="9786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122192</xdr:rowOff>
    </xdr:from>
    <xdr:to>
      <xdr:col>81</xdr:col>
      <xdr:colOff>101600</xdr:colOff>
      <xdr:row>58</xdr:row>
      <xdr:rowOff>52342</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5430500" y="9894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43469</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5214111" y="9987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121323</xdr:rowOff>
    </xdr:from>
    <xdr:to>
      <xdr:col>76</xdr:col>
      <xdr:colOff>165100</xdr:colOff>
      <xdr:row>58</xdr:row>
      <xdr:rowOff>51473</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4541500" y="9893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42600</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4325111" y="9986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75329</xdr:rowOff>
    </xdr:from>
    <xdr:to>
      <xdr:col>72</xdr:col>
      <xdr:colOff>38100</xdr:colOff>
      <xdr:row>58</xdr:row>
      <xdr:rowOff>5479</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3652500" y="9847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168056</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3436111" y="9940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149403</xdr:rowOff>
    </xdr:from>
    <xdr:to>
      <xdr:col>67</xdr:col>
      <xdr:colOff>101600</xdr:colOff>
      <xdr:row>58</xdr:row>
      <xdr:rowOff>79553</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2763500" y="9922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70680</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547111" y="10014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災害復旧費グラフ枠">
          <a:extLst>
            <a:ext uri="{FF2B5EF4-FFF2-40B4-BE49-F238E27FC236}">
              <a16:creationId xmlns:a16="http://schemas.microsoft.com/office/drawing/2014/main" id="{00000000-0008-0000-0700-00007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62624</xdr:rowOff>
    </xdr:from>
    <xdr:to>
      <xdr:col>85</xdr:col>
      <xdr:colOff>126364</xdr:colOff>
      <xdr:row>79</xdr:row>
      <xdr:rowOff>44450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flipV="1">
          <a:off x="16317595" y="12235574"/>
          <a:ext cx="1269" cy="13534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2" name="災害復旧費最小値テキスト">
          <a:extLst>
            <a:ext uri="{FF2B5EF4-FFF2-40B4-BE49-F238E27FC236}">
              <a16:creationId xmlns:a16="http://schemas.microsoft.com/office/drawing/2014/main" id="{00000000-0008-0000-0700-000078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9301</xdr:rowOff>
    </xdr:from>
    <xdr:ext cx="599010" cy="259045"/>
    <xdr:sp macro="" textlink="">
      <xdr:nvSpPr>
        <xdr:cNvPr id="634" name="災害復旧費最大値テキスト">
          <a:extLst>
            <a:ext uri="{FF2B5EF4-FFF2-40B4-BE49-F238E27FC236}">
              <a16:creationId xmlns:a16="http://schemas.microsoft.com/office/drawing/2014/main" id="{00000000-0008-0000-0700-00007A020000}"/>
            </a:ext>
          </a:extLst>
        </xdr:cNvPr>
        <xdr:cNvSpPr txBox="1"/>
      </xdr:nvSpPr>
      <xdr:spPr>
        <a:xfrm>
          <a:off x="16370300" y="120108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106,569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62624</xdr:rowOff>
    </xdr:from>
    <xdr:to>
      <xdr:col>86</xdr:col>
      <xdr:colOff>25400</xdr:colOff>
      <xdr:row>71</xdr:row>
      <xdr:rowOff>62624</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6230600" y="12235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39142</xdr:rowOff>
    </xdr:from>
    <xdr:to>
      <xdr:col>85</xdr:col>
      <xdr:colOff>127000</xdr:colOff>
      <xdr:row>79</xdr:row>
      <xdr:rowOff>43205</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5481300" y="13583692"/>
          <a:ext cx="838200" cy="4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72280</xdr:rowOff>
    </xdr:from>
    <xdr:ext cx="469744" cy="259045"/>
    <xdr:sp macro="" textlink="">
      <xdr:nvSpPr>
        <xdr:cNvPr id="637" name="災害復旧費平均値テキスト">
          <a:extLst>
            <a:ext uri="{FF2B5EF4-FFF2-40B4-BE49-F238E27FC236}">
              <a16:creationId xmlns:a16="http://schemas.microsoft.com/office/drawing/2014/main" id="{00000000-0008-0000-0700-00007D020000}"/>
            </a:ext>
          </a:extLst>
        </xdr:cNvPr>
        <xdr:cNvSpPr txBox="1"/>
      </xdr:nvSpPr>
      <xdr:spPr>
        <a:xfrm>
          <a:off x="16370300" y="132739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49403</xdr:rowOff>
    </xdr:from>
    <xdr:to>
      <xdr:col>85</xdr:col>
      <xdr:colOff>177800</xdr:colOff>
      <xdr:row>78</xdr:row>
      <xdr:rowOff>151003</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6268700" y="13422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39142</xdr:rowOff>
    </xdr:from>
    <xdr:to>
      <xdr:col>81</xdr:col>
      <xdr:colOff>50800</xdr:colOff>
      <xdr:row>79</xdr:row>
      <xdr:rowOff>40576</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flipV="1">
          <a:off x="14592300" y="13583692"/>
          <a:ext cx="889000" cy="1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97346</xdr:rowOff>
    </xdr:from>
    <xdr:to>
      <xdr:col>81</xdr:col>
      <xdr:colOff>101600</xdr:colOff>
      <xdr:row>79</xdr:row>
      <xdr:rowOff>27496</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5430500" y="13470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44023</xdr:rowOff>
    </xdr:from>
    <xdr:ext cx="469744"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5246428" y="13245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40576</xdr:rowOff>
    </xdr:from>
    <xdr:to>
      <xdr:col>76</xdr:col>
      <xdr:colOff>114300</xdr:colOff>
      <xdr:row>79</xdr:row>
      <xdr:rowOff>44247</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flipV="1">
          <a:off x="13703300" y="13585126"/>
          <a:ext cx="889000" cy="3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111785</xdr:rowOff>
    </xdr:from>
    <xdr:to>
      <xdr:col>76</xdr:col>
      <xdr:colOff>165100</xdr:colOff>
      <xdr:row>79</xdr:row>
      <xdr:rowOff>41935</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4541500" y="13484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58462</xdr:rowOff>
    </xdr:from>
    <xdr:ext cx="469744"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4357428" y="13260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34113</xdr:rowOff>
    </xdr:from>
    <xdr:to>
      <xdr:col>71</xdr:col>
      <xdr:colOff>177800</xdr:colOff>
      <xdr:row>79</xdr:row>
      <xdr:rowOff>44247</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2814300" y="13578663"/>
          <a:ext cx="889000" cy="10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102019</xdr:rowOff>
    </xdr:from>
    <xdr:to>
      <xdr:col>72</xdr:col>
      <xdr:colOff>38100</xdr:colOff>
      <xdr:row>79</xdr:row>
      <xdr:rowOff>32169</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3652500" y="13475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48696</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468428" y="13250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62091</xdr:rowOff>
    </xdr:from>
    <xdr:to>
      <xdr:col>67</xdr:col>
      <xdr:colOff>101600</xdr:colOff>
      <xdr:row>78</xdr:row>
      <xdr:rowOff>163691</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2763500" y="13435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8768</xdr:rowOff>
    </xdr:from>
    <xdr:ext cx="469744"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579428" y="13210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163855</xdr:rowOff>
    </xdr:from>
    <xdr:to>
      <xdr:col>85</xdr:col>
      <xdr:colOff>177800</xdr:colOff>
      <xdr:row>79</xdr:row>
      <xdr:rowOff>94005</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6268700" y="13536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78782</xdr:rowOff>
    </xdr:from>
    <xdr:ext cx="313932" cy="259045"/>
    <xdr:sp macro="" textlink="">
      <xdr:nvSpPr>
        <xdr:cNvPr id="656" name="災害復旧費該当値テキスト">
          <a:extLst>
            <a:ext uri="{FF2B5EF4-FFF2-40B4-BE49-F238E27FC236}">
              <a16:creationId xmlns:a16="http://schemas.microsoft.com/office/drawing/2014/main" id="{00000000-0008-0000-0700-000090020000}"/>
            </a:ext>
          </a:extLst>
        </xdr:cNvPr>
        <xdr:cNvSpPr txBox="1"/>
      </xdr:nvSpPr>
      <xdr:spPr>
        <a:xfrm>
          <a:off x="16370300" y="134518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159792</xdr:rowOff>
    </xdr:from>
    <xdr:to>
      <xdr:col>81</xdr:col>
      <xdr:colOff>101600</xdr:colOff>
      <xdr:row>79</xdr:row>
      <xdr:rowOff>89942</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5430500" y="13532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81069</xdr:rowOff>
    </xdr:from>
    <xdr:ext cx="378565"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5292017" y="136256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161226</xdr:rowOff>
    </xdr:from>
    <xdr:to>
      <xdr:col>76</xdr:col>
      <xdr:colOff>165100</xdr:colOff>
      <xdr:row>79</xdr:row>
      <xdr:rowOff>91376</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4541500" y="13534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82503</xdr:rowOff>
    </xdr:from>
    <xdr:ext cx="378565"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4403017" y="136270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164897</xdr:rowOff>
    </xdr:from>
    <xdr:to>
      <xdr:col>72</xdr:col>
      <xdr:colOff>38100</xdr:colOff>
      <xdr:row>79</xdr:row>
      <xdr:rowOff>95047</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3652500" y="13537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79</xdr:row>
      <xdr:rowOff>86174</xdr:rowOff>
    </xdr:from>
    <xdr:ext cx="313932"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3546333" y="1363072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154763</xdr:rowOff>
    </xdr:from>
    <xdr:to>
      <xdr:col>67</xdr:col>
      <xdr:colOff>101600</xdr:colOff>
      <xdr:row>79</xdr:row>
      <xdr:rowOff>84913</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2763500" y="13527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76040</xdr:rowOff>
    </xdr:from>
    <xdr:ext cx="378565"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625017" y="136205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a:extLst>
            <a:ext uri="{FF2B5EF4-FFF2-40B4-BE49-F238E27FC236}">
              <a16:creationId xmlns:a16="http://schemas.microsoft.com/office/drawing/2014/main" id="{00000000-0008-0000-0700-0000A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162964</xdr:rowOff>
    </xdr:from>
    <xdr:to>
      <xdr:col>85</xdr:col>
      <xdr:colOff>126364</xdr:colOff>
      <xdr:row>98</xdr:row>
      <xdr:rowOff>119191</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6317595" y="15422014"/>
          <a:ext cx="1269" cy="14992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123018</xdr:rowOff>
    </xdr:from>
    <xdr:ext cx="534377" cy="259045"/>
    <xdr:sp macro="" textlink="">
      <xdr:nvSpPr>
        <xdr:cNvPr id="689" name="公債費最小値テキスト">
          <a:extLst>
            <a:ext uri="{FF2B5EF4-FFF2-40B4-BE49-F238E27FC236}">
              <a16:creationId xmlns:a16="http://schemas.microsoft.com/office/drawing/2014/main" id="{00000000-0008-0000-0700-0000B1020000}"/>
            </a:ext>
          </a:extLst>
        </xdr:cNvPr>
        <xdr:cNvSpPr txBox="1"/>
      </xdr:nvSpPr>
      <xdr:spPr>
        <a:xfrm>
          <a:off x="16370300" y="16925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119191</xdr:rowOff>
    </xdr:from>
    <xdr:to>
      <xdr:col>86</xdr:col>
      <xdr:colOff>25400</xdr:colOff>
      <xdr:row>98</xdr:row>
      <xdr:rowOff>119191</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6921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109641</xdr:rowOff>
    </xdr:from>
    <xdr:ext cx="599010" cy="259045"/>
    <xdr:sp macro="" textlink="">
      <xdr:nvSpPr>
        <xdr:cNvPr id="691" name="公債費最大値テキスト">
          <a:extLst>
            <a:ext uri="{FF2B5EF4-FFF2-40B4-BE49-F238E27FC236}">
              <a16:creationId xmlns:a16="http://schemas.microsoft.com/office/drawing/2014/main" id="{00000000-0008-0000-0700-0000B3020000}"/>
            </a:ext>
          </a:extLst>
        </xdr:cNvPr>
        <xdr:cNvSpPr txBox="1"/>
      </xdr:nvSpPr>
      <xdr:spPr>
        <a:xfrm>
          <a:off x="16370300" y="15197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418,894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162964</xdr:rowOff>
    </xdr:from>
    <xdr:to>
      <xdr:col>86</xdr:col>
      <xdr:colOff>25400</xdr:colOff>
      <xdr:row>89</xdr:row>
      <xdr:rowOff>162964</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6230600" y="15422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102834</xdr:rowOff>
    </xdr:from>
    <xdr:to>
      <xdr:col>85</xdr:col>
      <xdr:colOff>127000</xdr:colOff>
      <xdr:row>98</xdr:row>
      <xdr:rowOff>109026</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5481300" y="16904934"/>
          <a:ext cx="838200" cy="6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93336</xdr:rowOff>
    </xdr:from>
    <xdr:ext cx="534377" cy="259045"/>
    <xdr:sp macro="" textlink="">
      <xdr:nvSpPr>
        <xdr:cNvPr id="694" name="公債費平均値テキスト">
          <a:extLst>
            <a:ext uri="{FF2B5EF4-FFF2-40B4-BE49-F238E27FC236}">
              <a16:creationId xmlns:a16="http://schemas.microsoft.com/office/drawing/2014/main" id="{00000000-0008-0000-0700-0000B6020000}"/>
            </a:ext>
          </a:extLst>
        </xdr:cNvPr>
        <xdr:cNvSpPr txBox="1"/>
      </xdr:nvSpPr>
      <xdr:spPr>
        <a:xfrm>
          <a:off x="16370300" y="165525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70459</xdr:rowOff>
    </xdr:from>
    <xdr:to>
      <xdr:col>85</xdr:col>
      <xdr:colOff>177800</xdr:colOff>
      <xdr:row>98</xdr:row>
      <xdr:rowOff>609</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6268700" y="16701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102834</xdr:rowOff>
    </xdr:from>
    <xdr:to>
      <xdr:col>81</xdr:col>
      <xdr:colOff>50800</xdr:colOff>
      <xdr:row>98</xdr:row>
      <xdr:rowOff>103451</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flipV="1">
          <a:off x="14592300" y="16904934"/>
          <a:ext cx="889000" cy="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69572</xdr:rowOff>
    </xdr:from>
    <xdr:to>
      <xdr:col>81</xdr:col>
      <xdr:colOff>101600</xdr:colOff>
      <xdr:row>97</xdr:row>
      <xdr:rowOff>171172</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5430500" y="16700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16249</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5214111" y="16475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102446</xdr:rowOff>
    </xdr:from>
    <xdr:to>
      <xdr:col>76</xdr:col>
      <xdr:colOff>114300</xdr:colOff>
      <xdr:row>98</xdr:row>
      <xdr:rowOff>103451</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3703300" y="16904546"/>
          <a:ext cx="889000" cy="1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66429</xdr:rowOff>
    </xdr:from>
    <xdr:to>
      <xdr:col>76</xdr:col>
      <xdr:colOff>165100</xdr:colOff>
      <xdr:row>97</xdr:row>
      <xdr:rowOff>168029</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4541500" y="16697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13106</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4325111" y="16472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93756</xdr:rowOff>
    </xdr:from>
    <xdr:to>
      <xdr:col>71</xdr:col>
      <xdr:colOff>177800</xdr:colOff>
      <xdr:row>98</xdr:row>
      <xdr:rowOff>102446</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a:off x="12814300" y="16895856"/>
          <a:ext cx="889000" cy="8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67343</xdr:rowOff>
    </xdr:from>
    <xdr:to>
      <xdr:col>72</xdr:col>
      <xdr:colOff>38100</xdr:colOff>
      <xdr:row>97</xdr:row>
      <xdr:rowOff>168943</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3652500" y="16697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14020</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3436111" y="16473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78144</xdr:rowOff>
    </xdr:from>
    <xdr:to>
      <xdr:col>67</xdr:col>
      <xdr:colOff>101600</xdr:colOff>
      <xdr:row>98</xdr:row>
      <xdr:rowOff>8294</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2763500" y="16708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24821</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547111" y="16484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58226</xdr:rowOff>
    </xdr:from>
    <xdr:to>
      <xdr:col>85</xdr:col>
      <xdr:colOff>177800</xdr:colOff>
      <xdr:row>98</xdr:row>
      <xdr:rowOff>159826</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6268700" y="16860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144603</xdr:rowOff>
    </xdr:from>
    <xdr:ext cx="534377" cy="259045"/>
    <xdr:sp macro="" textlink="">
      <xdr:nvSpPr>
        <xdr:cNvPr id="713" name="公債費該当値テキスト">
          <a:extLst>
            <a:ext uri="{FF2B5EF4-FFF2-40B4-BE49-F238E27FC236}">
              <a16:creationId xmlns:a16="http://schemas.microsoft.com/office/drawing/2014/main" id="{00000000-0008-0000-0700-0000C9020000}"/>
            </a:ext>
          </a:extLst>
        </xdr:cNvPr>
        <xdr:cNvSpPr txBox="1"/>
      </xdr:nvSpPr>
      <xdr:spPr>
        <a:xfrm>
          <a:off x="16370300" y="16775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52034</xdr:rowOff>
    </xdr:from>
    <xdr:to>
      <xdr:col>81</xdr:col>
      <xdr:colOff>101600</xdr:colOff>
      <xdr:row>98</xdr:row>
      <xdr:rowOff>153634</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5430500" y="16854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144761</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5214111" y="16946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52651</xdr:rowOff>
    </xdr:from>
    <xdr:to>
      <xdr:col>76</xdr:col>
      <xdr:colOff>165100</xdr:colOff>
      <xdr:row>98</xdr:row>
      <xdr:rowOff>154251</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4541500" y="16854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145378</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4325111" y="16947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51646</xdr:rowOff>
    </xdr:from>
    <xdr:to>
      <xdr:col>72</xdr:col>
      <xdr:colOff>38100</xdr:colOff>
      <xdr:row>98</xdr:row>
      <xdr:rowOff>153246</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3652500" y="16853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144373</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3436111" y="16946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42956</xdr:rowOff>
    </xdr:from>
    <xdr:to>
      <xdr:col>67</xdr:col>
      <xdr:colOff>101600</xdr:colOff>
      <xdr:row>98</xdr:row>
      <xdr:rowOff>144556</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2763500" y="16845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135683</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2547111" y="16937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4" name="諸支出金グラフ枠">
          <a:extLst>
            <a:ext uri="{FF2B5EF4-FFF2-40B4-BE49-F238E27FC236}">
              <a16:creationId xmlns:a16="http://schemas.microsoft.com/office/drawing/2014/main" id="{00000000-0008-0000-0700-0000E8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6922</xdr:rowOff>
    </xdr:from>
    <xdr:to>
      <xdr:col>116</xdr:col>
      <xdr:colOff>62864</xdr:colOff>
      <xdr:row>39</xdr:row>
      <xdr:rowOff>44450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flipV="1">
          <a:off x="22159595" y="5321872"/>
          <a:ext cx="1269" cy="1409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68407</xdr:rowOff>
    </xdr:from>
    <xdr:ext cx="249299" cy="259045"/>
    <xdr:sp macro="" textlink="">
      <xdr:nvSpPr>
        <xdr:cNvPr id="746" name="諸支出金最小値テキスト">
          <a:extLst>
            <a:ext uri="{FF2B5EF4-FFF2-40B4-BE49-F238E27FC236}">
              <a16:creationId xmlns:a16="http://schemas.microsoft.com/office/drawing/2014/main" id="{00000000-0008-0000-0700-0000EA020000}"/>
            </a:ext>
          </a:extLst>
        </xdr:cNvPr>
        <xdr:cNvSpPr txBox="1"/>
      </xdr:nvSpPr>
      <xdr:spPr>
        <a:xfrm>
          <a:off x="22212300" y="675495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125049</xdr:rowOff>
    </xdr:from>
    <xdr:ext cx="469744" cy="259045"/>
    <xdr:sp macro="" textlink="">
      <xdr:nvSpPr>
        <xdr:cNvPr id="748" name="諸支出金最大値テキスト">
          <a:extLst>
            <a:ext uri="{FF2B5EF4-FFF2-40B4-BE49-F238E27FC236}">
              <a16:creationId xmlns:a16="http://schemas.microsoft.com/office/drawing/2014/main" id="{00000000-0008-0000-0700-0000EC020000}"/>
            </a:ext>
          </a:extLst>
        </xdr:cNvPr>
        <xdr:cNvSpPr txBox="1"/>
      </xdr:nvSpPr>
      <xdr:spPr>
        <a:xfrm>
          <a:off x="22212300" y="5097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7,397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6922</xdr:rowOff>
    </xdr:from>
    <xdr:to>
      <xdr:col>116</xdr:col>
      <xdr:colOff>152400</xdr:colOff>
      <xdr:row>31</xdr:row>
      <xdr:rowOff>6922</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2072600" y="5321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157307</xdr:rowOff>
    </xdr:from>
    <xdr:ext cx="378565" cy="259045"/>
    <xdr:sp macro="" textlink="">
      <xdr:nvSpPr>
        <xdr:cNvPr id="751" name="諸支出金平均値テキスト">
          <a:extLst>
            <a:ext uri="{FF2B5EF4-FFF2-40B4-BE49-F238E27FC236}">
              <a16:creationId xmlns:a16="http://schemas.microsoft.com/office/drawing/2014/main" id="{00000000-0008-0000-0700-0000EF020000}"/>
            </a:ext>
          </a:extLst>
        </xdr:cNvPr>
        <xdr:cNvSpPr txBox="1"/>
      </xdr:nvSpPr>
      <xdr:spPr>
        <a:xfrm>
          <a:off x="22212300" y="650095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134430</xdr:rowOff>
    </xdr:from>
    <xdr:to>
      <xdr:col>116</xdr:col>
      <xdr:colOff>114300</xdr:colOff>
      <xdr:row>39</xdr:row>
      <xdr:rowOff>64580</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2110700" y="664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89091</xdr:rowOff>
    </xdr:from>
    <xdr:to>
      <xdr:col>112</xdr:col>
      <xdr:colOff>38100</xdr:colOff>
      <xdr:row>39</xdr:row>
      <xdr:rowOff>19241</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21272500" y="6604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35768</xdr:rowOff>
    </xdr:from>
    <xdr:ext cx="378565"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134017" y="63794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141097</xdr:rowOff>
    </xdr:from>
    <xdr:to>
      <xdr:col>107</xdr:col>
      <xdr:colOff>101600</xdr:colOff>
      <xdr:row>39</xdr:row>
      <xdr:rowOff>71247</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20383500" y="6656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87774</xdr:rowOff>
    </xdr:from>
    <xdr:ext cx="378565"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0245017" y="64314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9" name="直線コネクタ 758">
          <a:extLst>
            <a:ext uri="{FF2B5EF4-FFF2-40B4-BE49-F238E27FC236}">
              <a16:creationId xmlns:a16="http://schemas.microsoft.com/office/drawing/2014/main" id="{00000000-0008-0000-0700-0000F7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138049</xdr:rowOff>
    </xdr:from>
    <xdr:to>
      <xdr:col>102</xdr:col>
      <xdr:colOff>165100</xdr:colOff>
      <xdr:row>39</xdr:row>
      <xdr:rowOff>68199</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9494500" y="6653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84726</xdr:rowOff>
    </xdr:from>
    <xdr:ext cx="378565"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9356017" y="64283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118999</xdr:rowOff>
    </xdr:from>
    <xdr:to>
      <xdr:col>98</xdr:col>
      <xdr:colOff>38100</xdr:colOff>
      <xdr:row>39</xdr:row>
      <xdr:rowOff>49149</xdr:rowOff>
    </xdr:to>
    <xdr:sp macro="" textlink="">
      <xdr:nvSpPr>
        <xdr:cNvPr id="762" name="フローチャート: 判断 761">
          <a:extLst>
            <a:ext uri="{FF2B5EF4-FFF2-40B4-BE49-F238E27FC236}">
              <a16:creationId xmlns:a16="http://schemas.microsoft.com/office/drawing/2014/main" id="{00000000-0008-0000-0700-0000FA020000}"/>
            </a:ext>
          </a:extLst>
        </xdr:cNvPr>
        <xdr:cNvSpPr/>
      </xdr:nvSpPr>
      <xdr:spPr>
        <a:xfrm>
          <a:off x="18605500" y="6634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65676</xdr:rowOff>
    </xdr:from>
    <xdr:ext cx="378565"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8467017" y="64093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112857</xdr:rowOff>
    </xdr:from>
    <xdr:ext cx="249299" cy="259045"/>
    <xdr:sp macro="" textlink="">
      <xdr:nvSpPr>
        <xdr:cNvPr id="770" name="諸支出金該当値テキスト">
          <a:extLst>
            <a:ext uri="{FF2B5EF4-FFF2-40B4-BE49-F238E27FC236}">
              <a16:creationId xmlns:a16="http://schemas.microsoft.com/office/drawing/2014/main" id="{00000000-0008-0000-0700-000002030000}"/>
            </a:ext>
          </a:extLst>
        </xdr:cNvPr>
        <xdr:cNvSpPr txBox="1"/>
      </xdr:nvSpPr>
      <xdr:spPr>
        <a:xfrm>
          <a:off x="22212300" y="662795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福岡県平均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168927</xdr:rowOff>
    </xdr:from>
    <xdr:ext cx="467179"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130827</xdr:rowOff>
    </xdr:from>
    <xdr:ext cx="46717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1" name="前年度繰上充用金グラフ枠">
          <a:extLst>
            <a:ext uri="{FF2B5EF4-FFF2-40B4-BE49-F238E27FC236}">
              <a16:creationId xmlns:a16="http://schemas.microsoft.com/office/drawing/2014/main" id="{00000000-0008-0000-0700-000021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30988</xdr:rowOff>
    </xdr:from>
    <xdr:to>
      <xdr:col>116</xdr:col>
      <xdr:colOff>62864</xdr:colOff>
      <xdr:row>59</xdr:row>
      <xdr:rowOff>44450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flipV="1">
          <a:off x="22159595" y="8603488"/>
          <a:ext cx="1269" cy="15565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90695</xdr:rowOff>
    </xdr:from>
    <xdr:ext cx="249299" cy="259045"/>
    <xdr:sp macro="" textlink="">
      <xdr:nvSpPr>
        <xdr:cNvPr id="803" name="前年度繰上充用金最小値テキスト">
          <a:extLst>
            <a:ext uri="{FF2B5EF4-FFF2-40B4-BE49-F238E27FC236}">
              <a16:creationId xmlns:a16="http://schemas.microsoft.com/office/drawing/2014/main" id="{00000000-0008-0000-0700-000023030000}"/>
            </a:ext>
          </a:extLst>
        </xdr:cNvPr>
        <xdr:cNvSpPr txBox="1"/>
      </xdr:nvSpPr>
      <xdr:spPr>
        <a:xfrm>
          <a:off x="22212300" y="102062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149115</xdr:rowOff>
    </xdr:from>
    <xdr:ext cx="534377" cy="259045"/>
    <xdr:sp macro="" textlink="">
      <xdr:nvSpPr>
        <xdr:cNvPr id="805" name="前年度繰上充用金最大値テキスト">
          <a:extLst>
            <a:ext uri="{FF2B5EF4-FFF2-40B4-BE49-F238E27FC236}">
              <a16:creationId xmlns:a16="http://schemas.microsoft.com/office/drawing/2014/main" id="{00000000-0008-0000-0700-000025030000}"/>
            </a:ext>
          </a:extLst>
        </xdr:cNvPr>
        <xdr:cNvSpPr txBox="1"/>
      </xdr:nvSpPr>
      <xdr:spPr>
        <a:xfrm>
          <a:off x="22212300" y="8378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12,256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50</xdr:row>
      <xdr:rowOff>30988</xdr:rowOff>
    </xdr:from>
    <xdr:to>
      <xdr:col>116</xdr:col>
      <xdr:colOff>152400</xdr:colOff>
      <xdr:row>50</xdr:row>
      <xdr:rowOff>30988</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2072600" y="8603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8145</xdr:rowOff>
    </xdr:from>
    <xdr:ext cx="313932" cy="259045"/>
    <xdr:sp macro="" textlink="">
      <xdr:nvSpPr>
        <xdr:cNvPr id="808" name="前年度繰上充用金平均値テキスト">
          <a:extLst>
            <a:ext uri="{FF2B5EF4-FFF2-40B4-BE49-F238E27FC236}">
              <a16:creationId xmlns:a16="http://schemas.microsoft.com/office/drawing/2014/main" id="{00000000-0008-0000-0700-000028030000}"/>
            </a:ext>
          </a:extLst>
        </xdr:cNvPr>
        <xdr:cNvSpPr txBox="1"/>
      </xdr:nvSpPr>
      <xdr:spPr>
        <a:xfrm>
          <a:off x="22212300" y="9952245"/>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156718</xdr:rowOff>
    </xdr:from>
    <xdr:to>
      <xdr:col>116</xdr:col>
      <xdr:colOff>114300</xdr:colOff>
      <xdr:row>59</xdr:row>
      <xdr:rowOff>86868</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22110700" y="10100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157353</xdr:rowOff>
    </xdr:from>
    <xdr:to>
      <xdr:col>112</xdr:col>
      <xdr:colOff>38100</xdr:colOff>
      <xdr:row>59</xdr:row>
      <xdr:rowOff>87503</xdr:rowOff>
    </xdr:to>
    <xdr:sp macro="" textlink="">
      <xdr:nvSpPr>
        <xdr:cNvPr id="811" name="フローチャート: 判断 810">
          <a:extLst>
            <a:ext uri="{FF2B5EF4-FFF2-40B4-BE49-F238E27FC236}">
              <a16:creationId xmlns:a16="http://schemas.microsoft.com/office/drawing/2014/main" id="{00000000-0008-0000-0700-00002B030000}"/>
            </a:ext>
          </a:extLst>
        </xdr:cNvPr>
        <xdr:cNvSpPr/>
      </xdr:nvSpPr>
      <xdr:spPr>
        <a:xfrm>
          <a:off x="21272500" y="10101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57</xdr:row>
      <xdr:rowOff>104030</xdr:rowOff>
    </xdr:from>
    <xdr:ext cx="313932"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66333" y="98766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13" name="直線コネクタ 812">
          <a:extLst>
            <a:ext uri="{FF2B5EF4-FFF2-40B4-BE49-F238E27FC236}">
              <a16:creationId xmlns:a16="http://schemas.microsoft.com/office/drawing/2014/main" id="{00000000-0008-0000-0700-00002D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158115</xdr:rowOff>
    </xdr:from>
    <xdr:to>
      <xdr:col>107</xdr:col>
      <xdr:colOff>101600</xdr:colOff>
      <xdr:row>59</xdr:row>
      <xdr:rowOff>88265</xdr:rowOff>
    </xdr:to>
    <xdr:sp macro="" textlink="">
      <xdr:nvSpPr>
        <xdr:cNvPr id="814" name="フローチャート: 判断 813">
          <a:extLst>
            <a:ext uri="{FF2B5EF4-FFF2-40B4-BE49-F238E27FC236}">
              <a16:creationId xmlns:a16="http://schemas.microsoft.com/office/drawing/2014/main" id="{00000000-0008-0000-0700-00002E030000}"/>
            </a:ext>
          </a:extLst>
        </xdr:cNvPr>
        <xdr:cNvSpPr/>
      </xdr:nvSpPr>
      <xdr:spPr>
        <a:xfrm>
          <a:off x="20383500" y="10102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57</xdr:row>
      <xdr:rowOff>104792</xdr:rowOff>
    </xdr:from>
    <xdr:ext cx="313932"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0277333" y="987744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16" name="直線コネクタ 815">
          <a:extLst>
            <a:ext uri="{FF2B5EF4-FFF2-40B4-BE49-F238E27FC236}">
              <a16:creationId xmlns:a16="http://schemas.microsoft.com/office/drawing/2014/main" id="{00000000-0008-0000-0700-000030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157861</xdr:rowOff>
    </xdr:from>
    <xdr:to>
      <xdr:col>102</xdr:col>
      <xdr:colOff>165100</xdr:colOff>
      <xdr:row>59</xdr:row>
      <xdr:rowOff>88011</xdr:rowOff>
    </xdr:to>
    <xdr:sp macro="" textlink="">
      <xdr:nvSpPr>
        <xdr:cNvPr id="817" name="フローチャート: 判断 816">
          <a:extLst>
            <a:ext uri="{FF2B5EF4-FFF2-40B4-BE49-F238E27FC236}">
              <a16:creationId xmlns:a16="http://schemas.microsoft.com/office/drawing/2014/main" id="{00000000-0008-0000-0700-000031030000}"/>
            </a:ext>
          </a:extLst>
        </xdr:cNvPr>
        <xdr:cNvSpPr/>
      </xdr:nvSpPr>
      <xdr:spPr>
        <a:xfrm>
          <a:off x="19494500" y="10101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57</xdr:row>
      <xdr:rowOff>104538</xdr:rowOff>
    </xdr:from>
    <xdr:ext cx="313932"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9388333" y="987718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160909</xdr:rowOff>
    </xdr:from>
    <xdr:to>
      <xdr:col>98</xdr:col>
      <xdr:colOff>38100</xdr:colOff>
      <xdr:row>59</xdr:row>
      <xdr:rowOff>91059</xdr:rowOff>
    </xdr:to>
    <xdr:sp macro="" textlink="">
      <xdr:nvSpPr>
        <xdr:cNvPr id="819" name="フローチャート: 判断 818">
          <a:extLst>
            <a:ext uri="{FF2B5EF4-FFF2-40B4-BE49-F238E27FC236}">
              <a16:creationId xmlns:a16="http://schemas.microsoft.com/office/drawing/2014/main" id="{00000000-0008-0000-0700-000033030000}"/>
            </a:ext>
          </a:extLst>
        </xdr:cNvPr>
        <xdr:cNvSpPr/>
      </xdr:nvSpPr>
      <xdr:spPr>
        <a:xfrm>
          <a:off x="18605500" y="10105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57</xdr:row>
      <xdr:rowOff>107586</xdr:rowOff>
    </xdr:from>
    <xdr:ext cx="313932"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8499333" y="98802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135145</xdr:rowOff>
    </xdr:from>
    <xdr:ext cx="249299" cy="259045"/>
    <xdr:sp macro="" textlink="">
      <xdr:nvSpPr>
        <xdr:cNvPr id="827" name="前年度繰上充用金該当値テキスト">
          <a:extLst>
            <a:ext uri="{FF2B5EF4-FFF2-40B4-BE49-F238E27FC236}">
              <a16:creationId xmlns:a16="http://schemas.microsoft.com/office/drawing/2014/main" id="{00000000-0008-0000-0700-00003B030000}"/>
            </a:ext>
          </a:extLst>
        </xdr:cNvPr>
        <xdr:cNvSpPr txBox="1"/>
      </xdr:nvSpPr>
      <xdr:spPr>
        <a:xfrm>
          <a:off x="22212300" y="100792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32" name="楕円 831">
          <a:extLst>
            <a:ext uri="{FF2B5EF4-FFF2-40B4-BE49-F238E27FC236}">
              <a16:creationId xmlns:a16="http://schemas.microsoft.com/office/drawing/2014/main" id="{00000000-0008-0000-0700-000040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33" name="テキスト ボックス 832">
          <a:extLst>
            <a:ext uri="{FF2B5EF4-FFF2-40B4-BE49-F238E27FC236}">
              <a16:creationId xmlns:a16="http://schemas.microsoft.com/office/drawing/2014/main" id="{00000000-0008-0000-0700-000041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34" name="楕円 833">
          <a:extLst>
            <a:ext uri="{FF2B5EF4-FFF2-40B4-BE49-F238E27FC236}">
              <a16:creationId xmlns:a16="http://schemas.microsoft.com/office/drawing/2014/main" id="{00000000-0008-0000-0700-000042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35" name="テキスト ボックス 834">
          <a:extLst>
            <a:ext uri="{FF2B5EF4-FFF2-40B4-BE49-F238E27FC236}">
              <a16:creationId xmlns:a16="http://schemas.microsoft.com/office/drawing/2014/main" id="{00000000-0008-0000-0700-000043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6" name="正方形/長方形 835">
          <a:extLst>
            <a:ext uri="{FF2B5EF4-FFF2-40B4-BE49-F238E27FC236}">
              <a16:creationId xmlns:a16="http://schemas.microsoft.com/office/drawing/2014/main" id="{00000000-0008-0000-0700-000044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7" name="正方形/長方形 836">
          <a:extLst>
            <a:ext uri="{FF2B5EF4-FFF2-40B4-BE49-F238E27FC236}">
              <a16:creationId xmlns:a16="http://schemas.microsoft.com/office/drawing/2014/main" id="{00000000-0008-0000-0700-000045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8" name="テキスト ボックス 837">
          <a:extLst>
            <a:ext uri="{FF2B5EF4-FFF2-40B4-BE49-F238E27FC236}">
              <a16:creationId xmlns:a16="http://schemas.microsoft.com/office/drawing/2014/main" id="{00000000-0008-0000-0700-000046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目的別では、すべての経費で類似団体平均を下回る数値となった。そのような中において、民生費は住民一人当たり</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168,199</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円と最も大きな経費であり、扶助費の増加により年々増加している。近年、民生費の伸び率は類似団体平均よりも大きく、この状況が続けば類似団体平均を上回る可能性もある。扶助費のような義務的経費の増加により他の政策的な経費を抑制せざるを得ない状況になっており、行財政健全化の取り組みが重要である。</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福岡県筑後市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a:effectLst/>
              <a:latin typeface="ＭＳ ゴシック" panose="020B0609070205080204" pitchFamily="49" charset="-128"/>
              <a:ea typeface="ＭＳ ゴシック" panose="020B0609070205080204" pitchFamily="49" charset="-128"/>
            </a:rPr>
            <a:t>　歳入総額は、</a:t>
          </a:r>
          <a:r>
            <a:rPr lang="en-US" altLang="ja-JP" sz="1100">
              <a:effectLst/>
              <a:latin typeface="ＭＳ ゴシック" panose="020B0609070205080204" pitchFamily="49" charset="-128"/>
              <a:ea typeface="ＭＳ ゴシック" panose="020B0609070205080204" pitchFamily="49" charset="-128"/>
            </a:rPr>
            <a:t>19,786,189</a:t>
          </a:r>
          <a:r>
            <a:rPr lang="ja-JP" altLang="en-US" sz="1100">
              <a:effectLst/>
              <a:latin typeface="ＭＳ ゴシック" panose="020B0609070205080204" pitchFamily="49" charset="-128"/>
              <a:ea typeface="ＭＳ ゴシック" panose="020B0609070205080204" pitchFamily="49" charset="-128"/>
            </a:rPr>
            <a:t>千円で前年度比</a:t>
          </a:r>
          <a:r>
            <a:rPr lang="en-US" altLang="ja-JP" sz="1100">
              <a:effectLst/>
              <a:latin typeface="ＭＳ ゴシック" panose="020B0609070205080204" pitchFamily="49" charset="-128"/>
              <a:ea typeface="ＭＳ ゴシック" panose="020B0609070205080204" pitchFamily="49" charset="-128"/>
            </a:rPr>
            <a:t>4.9</a:t>
          </a:r>
          <a:r>
            <a:rPr lang="ja-JP" altLang="en-US" sz="1100">
              <a:effectLst/>
              <a:latin typeface="ＭＳ ゴシック" panose="020B0609070205080204" pitchFamily="49" charset="-128"/>
              <a:ea typeface="ＭＳ ゴシック" panose="020B0609070205080204" pitchFamily="49" charset="-128"/>
            </a:rPr>
            <a:t>％増となった。歳出総額は、</a:t>
          </a:r>
          <a:r>
            <a:rPr lang="en-US" altLang="ja-JP" sz="1100">
              <a:effectLst/>
              <a:latin typeface="ＭＳ ゴシック" panose="020B0609070205080204" pitchFamily="49" charset="-128"/>
              <a:ea typeface="ＭＳ ゴシック" panose="020B0609070205080204" pitchFamily="49" charset="-128"/>
            </a:rPr>
            <a:t>19,108,537</a:t>
          </a:r>
          <a:r>
            <a:rPr lang="ja-JP" altLang="en-US" sz="1100">
              <a:effectLst/>
              <a:latin typeface="ＭＳ ゴシック" panose="020B0609070205080204" pitchFamily="49" charset="-128"/>
              <a:ea typeface="ＭＳ ゴシック" panose="020B0609070205080204" pitchFamily="49" charset="-128"/>
            </a:rPr>
            <a:t>千円で前年度比</a:t>
          </a:r>
          <a:r>
            <a:rPr lang="en-US" altLang="ja-JP" sz="1100">
              <a:effectLst/>
              <a:latin typeface="ＭＳ ゴシック" panose="020B0609070205080204" pitchFamily="49" charset="-128"/>
              <a:ea typeface="ＭＳ ゴシック" panose="020B0609070205080204" pitchFamily="49" charset="-128"/>
            </a:rPr>
            <a:t>3.9</a:t>
          </a:r>
          <a:r>
            <a:rPr lang="ja-JP" altLang="en-US" sz="1100">
              <a:effectLst/>
              <a:latin typeface="ＭＳ ゴシック" panose="020B0609070205080204" pitchFamily="49" charset="-128"/>
              <a:ea typeface="ＭＳ ゴシック" panose="020B0609070205080204" pitchFamily="49" charset="-128"/>
            </a:rPr>
            <a:t>％増となった。形式収支は</a:t>
          </a:r>
          <a:r>
            <a:rPr lang="en-US" altLang="ja-JP" sz="1100">
              <a:effectLst/>
              <a:latin typeface="ＭＳ ゴシック" panose="020B0609070205080204" pitchFamily="49" charset="-128"/>
              <a:ea typeface="ＭＳ ゴシック" panose="020B0609070205080204" pitchFamily="49" charset="-128"/>
            </a:rPr>
            <a:t>677,652</a:t>
          </a:r>
          <a:r>
            <a:rPr lang="ja-JP" altLang="en-US" sz="1100">
              <a:effectLst/>
              <a:latin typeface="ＭＳ ゴシック" panose="020B0609070205080204" pitchFamily="49" charset="-128"/>
              <a:ea typeface="ＭＳ ゴシック" panose="020B0609070205080204" pitchFamily="49" charset="-128"/>
            </a:rPr>
            <a:t>千円の黒字となり、翌年度に繰越すべき財源</a:t>
          </a:r>
          <a:r>
            <a:rPr lang="en-US" altLang="ja-JP" sz="1100">
              <a:effectLst/>
              <a:latin typeface="ＭＳ ゴシック" panose="020B0609070205080204" pitchFamily="49" charset="-128"/>
              <a:ea typeface="ＭＳ ゴシック" panose="020B0609070205080204" pitchFamily="49" charset="-128"/>
            </a:rPr>
            <a:t>93,205</a:t>
          </a:r>
          <a:r>
            <a:rPr lang="ja-JP" altLang="en-US" sz="1100">
              <a:effectLst/>
              <a:latin typeface="ＭＳ ゴシック" panose="020B0609070205080204" pitchFamily="49" charset="-128"/>
              <a:ea typeface="ＭＳ ゴシック" panose="020B0609070205080204" pitchFamily="49" charset="-128"/>
            </a:rPr>
            <a:t>千円を差引き実質収支も</a:t>
          </a:r>
          <a:r>
            <a:rPr lang="en-US" altLang="ja-JP" sz="1100">
              <a:effectLst/>
              <a:latin typeface="ＭＳ ゴシック" panose="020B0609070205080204" pitchFamily="49" charset="-128"/>
              <a:ea typeface="ＭＳ ゴシック" panose="020B0609070205080204" pitchFamily="49" charset="-128"/>
            </a:rPr>
            <a:t>584,447</a:t>
          </a:r>
          <a:r>
            <a:rPr lang="ja-JP" altLang="en-US" sz="1100">
              <a:effectLst/>
              <a:latin typeface="ＭＳ ゴシック" panose="020B0609070205080204" pitchFamily="49" charset="-128"/>
              <a:ea typeface="ＭＳ ゴシック" panose="020B0609070205080204" pitchFamily="49" charset="-128"/>
            </a:rPr>
            <a:t>千円の黒字であった。単年度収支は前年度の実質収支を差引き</a:t>
          </a:r>
          <a:r>
            <a:rPr lang="en-US" altLang="ja-JP" sz="1100">
              <a:effectLst/>
              <a:latin typeface="ＭＳ ゴシック" panose="020B0609070205080204" pitchFamily="49" charset="-128"/>
              <a:ea typeface="ＭＳ ゴシック" panose="020B0609070205080204" pitchFamily="49" charset="-128"/>
            </a:rPr>
            <a:t>203,447</a:t>
          </a:r>
          <a:r>
            <a:rPr lang="ja-JP" altLang="en-US" sz="1100">
              <a:effectLst/>
              <a:latin typeface="ＭＳ ゴシック" panose="020B0609070205080204" pitchFamily="49" charset="-128"/>
              <a:ea typeface="ＭＳ ゴシック" panose="020B0609070205080204" pitchFamily="49" charset="-128"/>
            </a:rPr>
            <a:t>千円の黒字、実質単年度収支も</a:t>
          </a:r>
          <a:r>
            <a:rPr lang="en-US" altLang="ja-JP" sz="1100">
              <a:effectLst/>
              <a:latin typeface="ＭＳ ゴシック" panose="020B0609070205080204" pitchFamily="49" charset="-128"/>
              <a:ea typeface="ＭＳ ゴシック" panose="020B0609070205080204" pitchFamily="49" charset="-128"/>
            </a:rPr>
            <a:t>206,187</a:t>
          </a:r>
          <a:r>
            <a:rPr lang="ja-JP" altLang="en-US" sz="1100">
              <a:effectLst/>
              <a:latin typeface="ＭＳ ゴシック" panose="020B0609070205080204" pitchFamily="49" charset="-128"/>
              <a:ea typeface="ＭＳ ゴシック" panose="020B0609070205080204" pitchFamily="49" charset="-128"/>
            </a:rPr>
            <a:t>千円の黒字となった。</a:t>
          </a:r>
          <a:endParaRPr lang="ja-JP" altLang="ja-JP" sz="11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福岡県筑後市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住宅新築資金貸付特別会計では、貸付金の滞納が多いため赤字となっており、滞納分の徴収強化など赤字解消に向けた取り組みが必要である。一方、国民健康保険特別会計では、給付費の増加により</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年度まで</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年連続で赤字となっていたが、</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前年度より</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黒字に転じた。</a:t>
          </a:r>
          <a:endParaRPr lang="ja-JP" altLang="ja-JP" sz="11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企業会計では、水道事業が資金剰余となっており市全体の連結実質赤字比率の算定上、黒字の大きな割合を占めているが、今後老朽化した設備の更新などで歳出が増加する見込みであり、将来的には黒字幅も減少していくものと思われる。下水道事業についても資金剰余となったが、平成</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18</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年度供用を開始して間もなく、管渠敷設などの施設整備も続いており、下水道使用料などの収入のみで事業運営を行える状態にないため、多額の一般会計繰出を実施している状況である</a:t>
          </a:r>
          <a:r>
            <a:rPr kumimoji="1" lang="ja-JP" altLang="ja-JP" sz="1100">
              <a:solidFill>
                <a:schemeClr val="dk1"/>
              </a:solidFill>
              <a:effectLst/>
              <a:latin typeface="+mn-lt"/>
              <a:ea typeface="+mn-ea"/>
              <a:cs typeface="+mn-cs"/>
            </a:rPr>
            <a:t>。</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9"/>
  <sheetViews>
    <sheetView showGridLines="0" tabSelected="1" workbookViewId="0"/>
  </sheetViews>
  <sheetFormatPr defaultColWidth="0" defaultRowHeight="11.25" zeroHeight="1" x14ac:dyDescent="0.15"/>
  <cols>
    <col min="1" max="11" width="2.125" style="187" customWidth="1"/>
    <col min="12" max="12" width="2.25" style="187" customWidth="1"/>
    <col min="13" max="17" width="2.375" style="187" customWidth="1"/>
    <col min="18" max="119" width="2.125" style="187" customWidth="1"/>
    <col min="120" max="16384" width="0" style="187" hidden="1"/>
  </cols>
  <sheetData>
    <row r="1" spans="1:119" ht="33" customHeight="1" x14ac:dyDescent="0.15">
      <c r="A1" s="185"/>
      <c r="B1" s="438" t="s">
        <v>80</v>
      </c>
      <c r="C1" s="438"/>
      <c r="D1" s="438"/>
      <c r="E1" s="438"/>
      <c r="F1" s="438"/>
      <c r="G1" s="438"/>
      <c r="H1" s="438"/>
      <c r="I1" s="438"/>
      <c r="J1" s="438"/>
      <c r="K1" s="438"/>
      <c r="L1" s="438"/>
      <c r="M1" s="438"/>
      <c r="N1" s="438"/>
      <c r="O1" s="438"/>
      <c r="P1" s="438"/>
      <c r="Q1" s="438"/>
      <c r="R1" s="438"/>
      <c r="S1" s="438"/>
      <c r="T1" s="438"/>
      <c r="U1" s="438"/>
      <c r="V1" s="438"/>
      <c r="W1" s="438"/>
      <c r="X1" s="438"/>
      <c r="Y1" s="438"/>
      <c r="Z1" s="438"/>
      <c r="AA1" s="438"/>
      <c r="AB1" s="438"/>
      <c r="AC1" s="438"/>
      <c r="AD1" s="438"/>
      <c r="AE1" s="438"/>
      <c r="AF1" s="438"/>
      <c r="AG1" s="438"/>
      <c r="AH1" s="438"/>
      <c r="AI1" s="438"/>
      <c r="AJ1" s="438"/>
      <c r="AK1" s="438"/>
      <c r="AL1" s="438"/>
      <c r="AM1" s="438"/>
      <c r="AN1" s="438"/>
      <c r="AO1" s="438"/>
      <c r="AP1" s="438"/>
      <c r="AQ1" s="438"/>
      <c r="AR1" s="438"/>
      <c r="AS1" s="438"/>
      <c r="AT1" s="438"/>
      <c r="AU1" s="438"/>
      <c r="AV1" s="438"/>
      <c r="AW1" s="438"/>
      <c r="AX1" s="438"/>
      <c r="AY1" s="438"/>
      <c r="AZ1" s="438"/>
      <c r="BA1" s="438"/>
      <c r="BB1" s="438"/>
      <c r="BC1" s="438"/>
      <c r="BD1" s="438"/>
      <c r="BE1" s="438"/>
      <c r="BF1" s="438"/>
      <c r="BG1" s="438"/>
      <c r="BH1" s="438"/>
      <c r="BI1" s="438"/>
      <c r="BJ1" s="438"/>
      <c r="BK1" s="438"/>
      <c r="BL1" s="438"/>
      <c r="BM1" s="438"/>
      <c r="BN1" s="438"/>
      <c r="BO1" s="438"/>
      <c r="BP1" s="438"/>
      <c r="BQ1" s="438"/>
      <c r="BR1" s="438"/>
      <c r="BS1" s="438"/>
      <c r="BT1" s="438"/>
      <c r="BU1" s="438"/>
      <c r="BV1" s="438"/>
      <c r="BW1" s="438"/>
      <c r="BX1" s="438"/>
      <c r="BY1" s="438"/>
      <c r="BZ1" s="438"/>
      <c r="CA1" s="438"/>
      <c r="CB1" s="438"/>
      <c r="CC1" s="438"/>
      <c r="CD1" s="438"/>
      <c r="CE1" s="438"/>
      <c r="CF1" s="438"/>
      <c r="CG1" s="438"/>
      <c r="CH1" s="438"/>
      <c r="CI1" s="438"/>
      <c r="CJ1" s="438"/>
      <c r="CK1" s="438"/>
      <c r="CL1" s="438"/>
      <c r="CM1" s="438"/>
      <c r="CN1" s="438"/>
      <c r="CO1" s="438"/>
      <c r="CP1" s="438"/>
      <c r="CQ1" s="438"/>
      <c r="CR1" s="438"/>
      <c r="CS1" s="438"/>
      <c r="CT1" s="438"/>
      <c r="CU1" s="438"/>
      <c r="CV1" s="438"/>
      <c r="CW1" s="438"/>
      <c r="CX1" s="438"/>
      <c r="CY1" s="438"/>
      <c r="CZ1" s="438"/>
      <c r="DA1" s="438"/>
      <c r="DB1" s="438"/>
      <c r="DC1" s="438"/>
      <c r="DD1" s="438"/>
      <c r="DE1" s="438"/>
      <c r="DF1" s="438"/>
      <c r="DG1" s="438"/>
      <c r="DH1" s="438"/>
      <c r="DI1" s="438"/>
      <c r="DJ1" s="186"/>
      <c r="DK1" s="186"/>
      <c r="DL1" s="186"/>
      <c r="DM1" s="186"/>
      <c r="DN1" s="186"/>
      <c r="DO1" s="186"/>
    </row>
    <row r="2" spans="1:119" ht="24.75" thickBot="1" x14ac:dyDescent="0.2">
      <c r="A2" s="185"/>
      <c r="B2" s="188" t="s">
        <v>81</v>
      </c>
      <c r="C2" s="188"/>
      <c r="D2" s="189"/>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c r="AR2" s="185"/>
      <c r="AS2" s="185"/>
      <c r="AT2" s="185"/>
      <c r="AU2" s="185"/>
      <c r="AV2" s="185"/>
      <c r="AW2" s="185"/>
      <c r="AX2" s="185"/>
      <c r="AY2" s="185"/>
      <c r="AZ2" s="185"/>
      <c r="BA2" s="185"/>
      <c r="BB2" s="185"/>
      <c r="BC2" s="185"/>
      <c r="BD2" s="185"/>
      <c r="BE2" s="185"/>
      <c r="BF2" s="185"/>
      <c r="BG2" s="185"/>
      <c r="BH2" s="185"/>
      <c r="BI2" s="185"/>
      <c r="BJ2" s="185"/>
      <c r="BK2" s="185"/>
      <c r="BL2" s="185"/>
      <c r="BM2" s="185"/>
      <c r="BN2" s="185"/>
      <c r="BO2" s="185"/>
      <c r="BP2" s="185"/>
      <c r="BQ2" s="185"/>
      <c r="BR2" s="185"/>
      <c r="BS2" s="185"/>
      <c r="BT2" s="185"/>
      <c r="BU2" s="185"/>
      <c r="BV2" s="185"/>
      <c r="BW2" s="185"/>
      <c r="BX2" s="185"/>
      <c r="BY2" s="185"/>
      <c r="BZ2" s="185"/>
      <c r="CA2" s="185"/>
      <c r="CB2" s="185"/>
      <c r="CC2" s="185"/>
      <c r="CD2" s="185"/>
      <c r="CE2" s="185"/>
      <c r="CF2" s="185"/>
      <c r="CG2" s="185"/>
      <c r="CH2" s="185"/>
      <c r="CI2" s="185"/>
      <c r="CJ2" s="185"/>
      <c r="CK2" s="185"/>
      <c r="CL2" s="185"/>
      <c r="CM2" s="185"/>
      <c r="CN2" s="185"/>
      <c r="CO2" s="185"/>
      <c r="CP2" s="185"/>
      <c r="CQ2" s="185"/>
      <c r="CR2" s="185"/>
      <c r="CS2" s="185"/>
      <c r="CT2" s="185"/>
      <c r="CU2" s="185"/>
      <c r="CV2" s="185"/>
      <c r="CW2" s="185"/>
      <c r="CX2" s="185"/>
      <c r="CY2" s="185"/>
      <c r="CZ2" s="185"/>
      <c r="DA2" s="185"/>
      <c r="DB2" s="185"/>
      <c r="DC2" s="185"/>
      <c r="DD2" s="185"/>
      <c r="DE2" s="185"/>
      <c r="DF2" s="185"/>
      <c r="DG2" s="185"/>
      <c r="DH2" s="185"/>
      <c r="DI2" s="185"/>
      <c r="DJ2" s="185"/>
      <c r="DK2" s="185"/>
      <c r="DL2" s="185"/>
      <c r="DM2" s="185"/>
      <c r="DN2" s="185"/>
      <c r="DO2" s="185"/>
    </row>
    <row r="3" spans="1:119" ht="18.75" customHeight="1" thickBot="1" x14ac:dyDescent="0.2">
      <c r="A3" s="186"/>
      <c r="B3" s="439" t="s">
        <v>82</v>
      </c>
      <c r="C3" s="440"/>
      <c r="D3" s="440"/>
      <c r="E3" s="441"/>
      <c r="F3" s="441"/>
      <c r="G3" s="441"/>
      <c r="H3" s="441"/>
      <c r="I3" s="441"/>
      <c r="J3" s="441"/>
      <c r="K3" s="441"/>
      <c r="L3" s="441" t="s">
        <v>83</v>
      </c>
      <c r="M3" s="441"/>
      <c r="N3" s="441"/>
      <c r="O3" s="441"/>
      <c r="P3" s="441"/>
      <c r="Q3" s="441"/>
      <c r="R3" s="448"/>
      <c r="S3" s="448"/>
      <c r="T3" s="448"/>
      <c r="U3" s="448"/>
      <c r="V3" s="449"/>
      <c r="W3" s="423" t="s">
        <v>84</v>
      </c>
      <c r="X3" s="424"/>
      <c r="Y3" s="424"/>
      <c r="Z3" s="424"/>
      <c r="AA3" s="424"/>
      <c r="AB3" s="440"/>
      <c r="AC3" s="448" t="s">
        <v>85</v>
      </c>
      <c r="AD3" s="424"/>
      <c r="AE3" s="424"/>
      <c r="AF3" s="424"/>
      <c r="AG3" s="424"/>
      <c r="AH3" s="424"/>
      <c r="AI3" s="424"/>
      <c r="AJ3" s="424"/>
      <c r="AK3" s="424"/>
      <c r="AL3" s="425"/>
      <c r="AM3" s="423" t="s">
        <v>86</v>
      </c>
      <c r="AN3" s="424"/>
      <c r="AO3" s="424"/>
      <c r="AP3" s="424"/>
      <c r="AQ3" s="424"/>
      <c r="AR3" s="424"/>
      <c r="AS3" s="424"/>
      <c r="AT3" s="424"/>
      <c r="AU3" s="424"/>
      <c r="AV3" s="424"/>
      <c r="AW3" s="424"/>
      <c r="AX3" s="425"/>
      <c r="AY3" s="460" t="s">
        <v>1</v>
      </c>
      <c r="AZ3" s="461"/>
      <c r="BA3" s="461"/>
      <c r="BB3" s="461"/>
      <c r="BC3" s="461"/>
      <c r="BD3" s="461"/>
      <c r="BE3" s="461"/>
      <c r="BF3" s="461"/>
      <c r="BG3" s="461"/>
      <c r="BH3" s="461"/>
      <c r="BI3" s="461"/>
      <c r="BJ3" s="461"/>
      <c r="BK3" s="461"/>
      <c r="BL3" s="461"/>
      <c r="BM3" s="462"/>
      <c r="BN3" s="423" t="s">
        <v>87</v>
      </c>
      <c r="BO3" s="424"/>
      <c r="BP3" s="424"/>
      <c r="BQ3" s="424"/>
      <c r="BR3" s="424"/>
      <c r="BS3" s="424"/>
      <c r="BT3" s="424"/>
      <c r="BU3" s="425"/>
      <c r="BV3" s="423" t="s">
        <v>88</v>
      </c>
      <c r="BW3" s="424"/>
      <c r="BX3" s="424"/>
      <c r="BY3" s="424"/>
      <c r="BZ3" s="424"/>
      <c r="CA3" s="424"/>
      <c r="CB3" s="424"/>
      <c r="CC3" s="425"/>
      <c r="CD3" s="460" t="s">
        <v>1</v>
      </c>
      <c r="CE3" s="461"/>
      <c r="CF3" s="461"/>
      <c r="CG3" s="461"/>
      <c r="CH3" s="461"/>
      <c r="CI3" s="461"/>
      <c r="CJ3" s="461"/>
      <c r="CK3" s="461"/>
      <c r="CL3" s="461"/>
      <c r="CM3" s="461"/>
      <c r="CN3" s="461"/>
      <c r="CO3" s="461"/>
      <c r="CP3" s="461"/>
      <c r="CQ3" s="461"/>
      <c r="CR3" s="461"/>
      <c r="CS3" s="462"/>
      <c r="CT3" s="423" t="s">
        <v>89</v>
      </c>
      <c r="CU3" s="424"/>
      <c r="CV3" s="424"/>
      <c r="CW3" s="424"/>
      <c r="CX3" s="424"/>
      <c r="CY3" s="424"/>
      <c r="CZ3" s="424"/>
      <c r="DA3" s="425"/>
      <c r="DB3" s="423" t="s">
        <v>90</v>
      </c>
      <c r="DC3" s="424"/>
      <c r="DD3" s="424"/>
      <c r="DE3" s="424"/>
      <c r="DF3" s="424"/>
      <c r="DG3" s="424"/>
      <c r="DH3" s="424"/>
      <c r="DI3" s="425"/>
      <c r="DJ3" s="185"/>
      <c r="DK3" s="185"/>
      <c r="DL3" s="185"/>
      <c r="DM3" s="185"/>
      <c r="DN3" s="185"/>
      <c r="DO3" s="185"/>
    </row>
    <row r="4" spans="1:119" ht="18.75" customHeight="1" x14ac:dyDescent="0.15">
      <c r="A4" s="186"/>
      <c r="B4" s="442"/>
      <c r="C4" s="443"/>
      <c r="D4" s="443"/>
      <c r="E4" s="444"/>
      <c r="F4" s="444"/>
      <c r="G4" s="444"/>
      <c r="H4" s="444"/>
      <c r="I4" s="444"/>
      <c r="J4" s="444"/>
      <c r="K4" s="444"/>
      <c r="L4" s="444"/>
      <c r="M4" s="444"/>
      <c r="N4" s="444"/>
      <c r="O4" s="444"/>
      <c r="P4" s="444"/>
      <c r="Q4" s="444"/>
      <c r="R4" s="450"/>
      <c r="S4" s="450"/>
      <c r="T4" s="450"/>
      <c r="U4" s="450"/>
      <c r="V4" s="451"/>
      <c r="W4" s="454"/>
      <c r="X4" s="455"/>
      <c r="Y4" s="455"/>
      <c r="Z4" s="455"/>
      <c r="AA4" s="455"/>
      <c r="AB4" s="443"/>
      <c r="AC4" s="450"/>
      <c r="AD4" s="455"/>
      <c r="AE4" s="455"/>
      <c r="AF4" s="455"/>
      <c r="AG4" s="455"/>
      <c r="AH4" s="455"/>
      <c r="AI4" s="455"/>
      <c r="AJ4" s="455"/>
      <c r="AK4" s="455"/>
      <c r="AL4" s="458"/>
      <c r="AM4" s="456"/>
      <c r="AN4" s="457"/>
      <c r="AO4" s="457"/>
      <c r="AP4" s="457"/>
      <c r="AQ4" s="457"/>
      <c r="AR4" s="457"/>
      <c r="AS4" s="457"/>
      <c r="AT4" s="457"/>
      <c r="AU4" s="457"/>
      <c r="AV4" s="457"/>
      <c r="AW4" s="457"/>
      <c r="AX4" s="459"/>
      <c r="AY4" s="426" t="s">
        <v>91</v>
      </c>
      <c r="AZ4" s="427"/>
      <c r="BA4" s="427"/>
      <c r="BB4" s="427"/>
      <c r="BC4" s="427"/>
      <c r="BD4" s="427"/>
      <c r="BE4" s="427"/>
      <c r="BF4" s="427"/>
      <c r="BG4" s="427"/>
      <c r="BH4" s="427"/>
      <c r="BI4" s="427"/>
      <c r="BJ4" s="427"/>
      <c r="BK4" s="427"/>
      <c r="BL4" s="427"/>
      <c r="BM4" s="428"/>
      <c r="BN4" s="429">
        <v>19786189</v>
      </c>
      <c r="BO4" s="430"/>
      <c r="BP4" s="430"/>
      <c r="BQ4" s="430"/>
      <c r="BR4" s="430"/>
      <c r="BS4" s="430"/>
      <c r="BT4" s="430"/>
      <c r="BU4" s="431"/>
      <c r="BV4" s="429">
        <v>18855225</v>
      </c>
      <c r="BW4" s="430"/>
      <c r="BX4" s="430"/>
      <c r="BY4" s="430"/>
      <c r="BZ4" s="430"/>
      <c r="CA4" s="430"/>
      <c r="CB4" s="430"/>
      <c r="CC4" s="431"/>
      <c r="CD4" s="432" t="s">
        <v>92</v>
      </c>
      <c r="CE4" s="433"/>
      <c r="CF4" s="433"/>
      <c r="CG4" s="433"/>
      <c r="CH4" s="433"/>
      <c r="CI4" s="433"/>
      <c r="CJ4" s="433"/>
      <c r="CK4" s="433"/>
      <c r="CL4" s="433"/>
      <c r="CM4" s="433"/>
      <c r="CN4" s="433"/>
      <c r="CO4" s="433"/>
      <c r="CP4" s="433"/>
      <c r="CQ4" s="433"/>
      <c r="CR4" s="433"/>
      <c r="CS4" s="434"/>
      <c r="CT4" s="435">
        <v>5.6</v>
      </c>
      <c r="CU4" s="436"/>
      <c r="CV4" s="436"/>
      <c r="CW4" s="436"/>
      <c r="CX4" s="436"/>
      <c r="CY4" s="436"/>
      <c r="CZ4" s="436"/>
      <c r="DA4" s="437"/>
      <c r="DB4" s="435">
        <v>3.7</v>
      </c>
      <c r="DC4" s="436"/>
      <c r="DD4" s="436"/>
      <c r="DE4" s="436"/>
      <c r="DF4" s="436"/>
      <c r="DG4" s="436"/>
      <c r="DH4" s="436"/>
      <c r="DI4" s="437"/>
      <c r="DJ4" s="185"/>
      <c r="DK4" s="185"/>
      <c r="DL4" s="185"/>
      <c r="DM4" s="185"/>
      <c r="DN4" s="185"/>
      <c r="DO4" s="185"/>
    </row>
    <row r="5" spans="1:119" ht="18.75" customHeight="1" x14ac:dyDescent="0.15">
      <c r="A5" s="186"/>
      <c r="B5" s="445"/>
      <c r="C5" s="446"/>
      <c r="D5" s="446"/>
      <c r="E5" s="447"/>
      <c r="F5" s="447"/>
      <c r="G5" s="447"/>
      <c r="H5" s="447"/>
      <c r="I5" s="447"/>
      <c r="J5" s="447"/>
      <c r="K5" s="447"/>
      <c r="L5" s="447"/>
      <c r="M5" s="447"/>
      <c r="N5" s="447"/>
      <c r="O5" s="447"/>
      <c r="P5" s="447"/>
      <c r="Q5" s="447"/>
      <c r="R5" s="452"/>
      <c r="S5" s="452"/>
      <c r="T5" s="452"/>
      <c r="U5" s="452"/>
      <c r="V5" s="453"/>
      <c r="W5" s="456"/>
      <c r="X5" s="457"/>
      <c r="Y5" s="457"/>
      <c r="Z5" s="457"/>
      <c r="AA5" s="457"/>
      <c r="AB5" s="446"/>
      <c r="AC5" s="452"/>
      <c r="AD5" s="457"/>
      <c r="AE5" s="457"/>
      <c r="AF5" s="457"/>
      <c r="AG5" s="457"/>
      <c r="AH5" s="457"/>
      <c r="AI5" s="457"/>
      <c r="AJ5" s="457"/>
      <c r="AK5" s="457"/>
      <c r="AL5" s="459"/>
      <c r="AM5" s="495" t="s">
        <v>93</v>
      </c>
      <c r="AN5" s="496"/>
      <c r="AO5" s="496"/>
      <c r="AP5" s="496"/>
      <c r="AQ5" s="496"/>
      <c r="AR5" s="496"/>
      <c r="AS5" s="496"/>
      <c r="AT5" s="497"/>
      <c r="AU5" s="498" t="s">
        <v>94</v>
      </c>
      <c r="AV5" s="499"/>
      <c r="AW5" s="499"/>
      <c r="AX5" s="499"/>
      <c r="AY5" s="500" t="s">
        <v>95</v>
      </c>
      <c r="AZ5" s="501"/>
      <c r="BA5" s="501"/>
      <c r="BB5" s="501"/>
      <c r="BC5" s="501"/>
      <c r="BD5" s="501"/>
      <c r="BE5" s="501"/>
      <c r="BF5" s="501"/>
      <c r="BG5" s="501"/>
      <c r="BH5" s="501"/>
      <c r="BI5" s="501"/>
      <c r="BJ5" s="501"/>
      <c r="BK5" s="501"/>
      <c r="BL5" s="501"/>
      <c r="BM5" s="502"/>
      <c r="BN5" s="466">
        <v>19108537</v>
      </c>
      <c r="BO5" s="467"/>
      <c r="BP5" s="467"/>
      <c r="BQ5" s="467"/>
      <c r="BR5" s="467"/>
      <c r="BS5" s="467"/>
      <c r="BT5" s="467"/>
      <c r="BU5" s="468"/>
      <c r="BV5" s="466">
        <v>18394258</v>
      </c>
      <c r="BW5" s="467"/>
      <c r="BX5" s="467"/>
      <c r="BY5" s="467"/>
      <c r="BZ5" s="467"/>
      <c r="CA5" s="467"/>
      <c r="CB5" s="467"/>
      <c r="CC5" s="468"/>
      <c r="CD5" s="469" t="s">
        <v>96</v>
      </c>
      <c r="CE5" s="470"/>
      <c r="CF5" s="470"/>
      <c r="CG5" s="470"/>
      <c r="CH5" s="470"/>
      <c r="CI5" s="470"/>
      <c r="CJ5" s="470"/>
      <c r="CK5" s="470"/>
      <c r="CL5" s="470"/>
      <c r="CM5" s="470"/>
      <c r="CN5" s="470"/>
      <c r="CO5" s="470"/>
      <c r="CP5" s="470"/>
      <c r="CQ5" s="470"/>
      <c r="CR5" s="470"/>
      <c r="CS5" s="471"/>
      <c r="CT5" s="463">
        <v>91.4</v>
      </c>
      <c r="CU5" s="464"/>
      <c r="CV5" s="464"/>
      <c r="CW5" s="464"/>
      <c r="CX5" s="464"/>
      <c r="CY5" s="464"/>
      <c r="CZ5" s="464"/>
      <c r="DA5" s="465"/>
      <c r="DB5" s="463">
        <v>92.2</v>
      </c>
      <c r="DC5" s="464"/>
      <c r="DD5" s="464"/>
      <c r="DE5" s="464"/>
      <c r="DF5" s="464"/>
      <c r="DG5" s="464"/>
      <c r="DH5" s="464"/>
      <c r="DI5" s="465"/>
      <c r="DJ5" s="185"/>
      <c r="DK5" s="185"/>
      <c r="DL5" s="185"/>
      <c r="DM5" s="185"/>
      <c r="DN5" s="185"/>
      <c r="DO5" s="185"/>
    </row>
    <row r="6" spans="1:119" ht="18.75" customHeight="1" x14ac:dyDescent="0.15">
      <c r="A6" s="186"/>
      <c r="B6" s="472" t="s">
        <v>97</v>
      </c>
      <c r="C6" s="473"/>
      <c r="D6" s="473"/>
      <c r="E6" s="474"/>
      <c r="F6" s="474"/>
      <c r="G6" s="474"/>
      <c r="H6" s="474"/>
      <c r="I6" s="474"/>
      <c r="J6" s="474"/>
      <c r="K6" s="474"/>
      <c r="L6" s="474" t="s">
        <v>98</v>
      </c>
      <c r="M6" s="474"/>
      <c r="N6" s="474"/>
      <c r="O6" s="474"/>
      <c r="P6" s="474"/>
      <c r="Q6" s="474"/>
      <c r="R6" s="478"/>
      <c r="S6" s="478"/>
      <c r="T6" s="478"/>
      <c r="U6" s="478"/>
      <c r="V6" s="479"/>
      <c r="W6" s="482" t="s">
        <v>99</v>
      </c>
      <c r="X6" s="483"/>
      <c r="Y6" s="483"/>
      <c r="Z6" s="483"/>
      <c r="AA6" s="483"/>
      <c r="AB6" s="473"/>
      <c r="AC6" s="486" t="s">
        <v>100</v>
      </c>
      <c r="AD6" s="487"/>
      <c r="AE6" s="487"/>
      <c r="AF6" s="487"/>
      <c r="AG6" s="487"/>
      <c r="AH6" s="487"/>
      <c r="AI6" s="487"/>
      <c r="AJ6" s="487"/>
      <c r="AK6" s="487"/>
      <c r="AL6" s="488"/>
      <c r="AM6" s="495" t="s">
        <v>101</v>
      </c>
      <c r="AN6" s="496"/>
      <c r="AO6" s="496"/>
      <c r="AP6" s="496"/>
      <c r="AQ6" s="496"/>
      <c r="AR6" s="496"/>
      <c r="AS6" s="496"/>
      <c r="AT6" s="497"/>
      <c r="AU6" s="498" t="s">
        <v>94</v>
      </c>
      <c r="AV6" s="499"/>
      <c r="AW6" s="499"/>
      <c r="AX6" s="499"/>
      <c r="AY6" s="500" t="s">
        <v>102</v>
      </c>
      <c r="AZ6" s="501"/>
      <c r="BA6" s="501"/>
      <c r="BB6" s="501"/>
      <c r="BC6" s="501"/>
      <c r="BD6" s="501"/>
      <c r="BE6" s="501"/>
      <c r="BF6" s="501"/>
      <c r="BG6" s="501"/>
      <c r="BH6" s="501"/>
      <c r="BI6" s="501"/>
      <c r="BJ6" s="501"/>
      <c r="BK6" s="501"/>
      <c r="BL6" s="501"/>
      <c r="BM6" s="502"/>
      <c r="BN6" s="466">
        <v>677652</v>
      </c>
      <c r="BO6" s="467"/>
      <c r="BP6" s="467"/>
      <c r="BQ6" s="467"/>
      <c r="BR6" s="467"/>
      <c r="BS6" s="467"/>
      <c r="BT6" s="467"/>
      <c r="BU6" s="468"/>
      <c r="BV6" s="466">
        <v>460967</v>
      </c>
      <c r="BW6" s="467"/>
      <c r="BX6" s="467"/>
      <c r="BY6" s="467"/>
      <c r="BZ6" s="467"/>
      <c r="CA6" s="467"/>
      <c r="CB6" s="467"/>
      <c r="CC6" s="468"/>
      <c r="CD6" s="469" t="s">
        <v>103</v>
      </c>
      <c r="CE6" s="470"/>
      <c r="CF6" s="470"/>
      <c r="CG6" s="470"/>
      <c r="CH6" s="470"/>
      <c r="CI6" s="470"/>
      <c r="CJ6" s="470"/>
      <c r="CK6" s="470"/>
      <c r="CL6" s="470"/>
      <c r="CM6" s="470"/>
      <c r="CN6" s="470"/>
      <c r="CO6" s="470"/>
      <c r="CP6" s="470"/>
      <c r="CQ6" s="470"/>
      <c r="CR6" s="470"/>
      <c r="CS6" s="471"/>
      <c r="CT6" s="503">
        <v>97.2</v>
      </c>
      <c r="CU6" s="504"/>
      <c r="CV6" s="504"/>
      <c r="CW6" s="504"/>
      <c r="CX6" s="504"/>
      <c r="CY6" s="504"/>
      <c r="CZ6" s="504"/>
      <c r="DA6" s="505"/>
      <c r="DB6" s="503">
        <v>98.1</v>
      </c>
      <c r="DC6" s="504"/>
      <c r="DD6" s="504"/>
      <c r="DE6" s="504"/>
      <c r="DF6" s="504"/>
      <c r="DG6" s="504"/>
      <c r="DH6" s="504"/>
      <c r="DI6" s="505"/>
      <c r="DJ6" s="185"/>
      <c r="DK6" s="185"/>
      <c r="DL6" s="185"/>
      <c r="DM6" s="185"/>
      <c r="DN6" s="185"/>
      <c r="DO6" s="185"/>
    </row>
    <row r="7" spans="1:119" ht="18.75" customHeight="1" x14ac:dyDescent="0.15">
      <c r="A7" s="186"/>
      <c r="B7" s="442"/>
      <c r="C7" s="443"/>
      <c r="D7" s="443"/>
      <c r="E7" s="444"/>
      <c r="F7" s="444"/>
      <c r="G7" s="444"/>
      <c r="H7" s="444"/>
      <c r="I7" s="444"/>
      <c r="J7" s="444"/>
      <c r="K7" s="444"/>
      <c r="L7" s="444"/>
      <c r="M7" s="444"/>
      <c r="N7" s="444"/>
      <c r="O7" s="444"/>
      <c r="P7" s="444"/>
      <c r="Q7" s="444"/>
      <c r="R7" s="450"/>
      <c r="S7" s="450"/>
      <c r="T7" s="450"/>
      <c r="U7" s="450"/>
      <c r="V7" s="451"/>
      <c r="W7" s="454"/>
      <c r="X7" s="455"/>
      <c r="Y7" s="455"/>
      <c r="Z7" s="455"/>
      <c r="AA7" s="455"/>
      <c r="AB7" s="443"/>
      <c r="AC7" s="489"/>
      <c r="AD7" s="490"/>
      <c r="AE7" s="490"/>
      <c r="AF7" s="490"/>
      <c r="AG7" s="490"/>
      <c r="AH7" s="490"/>
      <c r="AI7" s="490"/>
      <c r="AJ7" s="490"/>
      <c r="AK7" s="490"/>
      <c r="AL7" s="491"/>
      <c r="AM7" s="495" t="s">
        <v>104</v>
      </c>
      <c r="AN7" s="496"/>
      <c r="AO7" s="496"/>
      <c r="AP7" s="496"/>
      <c r="AQ7" s="496"/>
      <c r="AR7" s="496"/>
      <c r="AS7" s="496"/>
      <c r="AT7" s="497"/>
      <c r="AU7" s="498" t="s">
        <v>105</v>
      </c>
      <c r="AV7" s="499"/>
      <c r="AW7" s="499"/>
      <c r="AX7" s="499"/>
      <c r="AY7" s="500" t="s">
        <v>106</v>
      </c>
      <c r="AZ7" s="501"/>
      <c r="BA7" s="501"/>
      <c r="BB7" s="501"/>
      <c r="BC7" s="501"/>
      <c r="BD7" s="501"/>
      <c r="BE7" s="501"/>
      <c r="BF7" s="501"/>
      <c r="BG7" s="501"/>
      <c r="BH7" s="501"/>
      <c r="BI7" s="501"/>
      <c r="BJ7" s="501"/>
      <c r="BK7" s="501"/>
      <c r="BL7" s="501"/>
      <c r="BM7" s="502"/>
      <c r="BN7" s="466">
        <v>93205</v>
      </c>
      <c r="BO7" s="467"/>
      <c r="BP7" s="467"/>
      <c r="BQ7" s="467"/>
      <c r="BR7" s="467"/>
      <c r="BS7" s="467"/>
      <c r="BT7" s="467"/>
      <c r="BU7" s="468"/>
      <c r="BV7" s="466">
        <v>79967</v>
      </c>
      <c r="BW7" s="467"/>
      <c r="BX7" s="467"/>
      <c r="BY7" s="467"/>
      <c r="BZ7" s="467"/>
      <c r="CA7" s="467"/>
      <c r="CB7" s="467"/>
      <c r="CC7" s="468"/>
      <c r="CD7" s="469" t="s">
        <v>107</v>
      </c>
      <c r="CE7" s="470"/>
      <c r="CF7" s="470"/>
      <c r="CG7" s="470"/>
      <c r="CH7" s="470"/>
      <c r="CI7" s="470"/>
      <c r="CJ7" s="470"/>
      <c r="CK7" s="470"/>
      <c r="CL7" s="470"/>
      <c r="CM7" s="470"/>
      <c r="CN7" s="470"/>
      <c r="CO7" s="470"/>
      <c r="CP7" s="470"/>
      <c r="CQ7" s="470"/>
      <c r="CR7" s="470"/>
      <c r="CS7" s="471"/>
      <c r="CT7" s="466">
        <v>10439383</v>
      </c>
      <c r="CU7" s="467"/>
      <c r="CV7" s="467"/>
      <c r="CW7" s="467"/>
      <c r="CX7" s="467"/>
      <c r="CY7" s="467"/>
      <c r="CZ7" s="467"/>
      <c r="DA7" s="468"/>
      <c r="DB7" s="466">
        <v>10374039</v>
      </c>
      <c r="DC7" s="467"/>
      <c r="DD7" s="467"/>
      <c r="DE7" s="467"/>
      <c r="DF7" s="467"/>
      <c r="DG7" s="467"/>
      <c r="DH7" s="467"/>
      <c r="DI7" s="468"/>
      <c r="DJ7" s="185"/>
      <c r="DK7" s="185"/>
      <c r="DL7" s="185"/>
      <c r="DM7" s="185"/>
      <c r="DN7" s="185"/>
      <c r="DO7" s="185"/>
    </row>
    <row r="8" spans="1:119" ht="18.75" customHeight="1" thickBot="1" x14ac:dyDescent="0.2">
      <c r="A8" s="186"/>
      <c r="B8" s="475"/>
      <c r="C8" s="476"/>
      <c r="D8" s="476"/>
      <c r="E8" s="477"/>
      <c r="F8" s="477"/>
      <c r="G8" s="477"/>
      <c r="H8" s="477"/>
      <c r="I8" s="477"/>
      <c r="J8" s="477"/>
      <c r="K8" s="477"/>
      <c r="L8" s="477"/>
      <c r="M8" s="477"/>
      <c r="N8" s="477"/>
      <c r="O8" s="477"/>
      <c r="P8" s="477"/>
      <c r="Q8" s="477"/>
      <c r="R8" s="480"/>
      <c r="S8" s="480"/>
      <c r="T8" s="480"/>
      <c r="U8" s="480"/>
      <c r="V8" s="481"/>
      <c r="W8" s="484"/>
      <c r="X8" s="485"/>
      <c r="Y8" s="485"/>
      <c r="Z8" s="485"/>
      <c r="AA8" s="485"/>
      <c r="AB8" s="476"/>
      <c r="AC8" s="492"/>
      <c r="AD8" s="493"/>
      <c r="AE8" s="493"/>
      <c r="AF8" s="493"/>
      <c r="AG8" s="493"/>
      <c r="AH8" s="493"/>
      <c r="AI8" s="493"/>
      <c r="AJ8" s="493"/>
      <c r="AK8" s="493"/>
      <c r="AL8" s="494"/>
      <c r="AM8" s="495" t="s">
        <v>108</v>
      </c>
      <c r="AN8" s="496"/>
      <c r="AO8" s="496"/>
      <c r="AP8" s="496"/>
      <c r="AQ8" s="496"/>
      <c r="AR8" s="496"/>
      <c r="AS8" s="496"/>
      <c r="AT8" s="497"/>
      <c r="AU8" s="498" t="s">
        <v>105</v>
      </c>
      <c r="AV8" s="499"/>
      <c r="AW8" s="499"/>
      <c r="AX8" s="499"/>
      <c r="AY8" s="500" t="s">
        <v>109</v>
      </c>
      <c r="AZ8" s="501"/>
      <c r="BA8" s="501"/>
      <c r="BB8" s="501"/>
      <c r="BC8" s="501"/>
      <c r="BD8" s="501"/>
      <c r="BE8" s="501"/>
      <c r="BF8" s="501"/>
      <c r="BG8" s="501"/>
      <c r="BH8" s="501"/>
      <c r="BI8" s="501"/>
      <c r="BJ8" s="501"/>
      <c r="BK8" s="501"/>
      <c r="BL8" s="501"/>
      <c r="BM8" s="502"/>
      <c r="BN8" s="466">
        <v>584447</v>
      </c>
      <c r="BO8" s="467"/>
      <c r="BP8" s="467"/>
      <c r="BQ8" s="467"/>
      <c r="BR8" s="467"/>
      <c r="BS8" s="467"/>
      <c r="BT8" s="467"/>
      <c r="BU8" s="468"/>
      <c r="BV8" s="466">
        <v>381000</v>
      </c>
      <c r="BW8" s="467"/>
      <c r="BX8" s="467"/>
      <c r="BY8" s="467"/>
      <c r="BZ8" s="467"/>
      <c r="CA8" s="467"/>
      <c r="CB8" s="467"/>
      <c r="CC8" s="468"/>
      <c r="CD8" s="469" t="s">
        <v>110</v>
      </c>
      <c r="CE8" s="470"/>
      <c r="CF8" s="470"/>
      <c r="CG8" s="470"/>
      <c r="CH8" s="470"/>
      <c r="CI8" s="470"/>
      <c r="CJ8" s="470"/>
      <c r="CK8" s="470"/>
      <c r="CL8" s="470"/>
      <c r="CM8" s="470"/>
      <c r="CN8" s="470"/>
      <c r="CO8" s="470"/>
      <c r="CP8" s="470"/>
      <c r="CQ8" s="470"/>
      <c r="CR8" s="470"/>
      <c r="CS8" s="471"/>
      <c r="CT8" s="506">
        <v>0.66</v>
      </c>
      <c r="CU8" s="507"/>
      <c r="CV8" s="507"/>
      <c r="CW8" s="507"/>
      <c r="CX8" s="507"/>
      <c r="CY8" s="507"/>
      <c r="CZ8" s="507"/>
      <c r="DA8" s="508"/>
      <c r="DB8" s="506">
        <v>0.65</v>
      </c>
      <c r="DC8" s="507"/>
      <c r="DD8" s="507"/>
      <c r="DE8" s="507"/>
      <c r="DF8" s="507"/>
      <c r="DG8" s="507"/>
      <c r="DH8" s="507"/>
      <c r="DI8" s="508"/>
      <c r="DJ8" s="185"/>
      <c r="DK8" s="185"/>
      <c r="DL8" s="185"/>
      <c r="DM8" s="185"/>
      <c r="DN8" s="185"/>
      <c r="DO8" s="185"/>
    </row>
    <row r="9" spans="1:119" ht="18.75" customHeight="1" thickBot="1" x14ac:dyDescent="0.2">
      <c r="A9" s="186"/>
      <c r="B9" s="460" t="s">
        <v>111</v>
      </c>
      <c r="C9" s="461"/>
      <c r="D9" s="461"/>
      <c r="E9" s="461"/>
      <c r="F9" s="461"/>
      <c r="G9" s="461"/>
      <c r="H9" s="461"/>
      <c r="I9" s="461"/>
      <c r="J9" s="461"/>
      <c r="K9" s="509"/>
      <c r="L9" s="510" t="s">
        <v>112</v>
      </c>
      <c r="M9" s="511"/>
      <c r="N9" s="511"/>
      <c r="O9" s="511"/>
      <c r="P9" s="511"/>
      <c r="Q9" s="512"/>
      <c r="R9" s="513">
        <v>48339</v>
      </c>
      <c r="S9" s="514"/>
      <c r="T9" s="514"/>
      <c r="U9" s="514"/>
      <c r="V9" s="515"/>
      <c r="W9" s="423" t="s">
        <v>113</v>
      </c>
      <c r="X9" s="424"/>
      <c r="Y9" s="424"/>
      <c r="Z9" s="424"/>
      <c r="AA9" s="424"/>
      <c r="AB9" s="424"/>
      <c r="AC9" s="424"/>
      <c r="AD9" s="424"/>
      <c r="AE9" s="424"/>
      <c r="AF9" s="424"/>
      <c r="AG9" s="424"/>
      <c r="AH9" s="424"/>
      <c r="AI9" s="424"/>
      <c r="AJ9" s="424"/>
      <c r="AK9" s="424"/>
      <c r="AL9" s="425"/>
      <c r="AM9" s="495" t="s">
        <v>114</v>
      </c>
      <c r="AN9" s="496"/>
      <c r="AO9" s="496"/>
      <c r="AP9" s="496"/>
      <c r="AQ9" s="496"/>
      <c r="AR9" s="496"/>
      <c r="AS9" s="496"/>
      <c r="AT9" s="497"/>
      <c r="AU9" s="498" t="s">
        <v>94</v>
      </c>
      <c r="AV9" s="499"/>
      <c r="AW9" s="499"/>
      <c r="AX9" s="499"/>
      <c r="AY9" s="500" t="s">
        <v>115</v>
      </c>
      <c r="AZ9" s="501"/>
      <c r="BA9" s="501"/>
      <c r="BB9" s="501"/>
      <c r="BC9" s="501"/>
      <c r="BD9" s="501"/>
      <c r="BE9" s="501"/>
      <c r="BF9" s="501"/>
      <c r="BG9" s="501"/>
      <c r="BH9" s="501"/>
      <c r="BI9" s="501"/>
      <c r="BJ9" s="501"/>
      <c r="BK9" s="501"/>
      <c r="BL9" s="501"/>
      <c r="BM9" s="502"/>
      <c r="BN9" s="466">
        <v>203447</v>
      </c>
      <c r="BO9" s="467"/>
      <c r="BP9" s="467"/>
      <c r="BQ9" s="467"/>
      <c r="BR9" s="467"/>
      <c r="BS9" s="467"/>
      <c r="BT9" s="467"/>
      <c r="BU9" s="468"/>
      <c r="BV9" s="466">
        <v>67681</v>
      </c>
      <c r="BW9" s="467"/>
      <c r="BX9" s="467"/>
      <c r="BY9" s="467"/>
      <c r="BZ9" s="467"/>
      <c r="CA9" s="467"/>
      <c r="CB9" s="467"/>
      <c r="CC9" s="468"/>
      <c r="CD9" s="469" t="s">
        <v>116</v>
      </c>
      <c r="CE9" s="470"/>
      <c r="CF9" s="470"/>
      <c r="CG9" s="470"/>
      <c r="CH9" s="470"/>
      <c r="CI9" s="470"/>
      <c r="CJ9" s="470"/>
      <c r="CK9" s="470"/>
      <c r="CL9" s="470"/>
      <c r="CM9" s="470"/>
      <c r="CN9" s="470"/>
      <c r="CO9" s="470"/>
      <c r="CP9" s="470"/>
      <c r="CQ9" s="470"/>
      <c r="CR9" s="470"/>
      <c r="CS9" s="471"/>
      <c r="CT9" s="463">
        <v>9.8000000000000007</v>
      </c>
      <c r="CU9" s="464"/>
      <c r="CV9" s="464"/>
      <c r="CW9" s="464"/>
      <c r="CX9" s="464"/>
      <c r="CY9" s="464"/>
      <c r="CZ9" s="464"/>
      <c r="DA9" s="465"/>
      <c r="DB9" s="463">
        <v>10.1</v>
      </c>
      <c r="DC9" s="464"/>
      <c r="DD9" s="464"/>
      <c r="DE9" s="464"/>
      <c r="DF9" s="464"/>
      <c r="DG9" s="464"/>
      <c r="DH9" s="464"/>
      <c r="DI9" s="465"/>
      <c r="DJ9" s="185"/>
      <c r="DK9" s="185"/>
      <c r="DL9" s="185"/>
      <c r="DM9" s="185"/>
      <c r="DN9" s="185"/>
      <c r="DO9" s="185"/>
    </row>
    <row r="10" spans="1:119" ht="18.75" customHeight="1" thickBot="1" x14ac:dyDescent="0.2">
      <c r="A10" s="186"/>
      <c r="B10" s="460"/>
      <c r="C10" s="461"/>
      <c r="D10" s="461"/>
      <c r="E10" s="461"/>
      <c r="F10" s="461"/>
      <c r="G10" s="461"/>
      <c r="H10" s="461"/>
      <c r="I10" s="461"/>
      <c r="J10" s="461"/>
      <c r="K10" s="509"/>
      <c r="L10" s="516" t="s">
        <v>117</v>
      </c>
      <c r="M10" s="496"/>
      <c r="N10" s="496"/>
      <c r="O10" s="496"/>
      <c r="P10" s="496"/>
      <c r="Q10" s="497"/>
      <c r="R10" s="517">
        <v>48512</v>
      </c>
      <c r="S10" s="518"/>
      <c r="T10" s="518"/>
      <c r="U10" s="518"/>
      <c r="V10" s="519"/>
      <c r="W10" s="454"/>
      <c r="X10" s="455"/>
      <c r="Y10" s="455"/>
      <c r="Z10" s="455"/>
      <c r="AA10" s="455"/>
      <c r="AB10" s="455"/>
      <c r="AC10" s="455"/>
      <c r="AD10" s="455"/>
      <c r="AE10" s="455"/>
      <c r="AF10" s="455"/>
      <c r="AG10" s="455"/>
      <c r="AH10" s="455"/>
      <c r="AI10" s="455"/>
      <c r="AJ10" s="455"/>
      <c r="AK10" s="455"/>
      <c r="AL10" s="458"/>
      <c r="AM10" s="495" t="s">
        <v>118</v>
      </c>
      <c r="AN10" s="496"/>
      <c r="AO10" s="496"/>
      <c r="AP10" s="496"/>
      <c r="AQ10" s="496"/>
      <c r="AR10" s="496"/>
      <c r="AS10" s="496"/>
      <c r="AT10" s="497"/>
      <c r="AU10" s="498" t="s">
        <v>119</v>
      </c>
      <c r="AV10" s="499"/>
      <c r="AW10" s="499"/>
      <c r="AX10" s="499"/>
      <c r="AY10" s="500" t="s">
        <v>120</v>
      </c>
      <c r="AZ10" s="501"/>
      <c r="BA10" s="501"/>
      <c r="BB10" s="501"/>
      <c r="BC10" s="501"/>
      <c r="BD10" s="501"/>
      <c r="BE10" s="501"/>
      <c r="BF10" s="501"/>
      <c r="BG10" s="501"/>
      <c r="BH10" s="501"/>
      <c r="BI10" s="501"/>
      <c r="BJ10" s="501"/>
      <c r="BK10" s="501"/>
      <c r="BL10" s="501"/>
      <c r="BM10" s="502"/>
      <c r="BN10" s="466">
        <v>2740</v>
      </c>
      <c r="BO10" s="467"/>
      <c r="BP10" s="467"/>
      <c r="BQ10" s="467"/>
      <c r="BR10" s="467"/>
      <c r="BS10" s="467"/>
      <c r="BT10" s="467"/>
      <c r="BU10" s="468"/>
      <c r="BV10" s="466">
        <v>2740</v>
      </c>
      <c r="BW10" s="467"/>
      <c r="BX10" s="467"/>
      <c r="BY10" s="467"/>
      <c r="BZ10" s="467"/>
      <c r="CA10" s="467"/>
      <c r="CB10" s="467"/>
      <c r="CC10" s="468"/>
      <c r="CD10" s="190" t="s">
        <v>121</v>
      </c>
      <c r="CE10" s="191"/>
      <c r="CF10" s="191"/>
      <c r="CG10" s="191"/>
      <c r="CH10" s="191"/>
      <c r="CI10" s="191"/>
      <c r="CJ10" s="191"/>
      <c r="CK10" s="191"/>
      <c r="CL10" s="191"/>
      <c r="CM10" s="191"/>
      <c r="CN10" s="191"/>
      <c r="CO10" s="191"/>
      <c r="CP10" s="191"/>
      <c r="CQ10" s="191"/>
      <c r="CR10" s="191"/>
      <c r="CS10" s="192"/>
      <c r="CT10" s="193"/>
      <c r="CU10" s="194"/>
      <c r="CV10" s="194"/>
      <c r="CW10" s="194"/>
      <c r="CX10" s="194"/>
      <c r="CY10" s="194"/>
      <c r="CZ10" s="194"/>
      <c r="DA10" s="195"/>
      <c r="DB10" s="193"/>
      <c r="DC10" s="194"/>
      <c r="DD10" s="194"/>
      <c r="DE10" s="194"/>
      <c r="DF10" s="194"/>
      <c r="DG10" s="194"/>
      <c r="DH10" s="194"/>
      <c r="DI10" s="195"/>
      <c r="DJ10" s="185"/>
      <c r="DK10" s="185"/>
      <c r="DL10" s="185"/>
      <c r="DM10" s="185"/>
      <c r="DN10" s="185"/>
      <c r="DO10" s="185"/>
    </row>
    <row r="11" spans="1:119" ht="18.75" customHeight="1" thickBot="1" x14ac:dyDescent="0.2">
      <c r="A11" s="186"/>
      <c r="B11" s="460"/>
      <c r="C11" s="461"/>
      <c r="D11" s="461"/>
      <c r="E11" s="461"/>
      <c r="F11" s="461"/>
      <c r="G11" s="461"/>
      <c r="H11" s="461"/>
      <c r="I11" s="461"/>
      <c r="J11" s="461"/>
      <c r="K11" s="509"/>
      <c r="L11" s="520" t="s">
        <v>122</v>
      </c>
      <c r="M11" s="521"/>
      <c r="N11" s="521"/>
      <c r="O11" s="521"/>
      <c r="P11" s="521"/>
      <c r="Q11" s="522"/>
      <c r="R11" s="523" t="s">
        <v>123</v>
      </c>
      <c r="S11" s="524"/>
      <c r="T11" s="524"/>
      <c r="U11" s="524"/>
      <c r="V11" s="525"/>
      <c r="W11" s="454"/>
      <c r="X11" s="455"/>
      <c r="Y11" s="455"/>
      <c r="Z11" s="455"/>
      <c r="AA11" s="455"/>
      <c r="AB11" s="455"/>
      <c r="AC11" s="455"/>
      <c r="AD11" s="455"/>
      <c r="AE11" s="455"/>
      <c r="AF11" s="455"/>
      <c r="AG11" s="455"/>
      <c r="AH11" s="455"/>
      <c r="AI11" s="455"/>
      <c r="AJ11" s="455"/>
      <c r="AK11" s="455"/>
      <c r="AL11" s="458"/>
      <c r="AM11" s="495" t="s">
        <v>124</v>
      </c>
      <c r="AN11" s="496"/>
      <c r="AO11" s="496"/>
      <c r="AP11" s="496"/>
      <c r="AQ11" s="496"/>
      <c r="AR11" s="496"/>
      <c r="AS11" s="496"/>
      <c r="AT11" s="497"/>
      <c r="AU11" s="498" t="s">
        <v>119</v>
      </c>
      <c r="AV11" s="499"/>
      <c r="AW11" s="499"/>
      <c r="AX11" s="499"/>
      <c r="AY11" s="500" t="s">
        <v>125</v>
      </c>
      <c r="AZ11" s="501"/>
      <c r="BA11" s="501"/>
      <c r="BB11" s="501"/>
      <c r="BC11" s="501"/>
      <c r="BD11" s="501"/>
      <c r="BE11" s="501"/>
      <c r="BF11" s="501"/>
      <c r="BG11" s="501"/>
      <c r="BH11" s="501"/>
      <c r="BI11" s="501"/>
      <c r="BJ11" s="501"/>
      <c r="BK11" s="501"/>
      <c r="BL11" s="501"/>
      <c r="BM11" s="502"/>
      <c r="BN11" s="466">
        <v>0</v>
      </c>
      <c r="BO11" s="467"/>
      <c r="BP11" s="467"/>
      <c r="BQ11" s="467"/>
      <c r="BR11" s="467"/>
      <c r="BS11" s="467"/>
      <c r="BT11" s="467"/>
      <c r="BU11" s="468"/>
      <c r="BV11" s="466">
        <v>0</v>
      </c>
      <c r="BW11" s="467"/>
      <c r="BX11" s="467"/>
      <c r="BY11" s="467"/>
      <c r="BZ11" s="467"/>
      <c r="CA11" s="467"/>
      <c r="CB11" s="467"/>
      <c r="CC11" s="468"/>
      <c r="CD11" s="469" t="s">
        <v>126</v>
      </c>
      <c r="CE11" s="470"/>
      <c r="CF11" s="470"/>
      <c r="CG11" s="470"/>
      <c r="CH11" s="470"/>
      <c r="CI11" s="470"/>
      <c r="CJ11" s="470"/>
      <c r="CK11" s="470"/>
      <c r="CL11" s="470"/>
      <c r="CM11" s="470"/>
      <c r="CN11" s="470"/>
      <c r="CO11" s="470"/>
      <c r="CP11" s="470"/>
      <c r="CQ11" s="470"/>
      <c r="CR11" s="470"/>
      <c r="CS11" s="471"/>
      <c r="CT11" s="506" t="s">
        <v>127</v>
      </c>
      <c r="CU11" s="507"/>
      <c r="CV11" s="507"/>
      <c r="CW11" s="507"/>
      <c r="CX11" s="507"/>
      <c r="CY11" s="507"/>
      <c r="CZ11" s="507"/>
      <c r="DA11" s="508"/>
      <c r="DB11" s="506" t="s">
        <v>127</v>
      </c>
      <c r="DC11" s="507"/>
      <c r="DD11" s="507"/>
      <c r="DE11" s="507"/>
      <c r="DF11" s="507"/>
      <c r="DG11" s="507"/>
      <c r="DH11" s="507"/>
      <c r="DI11" s="508"/>
      <c r="DJ11" s="185"/>
      <c r="DK11" s="185"/>
      <c r="DL11" s="185"/>
      <c r="DM11" s="185"/>
      <c r="DN11" s="185"/>
      <c r="DO11" s="185"/>
    </row>
    <row r="12" spans="1:119" ht="18.75" customHeight="1" x14ac:dyDescent="0.15">
      <c r="A12" s="186"/>
      <c r="B12" s="526" t="s">
        <v>128</v>
      </c>
      <c r="C12" s="527"/>
      <c r="D12" s="527"/>
      <c r="E12" s="527"/>
      <c r="F12" s="527"/>
      <c r="G12" s="527"/>
      <c r="H12" s="527"/>
      <c r="I12" s="527"/>
      <c r="J12" s="527"/>
      <c r="K12" s="528"/>
      <c r="L12" s="535" t="s">
        <v>129</v>
      </c>
      <c r="M12" s="536"/>
      <c r="N12" s="536"/>
      <c r="O12" s="536"/>
      <c r="P12" s="536"/>
      <c r="Q12" s="537"/>
      <c r="R12" s="538">
        <v>49317</v>
      </c>
      <c r="S12" s="539"/>
      <c r="T12" s="539"/>
      <c r="U12" s="539"/>
      <c r="V12" s="540"/>
      <c r="W12" s="541" t="s">
        <v>1</v>
      </c>
      <c r="X12" s="499"/>
      <c r="Y12" s="499"/>
      <c r="Z12" s="499"/>
      <c r="AA12" s="499"/>
      <c r="AB12" s="542"/>
      <c r="AC12" s="498" t="s">
        <v>130</v>
      </c>
      <c r="AD12" s="499"/>
      <c r="AE12" s="499"/>
      <c r="AF12" s="499"/>
      <c r="AG12" s="542"/>
      <c r="AH12" s="498" t="s">
        <v>131</v>
      </c>
      <c r="AI12" s="499"/>
      <c r="AJ12" s="499"/>
      <c r="AK12" s="499"/>
      <c r="AL12" s="543"/>
      <c r="AM12" s="495" t="s">
        <v>132</v>
      </c>
      <c r="AN12" s="496"/>
      <c r="AO12" s="496"/>
      <c r="AP12" s="496"/>
      <c r="AQ12" s="496"/>
      <c r="AR12" s="496"/>
      <c r="AS12" s="496"/>
      <c r="AT12" s="497"/>
      <c r="AU12" s="498" t="s">
        <v>133</v>
      </c>
      <c r="AV12" s="499"/>
      <c r="AW12" s="499"/>
      <c r="AX12" s="499"/>
      <c r="AY12" s="500" t="s">
        <v>134</v>
      </c>
      <c r="AZ12" s="501"/>
      <c r="BA12" s="501"/>
      <c r="BB12" s="501"/>
      <c r="BC12" s="501"/>
      <c r="BD12" s="501"/>
      <c r="BE12" s="501"/>
      <c r="BF12" s="501"/>
      <c r="BG12" s="501"/>
      <c r="BH12" s="501"/>
      <c r="BI12" s="501"/>
      <c r="BJ12" s="501"/>
      <c r="BK12" s="501"/>
      <c r="BL12" s="501"/>
      <c r="BM12" s="502"/>
      <c r="BN12" s="466">
        <v>0</v>
      </c>
      <c r="BO12" s="467"/>
      <c r="BP12" s="467"/>
      <c r="BQ12" s="467"/>
      <c r="BR12" s="467"/>
      <c r="BS12" s="467"/>
      <c r="BT12" s="467"/>
      <c r="BU12" s="468"/>
      <c r="BV12" s="466">
        <v>0</v>
      </c>
      <c r="BW12" s="467"/>
      <c r="BX12" s="467"/>
      <c r="BY12" s="467"/>
      <c r="BZ12" s="467"/>
      <c r="CA12" s="467"/>
      <c r="CB12" s="467"/>
      <c r="CC12" s="468"/>
      <c r="CD12" s="469" t="s">
        <v>135</v>
      </c>
      <c r="CE12" s="470"/>
      <c r="CF12" s="470"/>
      <c r="CG12" s="470"/>
      <c r="CH12" s="470"/>
      <c r="CI12" s="470"/>
      <c r="CJ12" s="470"/>
      <c r="CK12" s="470"/>
      <c r="CL12" s="470"/>
      <c r="CM12" s="470"/>
      <c r="CN12" s="470"/>
      <c r="CO12" s="470"/>
      <c r="CP12" s="470"/>
      <c r="CQ12" s="470"/>
      <c r="CR12" s="470"/>
      <c r="CS12" s="471"/>
      <c r="CT12" s="506" t="s">
        <v>136</v>
      </c>
      <c r="CU12" s="507"/>
      <c r="CV12" s="507"/>
      <c r="CW12" s="507"/>
      <c r="CX12" s="507"/>
      <c r="CY12" s="507"/>
      <c r="CZ12" s="507"/>
      <c r="DA12" s="508"/>
      <c r="DB12" s="506" t="s">
        <v>127</v>
      </c>
      <c r="DC12" s="507"/>
      <c r="DD12" s="507"/>
      <c r="DE12" s="507"/>
      <c r="DF12" s="507"/>
      <c r="DG12" s="507"/>
      <c r="DH12" s="507"/>
      <c r="DI12" s="508"/>
      <c r="DJ12" s="185"/>
      <c r="DK12" s="185"/>
      <c r="DL12" s="185"/>
      <c r="DM12" s="185"/>
      <c r="DN12" s="185"/>
      <c r="DO12" s="185"/>
    </row>
    <row r="13" spans="1:119" ht="18.75" customHeight="1" x14ac:dyDescent="0.15">
      <c r="A13" s="186"/>
      <c r="B13" s="529"/>
      <c r="C13" s="530"/>
      <c r="D13" s="530"/>
      <c r="E13" s="530"/>
      <c r="F13" s="530"/>
      <c r="G13" s="530"/>
      <c r="H13" s="530"/>
      <c r="I13" s="530"/>
      <c r="J13" s="530"/>
      <c r="K13" s="531"/>
      <c r="L13" s="196"/>
      <c r="M13" s="554" t="s">
        <v>137</v>
      </c>
      <c r="N13" s="555"/>
      <c r="O13" s="555"/>
      <c r="P13" s="555"/>
      <c r="Q13" s="556"/>
      <c r="R13" s="547">
        <v>48861</v>
      </c>
      <c r="S13" s="548"/>
      <c r="T13" s="548"/>
      <c r="U13" s="548"/>
      <c r="V13" s="549"/>
      <c r="W13" s="482" t="s">
        <v>138</v>
      </c>
      <c r="X13" s="483"/>
      <c r="Y13" s="483"/>
      <c r="Z13" s="483"/>
      <c r="AA13" s="483"/>
      <c r="AB13" s="473"/>
      <c r="AC13" s="517">
        <v>1678</v>
      </c>
      <c r="AD13" s="518"/>
      <c r="AE13" s="518"/>
      <c r="AF13" s="518"/>
      <c r="AG13" s="557"/>
      <c r="AH13" s="517">
        <v>1455</v>
      </c>
      <c r="AI13" s="518"/>
      <c r="AJ13" s="518"/>
      <c r="AK13" s="518"/>
      <c r="AL13" s="519"/>
      <c r="AM13" s="495" t="s">
        <v>139</v>
      </c>
      <c r="AN13" s="496"/>
      <c r="AO13" s="496"/>
      <c r="AP13" s="496"/>
      <c r="AQ13" s="496"/>
      <c r="AR13" s="496"/>
      <c r="AS13" s="496"/>
      <c r="AT13" s="497"/>
      <c r="AU13" s="498" t="s">
        <v>140</v>
      </c>
      <c r="AV13" s="499"/>
      <c r="AW13" s="499"/>
      <c r="AX13" s="499"/>
      <c r="AY13" s="500" t="s">
        <v>141</v>
      </c>
      <c r="AZ13" s="501"/>
      <c r="BA13" s="501"/>
      <c r="BB13" s="501"/>
      <c r="BC13" s="501"/>
      <c r="BD13" s="501"/>
      <c r="BE13" s="501"/>
      <c r="BF13" s="501"/>
      <c r="BG13" s="501"/>
      <c r="BH13" s="501"/>
      <c r="BI13" s="501"/>
      <c r="BJ13" s="501"/>
      <c r="BK13" s="501"/>
      <c r="BL13" s="501"/>
      <c r="BM13" s="502"/>
      <c r="BN13" s="466">
        <v>206187</v>
      </c>
      <c r="BO13" s="467"/>
      <c r="BP13" s="467"/>
      <c r="BQ13" s="467"/>
      <c r="BR13" s="467"/>
      <c r="BS13" s="467"/>
      <c r="BT13" s="467"/>
      <c r="BU13" s="468"/>
      <c r="BV13" s="466">
        <v>70421</v>
      </c>
      <c r="BW13" s="467"/>
      <c r="BX13" s="467"/>
      <c r="BY13" s="467"/>
      <c r="BZ13" s="467"/>
      <c r="CA13" s="467"/>
      <c r="CB13" s="467"/>
      <c r="CC13" s="468"/>
      <c r="CD13" s="469" t="s">
        <v>142</v>
      </c>
      <c r="CE13" s="470"/>
      <c r="CF13" s="470"/>
      <c r="CG13" s="470"/>
      <c r="CH13" s="470"/>
      <c r="CI13" s="470"/>
      <c r="CJ13" s="470"/>
      <c r="CK13" s="470"/>
      <c r="CL13" s="470"/>
      <c r="CM13" s="470"/>
      <c r="CN13" s="470"/>
      <c r="CO13" s="470"/>
      <c r="CP13" s="470"/>
      <c r="CQ13" s="470"/>
      <c r="CR13" s="470"/>
      <c r="CS13" s="471"/>
      <c r="CT13" s="463">
        <v>7</v>
      </c>
      <c r="CU13" s="464"/>
      <c r="CV13" s="464"/>
      <c r="CW13" s="464"/>
      <c r="CX13" s="464"/>
      <c r="CY13" s="464"/>
      <c r="CZ13" s="464"/>
      <c r="DA13" s="465"/>
      <c r="DB13" s="463">
        <v>6.9</v>
      </c>
      <c r="DC13" s="464"/>
      <c r="DD13" s="464"/>
      <c r="DE13" s="464"/>
      <c r="DF13" s="464"/>
      <c r="DG13" s="464"/>
      <c r="DH13" s="464"/>
      <c r="DI13" s="465"/>
      <c r="DJ13" s="185"/>
      <c r="DK13" s="185"/>
      <c r="DL13" s="185"/>
      <c r="DM13" s="185"/>
      <c r="DN13" s="185"/>
      <c r="DO13" s="185"/>
    </row>
    <row r="14" spans="1:119" ht="18.75" customHeight="1" thickBot="1" x14ac:dyDescent="0.2">
      <c r="A14" s="186"/>
      <c r="B14" s="529"/>
      <c r="C14" s="530"/>
      <c r="D14" s="530"/>
      <c r="E14" s="530"/>
      <c r="F14" s="530"/>
      <c r="G14" s="530"/>
      <c r="H14" s="530"/>
      <c r="I14" s="530"/>
      <c r="J14" s="530"/>
      <c r="K14" s="531"/>
      <c r="L14" s="544" t="s">
        <v>143</v>
      </c>
      <c r="M14" s="545"/>
      <c r="N14" s="545"/>
      <c r="O14" s="545"/>
      <c r="P14" s="545"/>
      <c r="Q14" s="546"/>
      <c r="R14" s="547">
        <v>49336</v>
      </c>
      <c r="S14" s="548"/>
      <c r="T14" s="548"/>
      <c r="U14" s="548"/>
      <c r="V14" s="549"/>
      <c r="W14" s="456"/>
      <c r="X14" s="457"/>
      <c r="Y14" s="457"/>
      <c r="Z14" s="457"/>
      <c r="AA14" s="457"/>
      <c r="AB14" s="446"/>
      <c r="AC14" s="550">
        <v>7.6</v>
      </c>
      <c r="AD14" s="551"/>
      <c r="AE14" s="551"/>
      <c r="AF14" s="551"/>
      <c r="AG14" s="552"/>
      <c r="AH14" s="550">
        <v>6.7</v>
      </c>
      <c r="AI14" s="551"/>
      <c r="AJ14" s="551"/>
      <c r="AK14" s="551"/>
      <c r="AL14" s="553"/>
      <c r="AM14" s="495"/>
      <c r="AN14" s="496"/>
      <c r="AO14" s="496"/>
      <c r="AP14" s="496"/>
      <c r="AQ14" s="496"/>
      <c r="AR14" s="496"/>
      <c r="AS14" s="496"/>
      <c r="AT14" s="497"/>
      <c r="AU14" s="498"/>
      <c r="AV14" s="499"/>
      <c r="AW14" s="499"/>
      <c r="AX14" s="499"/>
      <c r="AY14" s="500"/>
      <c r="AZ14" s="501"/>
      <c r="BA14" s="501"/>
      <c r="BB14" s="501"/>
      <c r="BC14" s="501"/>
      <c r="BD14" s="501"/>
      <c r="BE14" s="501"/>
      <c r="BF14" s="501"/>
      <c r="BG14" s="501"/>
      <c r="BH14" s="501"/>
      <c r="BI14" s="501"/>
      <c r="BJ14" s="501"/>
      <c r="BK14" s="501"/>
      <c r="BL14" s="501"/>
      <c r="BM14" s="502"/>
      <c r="BN14" s="466"/>
      <c r="BO14" s="467"/>
      <c r="BP14" s="467"/>
      <c r="BQ14" s="467"/>
      <c r="BR14" s="467"/>
      <c r="BS14" s="467"/>
      <c r="BT14" s="467"/>
      <c r="BU14" s="468"/>
      <c r="BV14" s="466"/>
      <c r="BW14" s="467"/>
      <c r="BX14" s="467"/>
      <c r="BY14" s="467"/>
      <c r="BZ14" s="467"/>
      <c r="CA14" s="467"/>
      <c r="CB14" s="467"/>
      <c r="CC14" s="468"/>
      <c r="CD14" s="558" t="s">
        <v>144</v>
      </c>
      <c r="CE14" s="559"/>
      <c r="CF14" s="559"/>
      <c r="CG14" s="559"/>
      <c r="CH14" s="559"/>
      <c r="CI14" s="559"/>
      <c r="CJ14" s="559"/>
      <c r="CK14" s="559"/>
      <c r="CL14" s="559"/>
      <c r="CM14" s="559"/>
      <c r="CN14" s="559"/>
      <c r="CO14" s="559"/>
      <c r="CP14" s="559"/>
      <c r="CQ14" s="559"/>
      <c r="CR14" s="559"/>
      <c r="CS14" s="560"/>
      <c r="CT14" s="561">
        <v>40.1</v>
      </c>
      <c r="CU14" s="562"/>
      <c r="CV14" s="562"/>
      <c r="CW14" s="562"/>
      <c r="CX14" s="562"/>
      <c r="CY14" s="562"/>
      <c r="CZ14" s="562"/>
      <c r="DA14" s="563"/>
      <c r="DB14" s="561">
        <v>40.4</v>
      </c>
      <c r="DC14" s="562"/>
      <c r="DD14" s="562"/>
      <c r="DE14" s="562"/>
      <c r="DF14" s="562"/>
      <c r="DG14" s="562"/>
      <c r="DH14" s="562"/>
      <c r="DI14" s="563"/>
      <c r="DJ14" s="185"/>
      <c r="DK14" s="185"/>
      <c r="DL14" s="185"/>
      <c r="DM14" s="185"/>
      <c r="DN14" s="185"/>
      <c r="DO14" s="185"/>
    </row>
    <row r="15" spans="1:119" ht="18.75" customHeight="1" x14ac:dyDescent="0.15">
      <c r="A15" s="186"/>
      <c r="B15" s="529"/>
      <c r="C15" s="530"/>
      <c r="D15" s="530"/>
      <c r="E15" s="530"/>
      <c r="F15" s="530"/>
      <c r="G15" s="530"/>
      <c r="H15" s="530"/>
      <c r="I15" s="530"/>
      <c r="J15" s="530"/>
      <c r="K15" s="531"/>
      <c r="L15" s="196"/>
      <c r="M15" s="554" t="s">
        <v>137</v>
      </c>
      <c r="N15" s="555"/>
      <c r="O15" s="555"/>
      <c r="P15" s="555"/>
      <c r="Q15" s="556"/>
      <c r="R15" s="547">
        <v>48902</v>
      </c>
      <c r="S15" s="548"/>
      <c r="T15" s="548"/>
      <c r="U15" s="548"/>
      <c r="V15" s="549"/>
      <c r="W15" s="482" t="s">
        <v>145</v>
      </c>
      <c r="X15" s="483"/>
      <c r="Y15" s="483"/>
      <c r="Z15" s="483"/>
      <c r="AA15" s="483"/>
      <c r="AB15" s="473"/>
      <c r="AC15" s="517">
        <v>5720</v>
      </c>
      <c r="AD15" s="518"/>
      <c r="AE15" s="518"/>
      <c r="AF15" s="518"/>
      <c r="AG15" s="557"/>
      <c r="AH15" s="517">
        <v>5670</v>
      </c>
      <c r="AI15" s="518"/>
      <c r="AJ15" s="518"/>
      <c r="AK15" s="518"/>
      <c r="AL15" s="519"/>
      <c r="AM15" s="495"/>
      <c r="AN15" s="496"/>
      <c r="AO15" s="496"/>
      <c r="AP15" s="496"/>
      <c r="AQ15" s="496"/>
      <c r="AR15" s="496"/>
      <c r="AS15" s="496"/>
      <c r="AT15" s="497"/>
      <c r="AU15" s="498"/>
      <c r="AV15" s="499"/>
      <c r="AW15" s="499"/>
      <c r="AX15" s="499"/>
      <c r="AY15" s="426" t="s">
        <v>146</v>
      </c>
      <c r="AZ15" s="427"/>
      <c r="BA15" s="427"/>
      <c r="BB15" s="427"/>
      <c r="BC15" s="427"/>
      <c r="BD15" s="427"/>
      <c r="BE15" s="427"/>
      <c r="BF15" s="427"/>
      <c r="BG15" s="427"/>
      <c r="BH15" s="427"/>
      <c r="BI15" s="427"/>
      <c r="BJ15" s="427"/>
      <c r="BK15" s="427"/>
      <c r="BL15" s="427"/>
      <c r="BM15" s="428"/>
      <c r="BN15" s="429">
        <v>5569347</v>
      </c>
      <c r="BO15" s="430"/>
      <c r="BP15" s="430"/>
      <c r="BQ15" s="430"/>
      <c r="BR15" s="430"/>
      <c r="BS15" s="430"/>
      <c r="BT15" s="430"/>
      <c r="BU15" s="431"/>
      <c r="BV15" s="429">
        <v>5472155</v>
      </c>
      <c r="BW15" s="430"/>
      <c r="BX15" s="430"/>
      <c r="BY15" s="430"/>
      <c r="BZ15" s="430"/>
      <c r="CA15" s="430"/>
      <c r="CB15" s="430"/>
      <c r="CC15" s="431"/>
      <c r="CD15" s="564" t="s">
        <v>147</v>
      </c>
      <c r="CE15" s="565"/>
      <c r="CF15" s="565"/>
      <c r="CG15" s="565"/>
      <c r="CH15" s="565"/>
      <c r="CI15" s="565"/>
      <c r="CJ15" s="565"/>
      <c r="CK15" s="565"/>
      <c r="CL15" s="565"/>
      <c r="CM15" s="565"/>
      <c r="CN15" s="565"/>
      <c r="CO15" s="565"/>
      <c r="CP15" s="565"/>
      <c r="CQ15" s="565"/>
      <c r="CR15" s="565"/>
      <c r="CS15" s="566"/>
      <c r="CT15" s="197"/>
      <c r="CU15" s="198"/>
      <c r="CV15" s="198"/>
      <c r="CW15" s="198"/>
      <c r="CX15" s="198"/>
      <c r="CY15" s="198"/>
      <c r="CZ15" s="198"/>
      <c r="DA15" s="199"/>
      <c r="DB15" s="197"/>
      <c r="DC15" s="198"/>
      <c r="DD15" s="198"/>
      <c r="DE15" s="198"/>
      <c r="DF15" s="198"/>
      <c r="DG15" s="198"/>
      <c r="DH15" s="198"/>
      <c r="DI15" s="199"/>
      <c r="DJ15" s="185"/>
      <c r="DK15" s="185"/>
      <c r="DL15" s="185"/>
      <c r="DM15" s="185"/>
      <c r="DN15" s="185"/>
      <c r="DO15" s="185"/>
    </row>
    <row r="16" spans="1:119" ht="18.75" customHeight="1" x14ac:dyDescent="0.15">
      <c r="A16" s="186"/>
      <c r="B16" s="529"/>
      <c r="C16" s="530"/>
      <c r="D16" s="530"/>
      <c r="E16" s="530"/>
      <c r="F16" s="530"/>
      <c r="G16" s="530"/>
      <c r="H16" s="530"/>
      <c r="I16" s="530"/>
      <c r="J16" s="530"/>
      <c r="K16" s="531"/>
      <c r="L16" s="544" t="s">
        <v>148</v>
      </c>
      <c r="M16" s="575"/>
      <c r="N16" s="575"/>
      <c r="O16" s="575"/>
      <c r="P16" s="575"/>
      <c r="Q16" s="576"/>
      <c r="R16" s="567" t="s">
        <v>149</v>
      </c>
      <c r="S16" s="568"/>
      <c r="T16" s="568"/>
      <c r="U16" s="568"/>
      <c r="V16" s="569"/>
      <c r="W16" s="456"/>
      <c r="X16" s="457"/>
      <c r="Y16" s="457"/>
      <c r="Z16" s="457"/>
      <c r="AA16" s="457"/>
      <c r="AB16" s="446"/>
      <c r="AC16" s="550">
        <v>25.8</v>
      </c>
      <c r="AD16" s="551"/>
      <c r="AE16" s="551"/>
      <c r="AF16" s="551"/>
      <c r="AG16" s="552"/>
      <c r="AH16" s="550">
        <v>26.2</v>
      </c>
      <c r="AI16" s="551"/>
      <c r="AJ16" s="551"/>
      <c r="AK16" s="551"/>
      <c r="AL16" s="553"/>
      <c r="AM16" s="495"/>
      <c r="AN16" s="496"/>
      <c r="AO16" s="496"/>
      <c r="AP16" s="496"/>
      <c r="AQ16" s="496"/>
      <c r="AR16" s="496"/>
      <c r="AS16" s="496"/>
      <c r="AT16" s="497"/>
      <c r="AU16" s="498"/>
      <c r="AV16" s="499"/>
      <c r="AW16" s="499"/>
      <c r="AX16" s="499"/>
      <c r="AY16" s="500" t="s">
        <v>150</v>
      </c>
      <c r="AZ16" s="501"/>
      <c r="BA16" s="501"/>
      <c r="BB16" s="501"/>
      <c r="BC16" s="501"/>
      <c r="BD16" s="501"/>
      <c r="BE16" s="501"/>
      <c r="BF16" s="501"/>
      <c r="BG16" s="501"/>
      <c r="BH16" s="501"/>
      <c r="BI16" s="501"/>
      <c r="BJ16" s="501"/>
      <c r="BK16" s="501"/>
      <c r="BL16" s="501"/>
      <c r="BM16" s="502"/>
      <c r="BN16" s="466">
        <v>8257864</v>
      </c>
      <c r="BO16" s="467"/>
      <c r="BP16" s="467"/>
      <c r="BQ16" s="467"/>
      <c r="BR16" s="467"/>
      <c r="BS16" s="467"/>
      <c r="BT16" s="467"/>
      <c r="BU16" s="468"/>
      <c r="BV16" s="466">
        <v>8263962</v>
      </c>
      <c r="BW16" s="467"/>
      <c r="BX16" s="467"/>
      <c r="BY16" s="467"/>
      <c r="BZ16" s="467"/>
      <c r="CA16" s="467"/>
      <c r="CB16" s="467"/>
      <c r="CC16" s="468"/>
      <c r="CD16" s="200"/>
      <c r="CE16" s="573"/>
      <c r="CF16" s="573"/>
      <c r="CG16" s="573"/>
      <c r="CH16" s="573"/>
      <c r="CI16" s="573"/>
      <c r="CJ16" s="573"/>
      <c r="CK16" s="573"/>
      <c r="CL16" s="573"/>
      <c r="CM16" s="573"/>
      <c r="CN16" s="573"/>
      <c r="CO16" s="573"/>
      <c r="CP16" s="573"/>
      <c r="CQ16" s="573"/>
      <c r="CR16" s="573"/>
      <c r="CS16" s="574"/>
      <c r="CT16" s="463"/>
      <c r="CU16" s="464"/>
      <c r="CV16" s="464"/>
      <c r="CW16" s="464"/>
      <c r="CX16" s="464"/>
      <c r="CY16" s="464"/>
      <c r="CZ16" s="464"/>
      <c r="DA16" s="465"/>
      <c r="DB16" s="463"/>
      <c r="DC16" s="464"/>
      <c r="DD16" s="464"/>
      <c r="DE16" s="464"/>
      <c r="DF16" s="464"/>
      <c r="DG16" s="464"/>
      <c r="DH16" s="464"/>
      <c r="DI16" s="465"/>
      <c r="DJ16" s="185"/>
      <c r="DK16" s="185"/>
      <c r="DL16" s="185"/>
      <c r="DM16" s="185"/>
      <c r="DN16" s="185"/>
      <c r="DO16" s="185"/>
    </row>
    <row r="17" spans="1:119" ht="18.75" customHeight="1" thickBot="1" x14ac:dyDescent="0.2">
      <c r="A17" s="186"/>
      <c r="B17" s="532"/>
      <c r="C17" s="533"/>
      <c r="D17" s="533"/>
      <c r="E17" s="533"/>
      <c r="F17" s="533"/>
      <c r="G17" s="533"/>
      <c r="H17" s="533"/>
      <c r="I17" s="533"/>
      <c r="J17" s="533"/>
      <c r="K17" s="534"/>
      <c r="L17" s="201"/>
      <c r="M17" s="570" t="s">
        <v>151</v>
      </c>
      <c r="N17" s="571"/>
      <c r="O17" s="571"/>
      <c r="P17" s="571"/>
      <c r="Q17" s="572"/>
      <c r="R17" s="567" t="s">
        <v>152</v>
      </c>
      <c r="S17" s="568"/>
      <c r="T17" s="568"/>
      <c r="U17" s="568"/>
      <c r="V17" s="569"/>
      <c r="W17" s="482" t="s">
        <v>153</v>
      </c>
      <c r="X17" s="483"/>
      <c r="Y17" s="483"/>
      <c r="Z17" s="483"/>
      <c r="AA17" s="483"/>
      <c r="AB17" s="473"/>
      <c r="AC17" s="517">
        <v>14748</v>
      </c>
      <c r="AD17" s="518"/>
      <c r="AE17" s="518"/>
      <c r="AF17" s="518"/>
      <c r="AG17" s="557"/>
      <c r="AH17" s="517">
        <v>14495</v>
      </c>
      <c r="AI17" s="518"/>
      <c r="AJ17" s="518"/>
      <c r="AK17" s="518"/>
      <c r="AL17" s="519"/>
      <c r="AM17" s="495"/>
      <c r="AN17" s="496"/>
      <c r="AO17" s="496"/>
      <c r="AP17" s="496"/>
      <c r="AQ17" s="496"/>
      <c r="AR17" s="496"/>
      <c r="AS17" s="496"/>
      <c r="AT17" s="497"/>
      <c r="AU17" s="498"/>
      <c r="AV17" s="499"/>
      <c r="AW17" s="499"/>
      <c r="AX17" s="499"/>
      <c r="AY17" s="500" t="s">
        <v>154</v>
      </c>
      <c r="AZ17" s="501"/>
      <c r="BA17" s="501"/>
      <c r="BB17" s="501"/>
      <c r="BC17" s="501"/>
      <c r="BD17" s="501"/>
      <c r="BE17" s="501"/>
      <c r="BF17" s="501"/>
      <c r="BG17" s="501"/>
      <c r="BH17" s="501"/>
      <c r="BI17" s="501"/>
      <c r="BJ17" s="501"/>
      <c r="BK17" s="501"/>
      <c r="BL17" s="501"/>
      <c r="BM17" s="502"/>
      <c r="BN17" s="466">
        <v>7101222</v>
      </c>
      <c r="BO17" s="467"/>
      <c r="BP17" s="467"/>
      <c r="BQ17" s="467"/>
      <c r="BR17" s="467"/>
      <c r="BS17" s="467"/>
      <c r="BT17" s="467"/>
      <c r="BU17" s="468"/>
      <c r="BV17" s="466">
        <v>6966193</v>
      </c>
      <c r="BW17" s="467"/>
      <c r="BX17" s="467"/>
      <c r="BY17" s="467"/>
      <c r="BZ17" s="467"/>
      <c r="CA17" s="467"/>
      <c r="CB17" s="467"/>
      <c r="CC17" s="468"/>
      <c r="CD17" s="200"/>
      <c r="CE17" s="573"/>
      <c r="CF17" s="573"/>
      <c r="CG17" s="573"/>
      <c r="CH17" s="573"/>
      <c r="CI17" s="573"/>
      <c r="CJ17" s="573"/>
      <c r="CK17" s="573"/>
      <c r="CL17" s="573"/>
      <c r="CM17" s="573"/>
      <c r="CN17" s="573"/>
      <c r="CO17" s="573"/>
      <c r="CP17" s="573"/>
      <c r="CQ17" s="573"/>
      <c r="CR17" s="573"/>
      <c r="CS17" s="574"/>
      <c r="CT17" s="463"/>
      <c r="CU17" s="464"/>
      <c r="CV17" s="464"/>
      <c r="CW17" s="464"/>
      <c r="CX17" s="464"/>
      <c r="CY17" s="464"/>
      <c r="CZ17" s="464"/>
      <c r="DA17" s="465"/>
      <c r="DB17" s="463"/>
      <c r="DC17" s="464"/>
      <c r="DD17" s="464"/>
      <c r="DE17" s="464"/>
      <c r="DF17" s="464"/>
      <c r="DG17" s="464"/>
      <c r="DH17" s="464"/>
      <c r="DI17" s="465"/>
      <c r="DJ17" s="185"/>
      <c r="DK17" s="185"/>
      <c r="DL17" s="185"/>
      <c r="DM17" s="185"/>
      <c r="DN17" s="185"/>
      <c r="DO17" s="185"/>
    </row>
    <row r="18" spans="1:119" ht="18.75" customHeight="1" thickBot="1" x14ac:dyDescent="0.2">
      <c r="A18" s="186"/>
      <c r="B18" s="577" t="s">
        <v>155</v>
      </c>
      <c r="C18" s="509"/>
      <c r="D18" s="509"/>
      <c r="E18" s="578"/>
      <c r="F18" s="578"/>
      <c r="G18" s="578"/>
      <c r="H18" s="578"/>
      <c r="I18" s="578"/>
      <c r="J18" s="578"/>
      <c r="K18" s="578"/>
      <c r="L18" s="579">
        <v>41.78</v>
      </c>
      <c r="M18" s="579"/>
      <c r="N18" s="579"/>
      <c r="O18" s="579"/>
      <c r="P18" s="579"/>
      <c r="Q18" s="579"/>
      <c r="R18" s="580"/>
      <c r="S18" s="580"/>
      <c r="T18" s="580"/>
      <c r="U18" s="580"/>
      <c r="V18" s="581"/>
      <c r="W18" s="484"/>
      <c r="X18" s="485"/>
      <c r="Y18" s="485"/>
      <c r="Z18" s="485"/>
      <c r="AA18" s="485"/>
      <c r="AB18" s="476"/>
      <c r="AC18" s="582">
        <v>66.599999999999994</v>
      </c>
      <c r="AD18" s="583"/>
      <c r="AE18" s="583"/>
      <c r="AF18" s="583"/>
      <c r="AG18" s="584"/>
      <c r="AH18" s="582">
        <v>67</v>
      </c>
      <c r="AI18" s="583"/>
      <c r="AJ18" s="583"/>
      <c r="AK18" s="583"/>
      <c r="AL18" s="585"/>
      <c r="AM18" s="495"/>
      <c r="AN18" s="496"/>
      <c r="AO18" s="496"/>
      <c r="AP18" s="496"/>
      <c r="AQ18" s="496"/>
      <c r="AR18" s="496"/>
      <c r="AS18" s="496"/>
      <c r="AT18" s="497"/>
      <c r="AU18" s="498"/>
      <c r="AV18" s="499"/>
      <c r="AW18" s="499"/>
      <c r="AX18" s="499"/>
      <c r="AY18" s="500" t="s">
        <v>156</v>
      </c>
      <c r="AZ18" s="501"/>
      <c r="BA18" s="501"/>
      <c r="BB18" s="501"/>
      <c r="BC18" s="501"/>
      <c r="BD18" s="501"/>
      <c r="BE18" s="501"/>
      <c r="BF18" s="501"/>
      <c r="BG18" s="501"/>
      <c r="BH18" s="501"/>
      <c r="BI18" s="501"/>
      <c r="BJ18" s="501"/>
      <c r="BK18" s="501"/>
      <c r="BL18" s="501"/>
      <c r="BM18" s="502"/>
      <c r="BN18" s="466">
        <v>9932872</v>
      </c>
      <c r="BO18" s="467"/>
      <c r="BP18" s="467"/>
      <c r="BQ18" s="467"/>
      <c r="BR18" s="467"/>
      <c r="BS18" s="467"/>
      <c r="BT18" s="467"/>
      <c r="BU18" s="468"/>
      <c r="BV18" s="466">
        <v>9953768</v>
      </c>
      <c r="BW18" s="467"/>
      <c r="BX18" s="467"/>
      <c r="BY18" s="467"/>
      <c r="BZ18" s="467"/>
      <c r="CA18" s="467"/>
      <c r="CB18" s="467"/>
      <c r="CC18" s="468"/>
      <c r="CD18" s="200"/>
      <c r="CE18" s="573"/>
      <c r="CF18" s="573"/>
      <c r="CG18" s="573"/>
      <c r="CH18" s="573"/>
      <c r="CI18" s="573"/>
      <c r="CJ18" s="573"/>
      <c r="CK18" s="573"/>
      <c r="CL18" s="573"/>
      <c r="CM18" s="573"/>
      <c r="CN18" s="573"/>
      <c r="CO18" s="573"/>
      <c r="CP18" s="573"/>
      <c r="CQ18" s="573"/>
      <c r="CR18" s="573"/>
      <c r="CS18" s="574"/>
      <c r="CT18" s="463"/>
      <c r="CU18" s="464"/>
      <c r="CV18" s="464"/>
      <c r="CW18" s="464"/>
      <c r="CX18" s="464"/>
      <c r="CY18" s="464"/>
      <c r="CZ18" s="464"/>
      <c r="DA18" s="465"/>
      <c r="DB18" s="463"/>
      <c r="DC18" s="464"/>
      <c r="DD18" s="464"/>
      <c r="DE18" s="464"/>
      <c r="DF18" s="464"/>
      <c r="DG18" s="464"/>
      <c r="DH18" s="464"/>
      <c r="DI18" s="465"/>
      <c r="DJ18" s="185"/>
      <c r="DK18" s="185"/>
      <c r="DL18" s="185"/>
      <c r="DM18" s="185"/>
      <c r="DN18" s="185"/>
      <c r="DO18" s="185"/>
    </row>
    <row r="19" spans="1:119" ht="18.75" customHeight="1" thickBot="1" x14ac:dyDescent="0.2">
      <c r="A19" s="186"/>
      <c r="B19" s="577" t="s">
        <v>157</v>
      </c>
      <c r="C19" s="509"/>
      <c r="D19" s="509"/>
      <c r="E19" s="578"/>
      <c r="F19" s="578"/>
      <c r="G19" s="578"/>
      <c r="H19" s="578"/>
      <c r="I19" s="578"/>
      <c r="J19" s="578"/>
      <c r="K19" s="578"/>
      <c r="L19" s="586">
        <v>1157</v>
      </c>
      <c r="M19" s="586"/>
      <c r="N19" s="586"/>
      <c r="O19" s="586"/>
      <c r="P19" s="586"/>
      <c r="Q19" s="586"/>
      <c r="R19" s="587"/>
      <c r="S19" s="587"/>
      <c r="T19" s="587"/>
      <c r="U19" s="587"/>
      <c r="V19" s="588"/>
      <c r="W19" s="423"/>
      <c r="X19" s="424"/>
      <c r="Y19" s="424"/>
      <c r="Z19" s="424"/>
      <c r="AA19" s="424"/>
      <c r="AB19" s="424"/>
      <c r="AC19" s="595"/>
      <c r="AD19" s="595"/>
      <c r="AE19" s="595"/>
      <c r="AF19" s="595"/>
      <c r="AG19" s="595"/>
      <c r="AH19" s="595"/>
      <c r="AI19" s="595"/>
      <c r="AJ19" s="595"/>
      <c r="AK19" s="595"/>
      <c r="AL19" s="596"/>
      <c r="AM19" s="495"/>
      <c r="AN19" s="496"/>
      <c r="AO19" s="496"/>
      <c r="AP19" s="496"/>
      <c r="AQ19" s="496"/>
      <c r="AR19" s="496"/>
      <c r="AS19" s="496"/>
      <c r="AT19" s="497"/>
      <c r="AU19" s="498"/>
      <c r="AV19" s="499"/>
      <c r="AW19" s="499"/>
      <c r="AX19" s="499"/>
      <c r="AY19" s="500" t="s">
        <v>158</v>
      </c>
      <c r="AZ19" s="501"/>
      <c r="BA19" s="501"/>
      <c r="BB19" s="501"/>
      <c r="BC19" s="501"/>
      <c r="BD19" s="501"/>
      <c r="BE19" s="501"/>
      <c r="BF19" s="501"/>
      <c r="BG19" s="501"/>
      <c r="BH19" s="501"/>
      <c r="BI19" s="501"/>
      <c r="BJ19" s="501"/>
      <c r="BK19" s="501"/>
      <c r="BL19" s="501"/>
      <c r="BM19" s="502"/>
      <c r="BN19" s="466">
        <v>12247600</v>
      </c>
      <c r="BO19" s="467"/>
      <c r="BP19" s="467"/>
      <c r="BQ19" s="467"/>
      <c r="BR19" s="467"/>
      <c r="BS19" s="467"/>
      <c r="BT19" s="467"/>
      <c r="BU19" s="468"/>
      <c r="BV19" s="466">
        <v>11991731</v>
      </c>
      <c r="BW19" s="467"/>
      <c r="BX19" s="467"/>
      <c r="BY19" s="467"/>
      <c r="BZ19" s="467"/>
      <c r="CA19" s="467"/>
      <c r="CB19" s="467"/>
      <c r="CC19" s="468"/>
      <c r="CD19" s="200"/>
      <c r="CE19" s="573"/>
      <c r="CF19" s="573"/>
      <c r="CG19" s="573"/>
      <c r="CH19" s="573"/>
      <c r="CI19" s="573"/>
      <c r="CJ19" s="573"/>
      <c r="CK19" s="573"/>
      <c r="CL19" s="573"/>
      <c r="CM19" s="573"/>
      <c r="CN19" s="573"/>
      <c r="CO19" s="573"/>
      <c r="CP19" s="573"/>
      <c r="CQ19" s="573"/>
      <c r="CR19" s="573"/>
      <c r="CS19" s="574"/>
      <c r="CT19" s="463"/>
      <c r="CU19" s="464"/>
      <c r="CV19" s="464"/>
      <c r="CW19" s="464"/>
      <c r="CX19" s="464"/>
      <c r="CY19" s="464"/>
      <c r="CZ19" s="464"/>
      <c r="DA19" s="465"/>
      <c r="DB19" s="463"/>
      <c r="DC19" s="464"/>
      <c r="DD19" s="464"/>
      <c r="DE19" s="464"/>
      <c r="DF19" s="464"/>
      <c r="DG19" s="464"/>
      <c r="DH19" s="464"/>
      <c r="DI19" s="465"/>
      <c r="DJ19" s="185"/>
      <c r="DK19" s="185"/>
      <c r="DL19" s="185"/>
      <c r="DM19" s="185"/>
      <c r="DN19" s="185"/>
      <c r="DO19" s="185"/>
    </row>
    <row r="20" spans="1:119" ht="18.75" customHeight="1" thickBot="1" x14ac:dyDescent="0.2">
      <c r="A20" s="186"/>
      <c r="B20" s="577" t="s">
        <v>159</v>
      </c>
      <c r="C20" s="509"/>
      <c r="D20" s="509"/>
      <c r="E20" s="578"/>
      <c r="F20" s="578"/>
      <c r="G20" s="578"/>
      <c r="H20" s="578"/>
      <c r="I20" s="578"/>
      <c r="J20" s="578"/>
      <c r="K20" s="578"/>
      <c r="L20" s="586">
        <v>17379</v>
      </c>
      <c r="M20" s="586"/>
      <c r="N20" s="586"/>
      <c r="O20" s="586"/>
      <c r="P20" s="586"/>
      <c r="Q20" s="586"/>
      <c r="R20" s="587"/>
      <c r="S20" s="587"/>
      <c r="T20" s="587"/>
      <c r="U20" s="587"/>
      <c r="V20" s="588"/>
      <c r="W20" s="484"/>
      <c r="X20" s="485"/>
      <c r="Y20" s="485"/>
      <c r="Z20" s="485"/>
      <c r="AA20" s="485"/>
      <c r="AB20" s="485"/>
      <c r="AC20" s="589"/>
      <c r="AD20" s="589"/>
      <c r="AE20" s="589"/>
      <c r="AF20" s="589"/>
      <c r="AG20" s="589"/>
      <c r="AH20" s="589"/>
      <c r="AI20" s="589"/>
      <c r="AJ20" s="589"/>
      <c r="AK20" s="589"/>
      <c r="AL20" s="590"/>
      <c r="AM20" s="591"/>
      <c r="AN20" s="521"/>
      <c r="AO20" s="521"/>
      <c r="AP20" s="521"/>
      <c r="AQ20" s="521"/>
      <c r="AR20" s="521"/>
      <c r="AS20" s="521"/>
      <c r="AT20" s="522"/>
      <c r="AU20" s="592"/>
      <c r="AV20" s="593"/>
      <c r="AW20" s="593"/>
      <c r="AX20" s="594"/>
      <c r="AY20" s="500"/>
      <c r="AZ20" s="501"/>
      <c r="BA20" s="501"/>
      <c r="BB20" s="501"/>
      <c r="BC20" s="501"/>
      <c r="BD20" s="501"/>
      <c r="BE20" s="501"/>
      <c r="BF20" s="501"/>
      <c r="BG20" s="501"/>
      <c r="BH20" s="501"/>
      <c r="BI20" s="501"/>
      <c r="BJ20" s="501"/>
      <c r="BK20" s="501"/>
      <c r="BL20" s="501"/>
      <c r="BM20" s="502"/>
      <c r="BN20" s="466"/>
      <c r="BO20" s="467"/>
      <c r="BP20" s="467"/>
      <c r="BQ20" s="467"/>
      <c r="BR20" s="467"/>
      <c r="BS20" s="467"/>
      <c r="BT20" s="467"/>
      <c r="BU20" s="468"/>
      <c r="BV20" s="466"/>
      <c r="BW20" s="467"/>
      <c r="BX20" s="467"/>
      <c r="BY20" s="467"/>
      <c r="BZ20" s="467"/>
      <c r="CA20" s="467"/>
      <c r="CB20" s="467"/>
      <c r="CC20" s="468"/>
      <c r="CD20" s="200"/>
      <c r="CE20" s="573"/>
      <c r="CF20" s="573"/>
      <c r="CG20" s="573"/>
      <c r="CH20" s="573"/>
      <c r="CI20" s="573"/>
      <c r="CJ20" s="573"/>
      <c r="CK20" s="573"/>
      <c r="CL20" s="573"/>
      <c r="CM20" s="573"/>
      <c r="CN20" s="573"/>
      <c r="CO20" s="573"/>
      <c r="CP20" s="573"/>
      <c r="CQ20" s="573"/>
      <c r="CR20" s="573"/>
      <c r="CS20" s="574"/>
      <c r="CT20" s="463"/>
      <c r="CU20" s="464"/>
      <c r="CV20" s="464"/>
      <c r="CW20" s="464"/>
      <c r="CX20" s="464"/>
      <c r="CY20" s="464"/>
      <c r="CZ20" s="464"/>
      <c r="DA20" s="465"/>
      <c r="DB20" s="463"/>
      <c r="DC20" s="464"/>
      <c r="DD20" s="464"/>
      <c r="DE20" s="464"/>
      <c r="DF20" s="464"/>
      <c r="DG20" s="464"/>
      <c r="DH20" s="464"/>
      <c r="DI20" s="465"/>
      <c r="DJ20" s="185"/>
      <c r="DK20" s="185"/>
      <c r="DL20" s="185"/>
      <c r="DM20" s="185"/>
      <c r="DN20" s="185"/>
      <c r="DO20" s="185"/>
    </row>
    <row r="21" spans="1:119" ht="18.75" customHeight="1" x14ac:dyDescent="0.15">
      <c r="A21" s="186"/>
      <c r="B21" s="597" t="s">
        <v>160</v>
      </c>
      <c r="C21" s="598"/>
      <c r="D21" s="598"/>
      <c r="E21" s="598"/>
      <c r="F21" s="598"/>
      <c r="G21" s="598"/>
      <c r="H21" s="598"/>
      <c r="I21" s="598"/>
      <c r="J21" s="598"/>
      <c r="K21" s="598"/>
      <c r="L21" s="598"/>
      <c r="M21" s="598"/>
      <c r="N21" s="598"/>
      <c r="O21" s="598"/>
      <c r="P21" s="598"/>
      <c r="Q21" s="598"/>
      <c r="R21" s="598"/>
      <c r="S21" s="598"/>
      <c r="T21" s="598"/>
      <c r="U21" s="598"/>
      <c r="V21" s="598"/>
      <c r="W21" s="598"/>
      <c r="X21" s="598"/>
      <c r="Y21" s="598"/>
      <c r="Z21" s="598"/>
      <c r="AA21" s="598"/>
      <c r="AB21" s="598"/>
      <c r="AC21" s="598"/>
      <c r="AD21" s="598"/>
      <c r="AE21" s="598"/>
      <c r="AF21" s="598"/>
      <c r="AG21" s="598"/>
      <c r="AH21" s="598"/>
      <c r="AI21" s="598"/>
      <c r="AJ21" s="598"/>
      <c r="AK21" s="598"/>
      <c r="AL21" s="598"/>
      <c r="AM21" s="598"/>
      <c r="AN21" s="598"/>
      <c r="AO21" s="598"/>
      <c r="AP21" s="598"/>
      <c r="AQ21" s="598"/>
      <c r="AR21" s="598"/>
      <c r="AS21" s="598"/>
      <c r="AT21" s="598"/>
      <c r="AU21" s="598"/>
      <c r="AV21" s="598"/>
      <c r="AW21" s="598"/>
      <c r="AX21" s="599"/>
      <c r="AY21" s="500"/>
      <c r="AZ21" s="501"/>
      <c r="BA21" s="501"/>
      <c r="BB21" s="501"/>
      <c r="BC21" s="501"/>
      <c r="BD21" s="501"/>
      <c r="BE21" s="501"/>
      <c r="BF21" s="501"/>
      <c r="BG21" s="501"/>
      <c r="BH21" s="501"/>
      <c r="BI21" s="501"/>
      <c r="BJ21" s="501"/>
      <c r="BK21" s="501"/>
      <c r="BL21" s="501"/>
      <c r="BM21" s="502"/>
      <c r="BN21" s="466"/>
      <c r="BO21" s="467"/>
      <c r="BP21" s="467"/>
      <c r="BQ21" s="467"/>
      <c r="BR21" s="467"/>
      <c r="BS21" s="467"/>
      <c r="BT21" s="467"/>
      <c r="BU21" s="468"/>
      <c r="BV21" s="466"/>
      <c r="BW21" s="467"/>
      <c r="BX21" s="467"/>
      <c r="BY21" s="467"/>
      <c r="BZ21" s="467"/>
      <c r="CA21" s="467"/>
      <c r="CB21" s="467"/>
      <c r="CC21" s="468"/>
      <c r="CD21" s="200"/>
      <c r="CE21" s="573"/>
      <c r="CF21" s="573"/>
      <c r="CG21" s="573"/>
      <c r="CH21" s="573"/>
      <c r="CI21" s="573"/>
      <c r="CJ21" s="573"/>
      <c r="CK21" s="573"/>
      <c r="CL21" s="573"/>
      <c r="CM21" s="573"/>
      <c r="CN21" s="573"/>
      <c r="CO21" s="573"/>
      <c r="CP21" s="573"/>
      <c r="CQ21" s="573"/>
      <c r="CR21" s="573"/>
      <c r="CS21" s="574"/>
      <c r="CT21" s="463"/>
      <c r="CU21" s="464"/>
      <c r="CV21" s="464"/>
      <c r="CW21" s="464"/>
      <c r="CX21" s="464"/>
      <c r="CY21" s="464"/>
      <c r="CZ21" s="464"/>
      <c r="DA21" s="465"/>
      <c r="DB21" s="463"/>
      <c r="DC21" s="464"/>
      <c r="DD21" s="464"/>
      <c r="DE21" s="464"/>
      <c r="DF21" s="464"/>
      <c r="DG21" s="464"/>
      <c r="DH21" s="464"/>
      <c r="DI21" s="465"/>
      <c r="DJ21" s="185"/>
      <c r="DK21" s="185"/>
      <c r="DL21" s="185"/>
      <c r="DM21" s="185"/>
      <c r="DN21" s="185"/>
      <c r="DO21" s="185"/>
    </row>
    <row r="22" spans="1:119" ht="18.75" customHeight="1" thickBot="1" x14ac:dyDescent="0.2">
      <c r="A22" s="186"/>
      <c r="B22" s="600" t="s">
        <v>161</v>
      </c>
      <c r="C22" s="601"/>
      <c r="D22" s="602"/>
      <c r="E22" s="478" t="s">
        <v>1</v>
      </c>
      <c r="F22" s="483"/>
      <c r="G22" s="483"/>
      <c r="H22" s="483"/>
      <c r="I22" s="483"/>
      <c r="J22" s="483"/>
      <c r="K22" s="473"/>
      <c r="L22" s="478" t="s">
        <v>162</v>
      </c>
      <c r="M22" s="483"/>
      <c r="N22" s="483"/>
      <c r="O22" s="483"/>
      <c r="P22" s="473"/>
      <c r="Q22" s="609" t="s">
        <v>163</v>
      </c>
      <c r="R22" s="610"/>
      <c r="S22" s="610"/>
      <c r="T22" s="610"/>
      <c r="U22" s="610"/>
      <c r="V22" s="611"/>
      <c r="W22" s="615" t="s">
        <v>164</v>
      </c>
      <c r="X22" s="601"/>
      <c r="Y22" s="602"/>
      <c r="Z22" s="478" t="s">
        <v>1</v>
      </c>
      <c r="AA22" s="483"/>
      <c r="AB22" s="483"/>
      <c r="AC22" s="483"/>
      <c r="AD22" s="483"/>
      <c r="AE22" s="483"/>
      <c r="AF22" s="483"/>
      <c r="AG22" s="473"/>
      <c r="AH22" s="628" t="s">
        <v>165</v>
      </c>
      <c r="AI22" s="483"/>
      <c r="AJ22" s="483"/>
      <c r="AK22" s="483"/>
      <c r="AL22" s="473"/>
      <c r="AM22" s="628" t="s">
        <v>166</v>
      </c>
      <c r="AN22" s="629"/>
      <c r="AO22" s="629"/>
      <c r="AP22" s="629"/>
      <c r="AQ22" s="629"/>
      <c r="AR22" s="630"/>
      <c r="AS22" s="609" t="s">
        <v>163</v>
      </c>
      <c r="AT22" s="610"/>
      <c r="AU22" s="610"/>
      <c r="AV22" s="610"/>
      <c r="AW22" s="610"/>
      <c r="AX22" s="634"/>
      <c r="AY22" s="636"/>
      <c r="AZ22" s="637"/>
      <c r="BA22" s="637"/>
      <c r="BB22" s="637"/>
      <c r="BC22" s="637"/>
      <c r="BD22" s="637"/>
      <c r="BE22" s="637"/>
      <c r="BF22" s="637"/>
      <c r="BG22" s="637"/>
      <c r="BH22" s="637"/>
      <c r="BI22" s="637"/>
      <c r="BJ22" s="637"/>
      <c r="BK22" s="637"/>
      <c r="BL22" s="637"/>
      <c r="BM22" s="638"/>
      <c r="BN22" s="639"/>
      <c r="BO22" s="640"/>
      <c r="BP22" s="640"/>
      <c r="BQ22" s="640"/>
      <c r="BR22" s="640"/>
      <c r="BS22" s="640"/>
      <c r="BT22" s="640"/>
      <c r="BU22" s="641"/>
      <c r="BV22" s="639"/>
      <c r="BW22" s="640"/>
      <c r="BX22" s="640"/>
      <c r="BY22" s="640"/>
      <c r="BZ22" s="640"/>
      <c r="CA22" s="640"/>
      <c r="CB22" s="640"/>
      <c r="CC22" s="641"/>
      <c r="CD22" s="200"/>
      <c r="CE22" s="573"/>
      <c r="CF22" s="573"/>
      <c r="CG22" s="573"/>
      <c r="CH22" s="573"/>
      <c r="CI22" s="573"/>
      <c r="CJ22" s="573"/>
      <c r="CK22" s="573"/>
      <c r="CL22" s="573"/>
      <c r="CM22" s="573"/>
      <c r="CN22" s="573"/>
      <c r="CO22" s="573"/>
      <c r="CP22" s="573"/>
      <c r="CQ22" s="573"/>
      <c r="CR22" s="573"/>
      <c r="CS22" s="574"/>
      <c r="CT22" s="463"/>
      <c r="CU22" s="464"/>
      <c r="CV22" s="464"/>
      <c r="CW22" s="464"/>
      <c r="CX22" s="464"/>
      <c r="CY22" s="464"/>
      <c r="CZ22" s="464"/>
      <c r="DA22" s="465"/>
      <c r="DB22" s="463"/>
      <c r="DC22" s="464"/>
      <c r="DD22" s="464"/>
      <c r="DE22" s="464"/>
      <c r="DF22" s="464"/>
      <c r="DG22" s="464"/>
      <c r="DH22" s="464"/>
      <c r="DI22" s="465"/>
      <c r="DJ22" s="185"/>
      <c r="DK22" s="185"/>
      <c r="DL22" s="185"/>
      <c r="DM22" s="185"/>
      <c r="DN22" s="185"/>
      <c r="DO22" s="185"/>
    </row>
    <row r="23" spans="1:119" ht="18.75" customHeight="1" x14ac:dyDescent="0.15">
      <c r="A23" s="186"/>
      <c r="B23" s="603"/>
      <c r="C23" s="604"/>
      <c r="D23" s="605"/>
      <c r="E23" s="452"/>
      <c r="F23" s="457"/>
      <c r="G23" s="457"/>
      <c r="H23" s="457"/>
      <c r="I23" s="457"/>
      <c r="J23" s="457"/>
      <c r="K23" s="446"/>
      <c r="L23" s="452"/>
      <c r="M23" s="457"/>
      <c r="N23" s="457"/>
      <c r="O23" s="457"/>
      <c r="P23" s="446"/>
      <c r="Q23" s="612"/>
      <c r="R23" s="613"/>
      <c r="S23" s="613"/>
      <c r="T23" s="613"/>
      <c r="U23" s="613"/>
      <c r="V23" s="614"/>
      <c r="W23" s="616"/>
      <c r="X23" s="604"/>
      <c r="Y23" s="605"/>
      <c r="Z23" s="452"/>
      <c r="AA23" s="457"/>
      <c r="AB23" s="457"/>
      <c r="AC23" s="457"/>
      <c r="AD23" s="457"/>
      <c r="AE23" s="457"/>
      <c r="AF23" s="457"/>
      <c r="AG23" s="446"/>
      <c r="AH23" s="452"/>
      <c r="AI23" s="457"/>
      <c r="AJ23" s="457"/>
      <c r="AK23" s="457"/>
      <c r="AL23" s="446"/>
      <c r="AM23" s="631"/>
      <c r="AN23" s="632"/>
      <c r="AO23" s="632"/>
      <c r="AP23" s="632"/>
      <c r="AQ23" s="632"/>
      <c r="AR23" s="633"/>
      <c r="AS23" s="612"/>
      <c r="AT23" s="613"/>
      <c r="AU23" s="613"/>
      <c r="AV23" s="613"/>
      <c r="AW23" s="613"/>
      <c r="AX23" s="635"/>
      <c r="AY23" s="426" t="s">
        <v>167</v>
      </c>
      <c r="AZ23" s="427"/>
      <c r="BA23" s="427"/>
      <c r="BB23" s="427"/>
      <c r="BC23" s="427"/>
      <c r="BD23" s="427"/>
      <c r="BE23" s="427"/>
      <c r="BF23" s="427"/>
      <c r="BG23" s="427"/>
      <c r="BH23" s="427"/>
      <c r="BI23" s="427"/>
      <c r="BJ23" s="427"/>
      <c r="BK23" s="427"/>
      <c r="BL23" s="427"/>
      <c r="BM23" s="428"/>
      <c r="BN23" s="466">
        <v>15263680</v>
      </c>
      <c r="BO23" s="467"/>
      <c r="BP23" s="467"/>
      <c r="BQ23" s="467"/>
      <c r="BR23" s="467"/>
      <c r="BS23" s="467"/>
      <c r="BT23" s="467"/>
      <c r="BU23" s="468"/>
      <c r="BV23" s="466">
        <v>14906363</v>
      </c>
      <c r="BW23" s="467"/>
      <c r="BX23" s="467"/>
      <c r="BY23" s="467"/>
      <c r="BZ23" s="467"/>
      <c r="CA23" s="467"/>
      <c r="CB23" s="467"/>
      <c r="CC23" s="468"/>
      <c r="CD23" s="200"/>
      <c r="CE23" s="573"/>
      <c r="CF23" s="573"/>
      <c r="CG23" s="573"/>
      <c r="CH23" s="573"/>
      <c r="CI23" s="573"/>
      <c r="CJ23" s="573"/>
      <c r="CK23" s="573"/>
      <c r="CL23" s="573"/>
      <c r="CM23" s="573"/>
      <c r="CN23" s="573"/>
      <c r="CO23" s="573"/>
      <c r="CP23" s="573"/>
      <c r="CQ23" s="573"/>
      <c r="CR23" s="573"/>
      <c r="CS23" s="574"/>
      <c r="CT23" s="463"/>
      <c r="CU23" s="464"/>
      <c r="CV23" s="464"/>
      <c r="CW23" s="464"/>
      <c r="CX23" s="464"/>
      <c r="CY23" s="464"/>
      <c r="CZ23" s="464"/>
      <c r="DA23" s="465"/>
      <c r="DB23" s="463"/>
      <c r="DC23" s="464"/>
      <c r="DD23" s="464"/>
      <c r="DE23" s="464"/>
      <c r="DF23" s="464"/>
      <c r="DG23" s="464"/>
      <c r="DH23" s="464"/>
      <c r="DI23" s="465"/>
      <c r="DJ23" s="185"/>
      <c r="DK23" s="185"/>
      <c r="DL23" s="185"/>
      <c r="DM23" s="185"/>
      <c r="DN23" s="185"/>
      <c r="DO23" s="185"/>
    </row>
    <row r="24" spans="1:119" ht="18.75" customHeight="1" thickBot="1" x14ac:dyDescent="0.2">
      <c r="A24" s="186"/>
      <c r="B24" s="603"/>
      <c r="C24" s="604"/>
      <c r="D24" s="605"/>
      <c r="E24" s="516" t="s">
        <v>168</v>
      </c>
      <c r="F24" s="496"/>
      <c r="G24" s="496"/>
      <c r="H24" s="496"/>
      <c r="I24" s="496"/>
      <c r="J24" s="496"/>
      <c r="K24" s="497"/>
      <c r="L24" s="517">
        <v>1</v>
      </c>
      <c r="M24" s="518"/>
      <c r="N24" s="518"/>
      <c r="O24" s="518"/>
      <c r="P24" s="557"/>
      <c r="Q24" s="517">
        <v>8800</v>
      </c>
      <c r="R24" s="518"/>
      <c r="S24" s="518"/>
      <c r="T24" s="518"/>
      <c r="U24" s="518"/>
      <c r="V24" s="557"/>
      <c r="W24" s="616"/>
      <c r="X24" s="604"/>
      <c r="Y24" s="605"/>
      <c r="Z24" s="516" t="s">
        <v>169</v>
      </c>
      <c r="AA24" s="496"/>
      <c r="AB24" s="496"/>
      <c r="AC24" s="496"/>
      <c r="AD24" s="496"/>
      <c r="AE24" s="496"/>
      <c r="AF24" s="496"/>
      <c r="AG24" s="497"/>
      <c r="AH24" s="517">
        <v>302</v>
      </c>
      <c r="AI24" s="518"/>
      <c r="AJ24" s="518"/>
      <c r="AK24" s="518"/>
      <c r="AL24" s="557"/>
      <c r="AM24" s="517">
        <v>964588</v>
      </c>
      <c r="AN24" s="518"/>
      <c r="AO24" s="518"/>
      <c r="AP24" s="518"/>
      <c r="AQ24" s="518"/>
      <c r="AR24" s="557"/>
      <c r="AS24" s="517">
        <v>3194</v>
      </c>
      <c r="AT24" s="518"/>
      <c r="AU24" s="518"/>
      <c r="AV24" s="518"/>
      <c r="AW24" s="518"/>
      <c r="AX24" s="519"/>
      <c r="AY24" s="636" t="s">
        <v>170</v>
      </c>
      <c r="AZ24" s="637"/>
      <c r="BA24" s="637"/>
      <c r="BB24" s="637"/>
      <c r="BC24" s="637"/>
      <c r="BD24" s="637"/>
      <c r="BE24" s="637"/>
      <c r="BF24" s="637"/>
      <c r="BG24" s="637"/>
      <c r="BH24" s="637"/>
      <c r="BI24" s="637"/>
      <c r="BJ24" s="637"/>
      <c r="BK24" s="637"/>
      <c r="BL24" s="637"/>
      <c r="BM24" s="638"/>
      <c r="BN24" s="466">
        <v>15070710</v>
      </c>
      <c r="BO24" s="467"/>
      <c r="BP24" s="467"/>
      <c r="BQ24" s="467"/>
      <c r="BR24" s="467"/>
      <c r="BS24" s="467"/>
      <c r="BT24" s="467"/>
      <c r="BU24" s="468"/>
      <c r="BV24" s="466">
        <v>14718717</v>
      </c>
      <c r="BW24" s="467"/>
      <c r="BX24" s="467"/>
      <c r="BY24" s="467"/>
      <c r="BZ24" s="467"/>
      <c r="CA24" s="467"/>
      <c r="CB24" s="467"/>
      <c r="CC24" s="468"/>
      <c r="CD24" s="200"/>
      <c r="CE24" s="573"/>
      <c r="CF24" s="573"/>
      <c r="CG24" s="573"/>
      <c r="CH24" s="573"/>
      <c r="CI24" s="573"/>
      <c r="CJ24" s="573"/>
      <c r="CK24" s="573"/>
      <c r="CL24" s="573"/>
      <c r="CM24" s="573"/>
      <c r="CN24" s="573"/>
      <c r="CO24" s="573"/>
      <c r="CP24" s="573"/>
      <c r="CQ24" s="573"/>
      <c r="CR24" s="573"/>
      <c r="CS24" s="574"/>
      <c r="CT24" s="463"/>
      <c r="CU24" s="464"/>
      <c r="CV24" s="464"/>
      <c r="CW24" s="464"/>
      <c r="CX24" s="464"/>
      <c r="CY24" s="464"/>
      <c r="CZ24" s="464"/>
      <c r="DA24" s="465"/>
      <c r="DB24" s="463"/>
      <c r="DC24" s="464"/>
      <c r="DD24" s="464"/>
      <c r="DE24" s="464"/>
      <c r="DF24" s="464"/>
      <c r="DG24" s="464"/>
      <c r="DH24" s="464"/>
      <c r="DI24" s="465"/>
      <c r="DJ24" s="185"/>
      <c r="DK24" s="185"/>
      <c r="DL24" s="185"/>
      <c r="DM24" s="185"/>
      <c r="DN24" s="185"/>
      <c r="DO24" s="185"/>
    </row>
    <row r="25" spans="1:119" s="185" customFormat="1" ht="18.75" customHeight="1" x14ac:dyDescent="0.15">
      <c r="A25" s="186"/>
      <c r="B25" s="603"/>
      <c r="C25" s="604"/>
      <c r="D25" s="605"/>
      <c r="E25" s="516" t="s">
        <v>171</v>
      </c>
      <c r="F25" s="496"/>
      <c r="G25" s="496"/>
      <c r="H25" s="496"/>
      <c r="I25" s="496"/>
      <c r="J25" s="496"/>
      <c r="K25" s="497"/>
      <c r="L25" s="517">
        <v>1</v>
      </c>
      <c r="M25" s="518"/>
      <c r="N25" s="518"/>
      <c r="O25" s="518"/>
      <c r="P25" s="557"/>
      <c r="Q25" s="517">
        <v>7100</v>
      </c>
      <c r="R25" s="518"/>
      <c r="S25" s="518"/>
      <c r="T25" s="518"/>
      <c r="U25" s="518"/>
      <c r="V25" s="557"/>
      <c r="W25" s="616"/>
      <c r="X25" s="604"/>
      <c r="Y25" s="605"/>
      <c r="Z25" s="516" t="s">
        <v>172</v>
      </c>
      <c r="AA25" s="496"/>
      <c r="AB25" s="496"/>
      <c r="AC25" s="496"/>
      <c r="AD25" s="496"/>
      <c r="AE25" s="496"/>
      <c r="AF25" s="496"/>
      <c r="AG25" s="497"/>
      <c r="AH25" s="517">
        <v>48</v>
      </c>
      <c r="AI25" s="518"/>
      <c r="AJ25" s="518"/>
      <c r="AK25" s="518"/>
      <c r="AL25" s="557"/>
      <c r="AM25" s="517">
        <v>142656</v>
      </c>
      <c r="AN25" s="518"/>
      <c r="AO25" s="518"/>
      <c r="AP25" s="518"/>
      <c r="AQ25" s="518"/>
      <c r="AR25" s="557"/>
      <c r="AS25" s="517">
        <v>2972</v>
      </c>
      <c r="AT25" s="518"/>
      <c r="AU25" s="518"/>
      <c r="AV25" s="518"/>
      <c r="AW25" s="518"/>
      <c r="AX25" s="519"/>
      <c r="AY25" s="426" t="s">
        <v>173</v>
      </c>
      <c r="AZ25" s="427"/>
      <c r="BA25" s="427"/>
      <c r="BB25" s="427"/>
      <c r="BC25" s="427"/>
      <c r="BD25" s="427"/>
      <c r="BE25" s="427"/>
      <c r="BF25" s="427"/>
      <c r="BG25" s="427"/>
      <c r="BH25" s="427"/>
      <c r="BI25" s="427"/>
      <c r="BJ25" s="427"/>
      <c r="BK25" s="427"/>
      <c r="BL25" s="427"/>
      <c r="BM25" s="428"/>
      <c r="BN25" s="429">
        <v>2992816</v>
      </c>
      <c r="BO25" s="430"/>
      <c r="BP25" s="430"/>
      <c r="BQ25" s="430"/>
      <c r="BR25" s="430"/>
      <c r="BS25" s="430"/>
      <c r="BT25" s="430"/>
      <c r="BU25" s="431"/>
      <c r="BV25" s="429">
        <v>2260586</v>
      </c>
      <c r="BW25" s="430"/>
      <c r="BX25" s="430"/>
      <c r="BY25" s="430"/>
      <c r="BZ25" s="430"/>
      <c r="CA25" s="430"/>
      <c r="CB25" s="430"/>
      <c r="CC25" s="431"/>
      <c r="CD25" s="200"/>
      <c r="CE25" s="573"/>
      <c r="CF25" s="573"/>
      <c r="CG25" s="573"/>
      <c r="CH25" s="573"/>
      <c r="CI25" s="573"/>
      <c r="CJ25" s="573"/>
      <c r="CK25" s="573"/>
      <c r="CL25" s="573"/>
      <c r="CM25" s="573"/>
      <c r="CN25" s="573"/>
      <c r="CO25" s="573"/>
      <c r="CP25" s="573"/>
      <c r="CQ25" s="573"/>
      <c r="CR25" s="573"/>
      <c r="CS25" s="574"/>
      <c r="CT25" s="463"/>
      <c r="CU25" s="464"/>
      <c r="CV25" s="464"/>
      <c r="CW25" s="464"/>
      <c r="CX25" s="464"/>
      <c r="CY25" s="464"/>
      <c r="CZ25" s="464"/>
      <c r="DA25" s="465"/>
      <c r="DB25" s="463"/>
      <c r="DC25" s="464"/>
      <c r="DD25" s="464"/>
      <c r="DE25" s="464"/>
      <c r="DF25" s="464"/>
      <c r="DG25" s="464"/>
      <c r="DH25" s="464"/>
      <c r="DI25" s="465"/>
    </row>
    <row r="26" spans="1:119" s="185" customFormat="1" ht="18.75" customHeight="1" x14ac:dyDescent="0.15">
      <c r="A26" s="186"/>
      <c r="B26" s="603"/>
      <c r="C26" s="604"/>
      <c r="D26" s="605"/>
      <c r="E26" s="516" t="s">
        <v>174</v>
      </c>
      <c r="F26" s="496"/>
      <c r="G26" s="496"/>
      <c r="H26" s="496"/>
      <c r="I26" s="496"/>
      <c r="J26" s="496"/>
      <c r="K26" s="497"/>
      <c r="L26" s="517">
        <v>1</v>
      </c>
      <c r="M26" s="518"/>
      <c r="N26" s="518"/>
      <c r="O26" s="518"/>
      <c r="P26" s="557"/>
      <c r="Q26" s="517">
        <v>6300</v>
      </c>
      <c r="R26" s="518"/>
      <c r="S26" s="518"/>
      <c r="T26" s="518"/>
      <c r="U26" s="518"/>
      <c r="V26" s="557"/>
      <c r="W26" s="616"/>
      <c r="X26" s="604"/>
      <c r="Y26" s="605"/>
      <c r="Z26" s="516" t="s">
        <v>175</v>
      </c>
      <c r="AA26" s="626"/>
      <c r="AB26" s="626"/>
      <c r="AC26" s="626"/>
      <c r="AD26" s="626"/>
      <c r="AE26" s="626"/>
      <c r="AF26" s="626"/>
      <c r="AG26" s="627"/>
      <c r="AH26" s="517">
        <v>22</v>
      </c>
      <c r="AI26" s="518"/>
      <c r="AJ26" s="518"/>
      <c r="AK26" s="518"/>
      <c r="AL26" s="557"/>
      <c r="AM26" s="517">
        <v>79992</v>
      </c>
      <c r="AN26" s="518"/>
      <c r="AO26" s="518"/>
      <c r="AP26" s="518"/>
      <c r="AQ26" s="518"/>
      <c r="AR26" s="557"/>
      <c r="AS26" s="517">
        <v>3636</v>
      </c>
      <c r="AT26" s="518"/>
      <c r="AU26" s="518"/>
      <c r="AV26" s="518"/>
      <c r="AW26" s="518"/>
      <c r="AX26" s="519"/>
      <c r="AY26" s="469" t="s">
        <v>176</v>
      </c>
      <c r="AZ26" s="470"/>
      <c r="BA26" s="470"/>
      <c r="BB26" s="470"/>
      <c r="BC26" s="470"/>
      <c r="BD26" s="470"/>
      <c r="BE26" s="470"/>
      <c r="BF26" s="470"/>
      <c r="BG26" s="470"/>
      <c r="BH26" s="470"/>
      <c r="BI26" s="470"/>
      <c r="BJ26" s="470"/>
      <c r="BK26" s="470"/>
      <c r="BL26" s="470"/>
      <c r="BM26" s="471"/>
      <c r="BN26" s="466" t="s">
        <v>177</v>
      </c>
      <c r="BO26" s="467"/>
      <c r="BP26" s="467"/>
      <c r="BQ26" s="467"/>
      <c r="BR26" s="467"/>
      <c r="BS26" s="467"/>
      <c r="BT26" s="467"/>
      <c r="BU26" s="468"/>
      <c r="BV26" s="466" t="s">
        <v>177</v>
      </c>
      <c r="BW26" s="467"/>
      <c r="BX26" s="467"/>
      <c r="BY26" s="467"/>
      <c r="BZ26" s="467"/>
      <c r="CA26" s="467"/>
      <c r="CB26" s="467"/>
      <c r="CC26" s="468"/>
      <c r="CD26" s="200"/>
      <c r="CE26" s="573"/>
      <c r="CF26" s="573"/>
      <c r="CG26" s="573"/>
      <c r="CH26" s="573"/>
      <c r="CI26" s="573"/>
      <c r="CJ26" s="573"/>
      <c r="CK26" s="573"/>
      <c r="CL26" s="573"/>
      <c r="CM26" s="573"/>
      <c r="CN26" s="573"/>
      <c r="CO26" s="573"/>
      <c r="CP26" s="573"/>
      <c r="CQ26" s="573"/>
      <c r="CR26" s="573"/>
      <c r="CS26" s="574"/>
      <c r="CT26" s="463"/>
      <c r="CU26" s="464"/>
      <c r="CV26" s="464"/>
      <c r="CW26" s="464"/>
      <c r="CX26" s="464"/>
      <c r="CY26" s="464"/>
      <c r="CZ26" s="464"/>
      <c r="DA26" s="465"/>
      <c r="DB26" s="463"/>
      <c r="DC26" s="464"/>
      <c r="DD26" s="464"/>
      <c r="DE26" s="464"/>
      <c r="DF26" s="464"/>
      <c r="DG26" s="464"/>
      <c r="DH26" s="464"/>
      <c r="DI26" s="465"/>
    </row>
    <row r="27" spans="1:119" ht="18.75" customHeight="1" thickBot="1" x14ac:dyDescent="0.2">
      <c r="A27" s="186"/>
      <c r="B27" s="603"/>
      <c r="C27" s="604"/>
      <c r="D27" s="605"/>
      <c r="E27" s="516" t="s">
        <v>178</v>
      </c>
      <c r="F27" s="496"/>
      <c r="G27" s="496"/>
      <c r="H27" s="496"/>
      <c r="I27" s="496"/>
      <c r="J27" s="496"/>
      <c r="K27" s="497"/>
      <c r="L27" s="517">
        <v>1</v>
      </c>
      <c r="M27" s="518"/>
      <c r="N27" s="518"/>
      <c r="O27" s="518"/>
      <c r="P27" s="557"/>
      <c r="Q27" s="517">
        <v>4520</v>
      </c>
      <c r="R27" s="518"/>
      <c r="S27" s="518"/>
      <c r="T27" s="518"/>
      <c r="U27" s="518"/>
      <c r="V27" s="557"/>
      <c r="W27" s="616"/>
      <c r="X27" s="604"/>
      <c r="Y27" s="605"/>
      <c r="Z27" s="516" t="s">
        <v>179</v>
      </c>
      <c r="AA27" s="496"/>
      <c r="AB27" s="496"/>
      <c r="AC27" s="496"/>
      <c r="AD27" s="496"/>
      <c r="AE27" s="496"/>
      <c r="AF27" s="496"/>
      <c r="AG27" s="497"/>
      <c r="AH27" s="517">
        <v>1</v>
      </c>
      <c r="AI27" s="518"/>
      <c r="AJ27" s="518"/>
      <c r="AK27" s="518"/>
      <c r="AL27" s="557"/>
      <c r="AM27" s="517" t="s">
        <v>180</v>
      </c>
      <c r="AN27" s="518"/>
      <c r="AO27" s="518"/>
      <c r="AP27" s="518"/>
      <c r="AQ27" s="518"/>
      <c r="AR27" s="557"/>
      <c r="AS27" s="517" t="s">
        <v>180</v>
      </c>
      <c r="AT27" s="518"/>
      <c r="AU27" s="518"/>
      <c r="AV27" s="518"/>
      <c r="AW27" s="518"/>
      <c r="AX27" s="519"/>
      <c r="AY27" s="558" t="s">
        <v>181</v>
      </c>
      <c r="AZ27" s="559"/>
      <c r="BA27" s="559"/>
      <c r="BB27" s="559"/>
      <c r="BC27" s="559"/>
      <c r="BD27" s="559"/>
      <c r="BE27" s="559"/>
      <c r="BF27" s="559"/>
      <c r="BG27" s="559"/>
      <c r="BH27" s="559"/>
      <c r="BI27" s="559"/>
      <c r="BJ27" s="559"/>
      <c r="BK27" s="559"/>
      <c r="BL27" s="559"/>
      <c r="BM27" s="560"/>
      <c r="BN27" s="639" t="s">
        <v>177</v>
      </c>
      <c r="BO27" s="640"/>
      <c r="BP27" s="640"/>
      <c r="BQ27" s="640"/>
      <c r="BR27" s="640"/>
      <c r="BS27" s="640"/>
      <c r="BT27" s="640"/>
      <c r="BU27" s="641"/>
      <c r="BV27" s="639" t="s">
        <v>177</v>
      </c>
      <c r="BW27" s="640"/>
      <c r="BX27" s="640"/>
      <c r="BY27" s="640"/>
      <c r="BZ27" s="640"/>
      <c r="CA27" s="640"/>
      <c r="CB27" s="640"/>
      <c r="CC27" s="641"/>
      <c r="CD27" s="202"/>
      <c r="CE27" s="573"/>
      <c r="CF27" s="573"/>
      <c r="CG27" s="573"/>
      <c r="CH27" s="573"/>
      <c r="CI27" s="573"/>
      <c r="CJ27" s="573"/>
      <c r="CK27" s="573"/>
      <c r="CL27" s="573"/>
      <c r="CM27" s="573"/>
      <c r="CN27" s="573"/>
      <c r="CO27" s="573"/>
      <c r="CP27" s="573"/>
      <c r="CQ27" s="573"/>
      <c r="CR27" s="573"/>
      <c r="CS27" s="574"/>
      <c r="CT27" s="463"/>
      <c r="CU27" s="464"/>
      <c r="CV27" s="464"/>
      <c r="CW27" s="464"/>
      <c r="CX27" s="464"/>
      <c r="CY27" s="464"/>
      <c r="CZ27" s="464"/>
      <c r="DA27" s="465"/>
      <c r="DB27" s="463"/>
      <c r="DC27" s="464"/>
      <c r="DD27" s="464"/>
      <c r="DE27" s="464"/>
      <c r="DF27" s="464"/>
      <c r="DG27" s="464"/>
      <c r="DH27" s="464"/>
      <c r="DI27" s="465"/>
      <c r="DJ27" s="185"/>
      <c r="DK27" s="185"/>
      <c r="DL27" s="185"/>
      <c r="DM27" s="185"/>
      <c r="DN27" s="185"/>
      <c r="DO27" s="185"/>
    </row>
    <row r="28" spans="1:119" ht="18.75" customHeight="1" x14ac:dyDescent="0.15">
      <c r="A28" s="186"/>
      <c r="B28" s="603"/>
      <c r="C28" s="604"/>
      <c r="D28" s="605"/>
      <c r="E28" s="516" t="s">
        <v>182</v>
      </c>
      <c r="F28" s="496"/>
      <c r="G28" s="496"/>
      <c r="H28" s="496"/>
      <c r="I28" s="496"/>
      <c r="J28" s="496"/>
      <c r="K28" s="497"/>
      <c r="L28" s="517">
        <v>1</v>
      </c>
      <c r="M28" s="518"/>
      <c r="N28" s="518"/>
      <c r="O28" s="518"/>
      <c r="P28" s="557"/>
      <c r="Q28" s="517">
        <v>4040</v>
      </c>
      <c r="R28" s="518"/>
      <c r="S28" s="518"/>
      <c r="T28" s="518"/>
      <c r="U28" s="518"/>
      <c r="V28" s="557"/>
      <c r="W28" s="616"/>
      <c r="X28" s="604"/>
      <c r="Y28" s="605"/>
      <c r="Z28" s="516" t="s">
        <v>183</v>
      </c>
      <c r="AA28" s="496"/>
      <c r="AB28" s="496"/>
      <c r="AC28" s="496"/>
      <c r="AD28" s="496"/>
      <c r="AE28" s="496"/>
      <c r="AF28" s="496"/>
      <c r="AG28" s="497"/>
      <c r="AH28" s="517" t="s">
        <v>177</v>
      </c>
      <c r="AI28" s="518"/>
      <c r="AJ28" s="518"/>
      <c r="AK28" s="518"/>
      <c r="AL28" s="557"/>
      <c r="AM28" s="517" t="s">
        <v>177</v>
      </c>
      <c r="AN28" s="518"/>
      <c r="AO28" s="518"/>
      <c r="AP28" s="518"/>
      <c r="AQ28" s="518"/>
      <c r="AR28" s="557"/>
      <c r="AS28" s="517" t="s">
        <v>177</v>
      </c>
      <c r="AT28" s="518"/>
      <c r="AU28" s="518"/>
      <c r="AV28" s="518"/>
      <c r="AW28" s="518"/>
      <c r="AX28" s="519"/>
      <c r="AY28" s="642" t="s">
        <v>184</v>
      </c>
      <c r="AZ28" s="643"/>
      <c r="BA28" s="643"/>
      <c r="BB28" s="644"/>
      <c r="BC28" s="426" t="s">
        <v>48</v>
      </c>
      <c r="BD28" s="427"/>
      <c r="BE28" s="427"/>
      <c r="BF28" s="427"/>
      <c r="BG28" s="427"/>
      <c r="BH28" s="427"/>
      <c r="BI28" s="427"/>
      <c r="BJ28" s="427"/>
      <c r="BK28" s="427"/>
      <c r="BL28" s="427"/>
      <c r="BM28" s="428"/>
      <c r="BN28" s="429">
        <v>2478484</v>
      </c>
      <c r="BO28" s="430"/>
      <c r="BP28" s="430"/>
      <c r="BQ28" s="430"/>
      <c r="BR28" s="430"/>
      <c r="BS28" s="430"/>
      <c r="BT28" s="430"/>
      <c r="BU28" s="431"/>
      <c r="BV28" s="429">
        <v>2475744</v>
      </c>
      <c r="BW28" s="430"/>
      <c r="BX28" s="430"/>
      <c r="BY28" s="430"/>
      <c r="BZ28" s="430"/>
      <c r="CA28" s="430"/>
      <c r="CB28" s="430"/>
      <c r="CC28" s="431"/>
      <c r="CD28" s="200"/>
      <c r="CE28" s="573"/>
      <c r="CF28" s="573"/>
      <c r="CG28" s="573"/>
      <c r="CH28" s="573"/>
      <c r="CI28" s="573"/>
      <c r="CJ28" s="573"/>
      <c r="CK28" s="573"/>
      <c r="CL28" s="573"/>
      <c r="CM28" s="573"/>
      <c r="CN28" s="573"/>
      <c r="CO28" s="573"/>
      <c r="CP28" s="573"/>
      <c r="CQ28" s="573"/>
      <c r="CR28" s="573"/>
      <c r="CS28" s="574"/>
      <c r="CT28" s="463"/>
      <c r="CU28" s="464"/>
      <c r="CV28" s="464"/>
      <c r="CW28" s="464"/>
      <c r="CX28" s="464"/>
      <c r="CY28" s="464"/>
      <c r="CZ28" s="464"/>
      <c r="DA28" s="465"/>
      <c r="DB28" s="463"/>
      <c r="DC28" s="464"/>
      <c r="DD28" s="464"/>
      <c r="DE28" s="464"/>
      <c r="DF28" s="464"/>
      <c r="DG28" s="464"/>
      <c r="DH28" s="464"/>
      <c r="DI28" s="465"/>
      <c r="DJ28" s="185"/>
      <c r="DK28" s="185"/>
      <c r="DL28" s="185"/>
      <c r="DM28" s="185"/>
      <c r="DN28" s="185"/>
      <c r="DO28" s="185"/>
    </row>
    <row r="29" spans="1:119" ht="18.75" customHeight="1" x14ac:dyDescent="0.15">
      <c r="A29" s="186"/>
      <c r="B29" s="603"/>
      <c r="C29" s="604"/>
      <c r="D29" s="605"/>
      <c r="E29" s="516" t="s">
        <v>185</v>
      </c>
      <c r="F29" s="496"/>
      <c r="G29" s="496"/>
      <c r="H29" s="496"/>
      <c r="I29" s="496"/>
      <c r="J29" s="496"/>
      <c r="K29" s="497"/>
      <c r="L29" s="517">
        <v>17</v>
      </c>
      <c r="M29" s="518"/>
      <c r="N29" s="518"/>
      <c r="O29" s="518"/>
      <c r="P29" s="557"/>
      <c r="Q29" s="517">
        <v>3850</v>
      </c>
      <c r="R29" s="518"/>
      <c r="S29" s="518"/>
      <c r="T29" s="518"/>
      <c r="U29" s="518"/>
      <c r="V29" s="557"/>
      <c r="W29" s="617"/>
      <c r="X29" s="618"/>
      <c r="Y29" s="619"/>
      <c r="Z29" s="516" t="s">
        <v>186</v>
      </c>
      <c r="AA29" s="496"/>
      <c r="AB29" s="496"/>
      <c r="AC29" s="496"/>
      <c r="AD29" s="496"/>
      <c r="AE29" s="496"/>
      <c r="AF29" s="496"/>
      <c r="AG29" s="497"/>
      <c r="AH29" s="517">
        <v>303</v>
      </c>
      <c r="AI29" s="518"/>
      <c r="AJ29" s="518"/>
      <c r="AK29" s="518"/>
      <c r="AL29" s="557"/>
      <c r="AM29" s="517">
        <v>968724</v>
      </c>
      <c r="AN29" s="518"/>
      <c r="AO29" s="518"/>
      <c r="AP29" s="518"/>
      <c r="AQ29" s="518"/>
      <c r="AR29" s="557"/>
      <c r="AS29" s="517">
        <v>3197</v>
      </c>
      <c r="AT29" s="518"/>
      <c r="AU29" s="518"/>
      <c r="AV29" s="518"/>
      <c r="AW29" s="518"/>
      <c r="AX29" s="519"/>
      <c r="AY29" s="645"/>
      <c r="AZ29" s="646"/>
      <c r="BA29" s="646"/>
      <c r="BB29" s="647"/>
      <c r="BC29" s="500" t="s">
        <v>187</v>
      </c>
      <c r="BD29" s="501"/>
      <c r="BE29" s="501"/>
      <c r="BF29" s="501"/>
      <c r="BG29" s="501"/>
      <c r="BH29" s="501"/>
      <c r="BI29" s="501"/>
      <c r="BJ29" s="501"/>
      <c r="BK29" s="501"/>
      <c r="BL29" s="501"/>
      <c r="BM29" s="502"/>
      <c r="BN29" s="466">
        <v>476305</v>
      </c>
      <c r="BO29" s="467"/>
      <c r="BP29" s="467"/>
      <c r="BQ29" s="467"/>
      <c r="BR29" s="467"/>
      <c r="BS29" s="467"/>
      <c r="BT29" s="467"/>
      <c r="BU29" s="468"/>
      <c r="BV29" s="466">
        <v>471710</v>
      </c>
      <c r="BW29" s="467"/>
      <c r="BX29" s="467"/>
      <c r="BY29" s="467"/>
      <c r="BZ29" s="467"/>
      <c r="CA29" s="467"/>
      <c r="CB29" s="467"/>
      <c r="CC29" s="468"/>
      <c r="CD29" s="202"/>
      <c r="CE29" s="573"/>
      <c r="CF29" s="573"/>
      <c r="CG29" s="573"/>
      <c r="CH29" s="573"/>
      <c r="CI29" s="573"/>
      <c r="CJ29" s="573"/>
      <c r="CK29" s="573"/>
      <c r="CL29" s="573"/>
      <c r="CM29" s="573"/>
      <c r="CN29" s="573"/>
      <c r="CO29" s="573"/>
      <c r="CP29" s="573"/>
      <c r="CQ29" s="573"/>
      <c r="CR29" s="573"/>
      <c r="CS29" s="574"/>
      <c r="CT29" s="463"/>
      <c r="CU29" s="464"/>
      <c r="CV29" s="464"/>
      <c r="CW29" s="464"/>
      <c r="CX29" s="464"/>
      <c r="CY29" s="464"/>
      <c r="CZ29" s="464"/>
      <c r="DA29" s="465"/>
      <c r="DB29" s="463"/>
      <c r="DC29" s="464"/>
      <c r="DD29" s="464"/>
      <c r="DE29" s="464"/>
      <c r="DF29" s="464"/>
      <c r="DG29" s="464"/>
      <c r="DH29" s="464"/>
      <c r="DI29" s="465"/>
      <c r="DJ29" s="185"/>
      <c r="DK29" s="185"/>
      <c r="DL29" s="185"/>
      <c r="DM29" s="185"/>
      <c r="DN29" s="185"/>
      <c r="DO29" s="185"/>
    </row>
    <row r="30" spans="1:119" ht="18.75" customHeight="1" thickBot="1" x14ac:dyDescent="0.2">
      <c r="A30" s="186"/>
      <c r="B30" s="606"/>
      <c r="C30" s="607"/>
      <c r="D30" s="608"/>
      <c r="E30" s="520"/>
      <c r="F30" s="521"/>
      <c r="G30" s="521"/>
      <c r="H30" s="521"/>
      <c r="I30" s="521"/>
      <c r="J30" s="521"/>
      <c r="K30" s="522"/>
      <c r="L30" s="620"/>
      <c r="M30" s="621"/>
      <c r="N30" s="621"/>
      <c r="O30" s="621"/>
      <c r="P30" s="622"/>
      <c r="Q30" s="620"/>
      <c r="R30" s="621"/>
      <c r="S30" s="621"/>
      <c r="T30" s="621"/>
      <c r="U30" s="621"/>
      <c r="V30" s="622"/>
      <c r="W30" s="623" t="s">
        <v>188</v>
      </c>
      <c r="X30" s="624"/>
      <c r="Y30" s="624"/>
      <c r="Z30" s="624"/>
      <c r="AA30" s="624"/>
      <c r="AB30" s="624"/>
      <c r="AC30" s="624"/>
      <c r="AD30" s="624"/>
      <c r="AE30" s="624"/>
      <c r="AF30" s="624"/>
      <c r="AG30" s="625"/>
      <c r="AH30" s="582">
        <v>100.1</v>
      </c>
      <c r="AI30" s="583"/>
      <c r="AJ30" s="583"/>
      <c r="AK30" s="583"/>
      <c r="AL30" s="583"/>
      <c r="AM30" s="583"/>
      <c r="AN30" s="583"/>
      <c r="AO30" s="583"/>
      <c r="AP30" s="583"/>
      <c r="AQ30" s="583"/>
      <c r="AR30" s="583"/>
      <c r="AS30" s="583"/>
      <c r="AT30" s="583"/>
      <c r="AU30" s="583"/>
      <c r="AV30" s="583"/>
      <c r="AW30" s="583"/>
      <c r="AX30" s="585"/>
      <c r="AY30" s="648"/>
      <c r="AZ30" s="649"/>
      <c r="BA30" s="649"/>
      <c r="BB30" s="650"/>
      <c r="BC30" s="636" t="s">
        <v>50</v>
      </c>
      <c r="BD30" s="637"/>
      <c r="BE30" s="637"/>
      <c r="BF30" s="637"/>
      <c r="BG30" s="637"/>
      <c r="BH30" s="637"/>
      <c r="BI30" s="637"/>
      <c r="BJ30" s="637"/>
      <c r="BK30" s="637"/>
      <c r="BL30" s="637"/>
      <c r="BM30" s="638"/>
      <c r="BN30" s="639">
        <v>3016364</v>
      </c>
      <c r="BO30" s="640"/>
      <c r="BP30" s="640"/>
      <c r="BQ30" s="640"/>
      <c r="BR30" s="640"/>
      <c r="BS30" s="640"/>
      <c r="BT30" s="640"/>
      <c r="BU30" s="641"/>
      <c r="BV30" s="639">
        <v>2963929</v>
      </c>
      <c r="BW30" s="640"/>
      <c r="BX30" s="640"/>
      <c r="BY30" s="640"/>
      <c r="BZ30" s="640"/>
      <c r="CA30" s="640"/>
      <c r="CB30" s="640"/>
      <c r="CC30" s="641"/>
      <c r="CD30" s="203"/>
      <c r="CE30" s="204"/>
      <c r="CF30" s="204"/>
      <c r="CG30" s="204"/>
      <c r="CH30" s="204"/>
      <c r="CI30" s="204"/>
      <c r="CJ30" s="204"/>
      <c r="CK30" s="204"/>
      <c r="CL30" s="204"/>
      <c r="CM30" s="204"/>
      <c r="CN30" s="204"/>
      <c r="CO30" s="204"/>
      <c r="CP30" s="204"/>
      <c r="CQ30" s="204"/>
      <c r="CR30" s="204"/>
      <c r="CS30" s="205"/>
      <c r="CT30" s="206"/>
      <c r="CU30" s="207"/>
      <c r="CV30" s="207"/>
      <c r="CW30" s="207"/>
      <c r="CX30" s="207"/>
      <c r="CY30" s="207"/>
      <c r="CZ30" s="207"/>
      <c r="DA30" s="208"/>
      <c r="DB30" s="206"/>
      <c r="DC30" s="207"/>
      <c r="DD30" s="207"/>
      <c r="DE30" s="207"/>
      <c r="DF30" s="207"/>
      <c r="DG30" s="207"/>
      <c r="DH30" s="207"/>
      <c r="DI30" s="208"/>
      <c r="DJ30" s="185"/>
      <c r="DK30" s="185"/>
      <c r="DL30" s="185"/>
      <c r="DM30" s="185"/>
      <c r="DN30" s="185"/>
      <c r="DO30" s="185"/>
    </row>
    <row r="31" spans="1:119" ht="13.5" customHeight="1" x14ac:dyDescent="0.15">
      <c r="A31" s="186"/>
      <c r="B31" s="209"/>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1"/>
      <c r="DJ31" s="185"/>
      <c r="DK31" s="185"/>
      <c r="DL31" s="185"/>
      <c r="DM31" s="185"/>
      <c r="DN31" s="185"/>
      <c r="DO31" s="185"/>
    </row>
    <row r="32" spans="1:119" ht="13.5" customHeight="1" x14ac:dyDescent="0.15">
      <c r="A32" s="186"/>
      <c r="B32" s="212"/>
      <c r="C32" s="213" t="s">
        <v>189</v>
      </c>
      <c r="D32" s="213"/>
      <c r="E32" s="213"/>
      <c r="F32" s="210"/>
      <c r="G32" s="210"/>
      <c r="H32" s="210"/>
      <c r="I32" s="210"/>
      <c r="J32" s="210"/>
      <c r="K32" s="210"/>
      <c r="L32" s="210"/>
      <c r="M32" s="210"/>
      <c r="N32" s="210"/>
      <c r="O32" s="210"/>
      <c r="P32" s="210"/>
      <c r="Q32" s="210"/>
      <c r="R32" s="210"/>
      <c r="S32" s="210"/>
      <c r="T32" s="210"/>
      <c r="U32" s="210" t="s">
        <v>190</v>
      </c>
      <c r="V32" s="210"/>
      <c r="W32" s="210"/>
      <c r="X32" s="210"/>
      <c r="Y32" s="210"/>
      <c r="Z32" s="210"/>
      <c r="AA32" s="210"/>
      <c r="AB32" s="210"/>
      <c r="AC32" s="210"/>
      <c r="AD32" s="210"/>
      <c r="AE32" s="210"/>
      <c r="AF32" s="210"/>
      <c r="AG32" s="210"/>
      <c r="AH32" s="210"/>
      <c r="AI32" s="210"/>
      <c r="AJ32" s="210"/>
      <c r="AK32" s="210"/>
      <c r="AL32" s="210"/>
      <c r="AM32" s="214" t="s">
        <v>191</v>
      </c>
      <c r="AN32" s="210"/>
      <c r="AO32" s="210"/>
      <c r="AP32" s="210"/>
      <c r="AQ32" s="210"/>
      <c r="AR32" s="210"/>
      <c r="AS32" s="214"/>
      <c r="AT32" s="214"/>
      <c r="AU32" s="214"/>
      <c r="AV32" s="214"/>
      <c r="AW32" s="214"/>
      <c r="AX32" s="214"/>
      <c r="AY32" s="214"/>
      <c r="AZ32" s="214"/>
      <c r="BA32" s="214"/>
      <c r="BB32" s="210"/>
      <c r="BC32" s="214"/>
      <c r="BD32" s="210"/>
      <c r="BE32" s="214" t="s">
        <v>192</v>
      </c>
      <c r="BF32" s="210"/>
      <c r="BG32" s="210"/>
      <c r="BH32" s="210"/>
      <c r="BI32" s="210"/>
      <c r="BJ32" s="214"/>
      <c r="BK32" s="214"/>
      <c r="BL32" s="214"/>
      <c r="BM32" s="214"/>
      <c r="BN32" s="214"/>
      <c r="BO32" s="214"/>
      <c r="BP32" s="214"/>
      <c r="BQ32" s="214"/>
      <c r="BR32" s="210"/>
      <c r="BS32" s="210"/>
      <c r="BT32" s="210"/>
      <c r="BU32" s="210"/>
      <c r="BV32" s="210"/>
      <c r="BW32" s="210" t="s">
        <v>193</v>
      </c>
      <c r="BX32" s="210"/>
      <c r="BY32" s="210"/>
      <c r="BZ32" s="210"/>
      <c r="CA32" s="210"/>
      <c r="CB32" s="214"/>
      <c r="CC32" s="214"/>
      <c r="CD32" s="214"/>
      <c r="CE32" s="214"/>
      <c r="CF32" s="214"/>
      <c r="CG32" s="214"/>
      <c r="CH32" s="214"/>
      <c r="CI32" s="214"/>
      <c r="CJ32" s="214"/>
      <c r="CK32" s="214"/>
      <c r="CL32" s="214"/>
      <c r="CM32" s="214"/>
      <c r="CN32" s="214"/>
      <c r="CO32" s="214" t="s">
        <v>194</v>
      </c>
      <c r="CP32" s="214"/>
      <c r="CQ32" s="214"/>
      <c r="CR32" s="214"/>
      <c r="CS32" s="214"/>
      <c r="CT32" s="214"/>
      <c r="CU32" s="214"/>
      <c r="CV32" s="214"/>
      <c r="CW32" s="214"/>
      <c r="CX32" s="214"/>
      <c r="CY32" s="214"/>
      <c r="CZ32" s="214"/>
      <c r="DA32" s="214"/>
      <c r="DB32" s="214"/>
      <c r="DC32" s="214"/>
      <c r="DD32" s="214"/>
      <c r="DE32" s="214"/>
      <c r="DF32" s="214"/>
      <c r="DG32" s="214"/>
      <c r="DH32" s="214"/>
      <c r="DI32" s="211"/>
      <c r="DJ32" s="185"/>
      <c r="DK32" s="185"/>
      <c r="DL32" s="185"/>
      <c r="DM32" s="185"/>
      <c r="DN32" s="185"/>
      <c r="DO32" s="185"/>
    </row>
    <row r="33" spans="1:119" ht="13.5" customHeight="1" x14ac:dyDescent="0.15">
      <c r="A33" s="186"/>
      <c r="B33" s="212"/>
      <c r="C33" s="490" t="s">
        <v>195</v>
      </c>
      <c r="D33" s="490"/>
      <c r="E33" s="455" t="s">
        <v>196</v>
      </c>
      <c r="F33" s="455"/>
      <c r="G33" s="455"/>
      <c r="H33" s="455"/>
      <c r="I33" s="455"/>
      <c r="J33" s="455"/>
      <c r="K33" s="455"/>
      <c r="L33" s="455"/>
      <c r="M33" s="455"/>
      <c r="N33" s="455"/>
      <c r="O33" s="455"/>
      <c r="P33" s="455"/>
      <c r="Q33" s="455"/>
      <c r="R33" s="455"/>
      <c r="S33" s="455"/>
      <c r="T33" s="215"/>
      <c r="U33" s="490" t="s">
        <v>195</v>
      </c>
      <c r="V33" s="490"/>
      <c r="W33" s="455" t="s">
        <v>196</v>
      </c>
      <c r="X33" s="455"/>
      <c r="Y33" s="455"/>
      <c r="Z33" s="455"/>
      <c r="AA33" s="455"/>
      <c r="AB33" s="455"/>
      <c r="AC33" s="455"/>
      <c r="AD33" s="455"/>
      <c r="AE33" s="455"/>
      <c r="AF33" s="455"/>
      <c r="AG33" s="455"/>
      <c r="AH33" s="455"/>
      <c r="AI33" s="455"/>
      <c r="AJ33" s="455"/>
      <c r="AK33" s="455"/>
      <c r="AL33" s="215"/>
      <c r="AM33" s="490" t="s">
        <v>195</v>
      </c>
      <c r="AN33" s="490"/>
      <c r="AO33" s="455" t="s">
        <v>196</v>
      </c>
      <c r="AP33" s="455"/>
      <c r="AQ33" s="455"/>
      <c r="AR33" s="455"/>
      <c r="AS33" s="455"/>
      <c r="AT33" s="455"/>
      <c r="AU33" s="455"/>
      <c r="AV33" s="455"/>
      <c r="AW33" s="455"/>
      <c r="AX33" s="455"/>
      <c r="AY33" s="455"/>
      <c r="AZ33" s="455"/>
      <c r="BA33" s="455"/>
      <c r="BB33" s="455"/>
      <c r="BC33" s="455"/>
      <c r="BD33" s="216"/>
      <c r="BE33" s="455" t="s">
        <v>197</v>
      </c>
      <c r="BF33" s="455"/>
      <c r="BG33" s="455" t="s">
        <v>198</v>
      </c>
      <c r="BH33" s="455"/>
      <c r="BI33" s="455"/>
      <c r="BJ33" s="455"/>
      <c r="BK33" s="455"/>
      <c r="BL33" s="455"/>
      <c r="BM33" s="455"/>
      <c r="BN33" s="455"/>
      <c r="BO33" s="455"/>
      <c r="BP33" s="455"/>
      <c r="BQ33" s="455"/>
      <c r="BR33" s="455"/>
      <c r="BS33" s="455"/>
      <c r="BT33" s="455"/>
      <c r="BU33" s="455"/>
      <c r="BV33" s="216"/>
      <c r="BW33" s="490" t="s">
        <v>197</v>
      </c>
      <c r="BX33" s="490"/>
      <c r="BY33" s="455" t="s">
        <v>199</v>
      </c>
      <c r="BZ33" s="455"/>
      <c r="CA33" s="455"/>
      <c r="CB33" s="455"/>
      <c r="CC33" s="455"/>
      <c r="CD33" s="455"/>
      <c r="CE33" s="455"/>
      <c r="CF33" s="455"/>
      <c r="CG33" s="455"/>
      <c r="CH33" s="455"/>
      <c r="CI33" s="455"/>
      <c r="CJ33" s="455"/>
      <c r="CK33" s="455"/>
      <c r="CL33" s="455"/>
      <c r="CM33" s="455"/>
      <c r="CN33" s="215"/>
      <c r="CO33" s="490" t="s">
        <v>195</v>
      </c>
      <c r="CP33" s="490"/>
      <c r="CQ33" s="455" t="s">
        <v>200</v>
      </c>
      <c r="CR33" s="455"/>
      <c r="CS33" s="455"/>
      <c r="CT33" s="455"/>
      <c r="CU33" s="455"/>
      <c r="CV33" s="455"/>
      <c r="CW33" s="455"/>
      <c r="CX33" s="455"/>
      <c r="CY33" s="455"/>
      <c r="CZ33" s="455"/>
      <c r="DA33" s="455"/>
      <c r="DB33" s="455"/>
      <c r="DC33" s="455"/>
      <c r="DD33" s="455"/>
      <c r="DE33" s="455"/>
      <c r="DF33" s="215"/>
      <c r="DG33" s="651" t="s">
        <v>201</v>
      </c>
      <c r="DH33" s="651"/>
      <c r="DI33" s="217"/>
      <c r="DJ33" s="185"/>
      <c r="DK33" s="185"/>
      <c r="DL33" s="185"/>
      <c r="DM33" s="185"/>
      <c r="DN33" s="185"/>
      <c r="DO33" s="185"/>
    </row>
    <row r="34" spans="1:119" ht="32.25" customHeight="1" x14ac:dyDescent="0.15">
      <c r="A34" s="186"/>
      <c r="B34" s="212"/>
      <c r="C34" s="652">
        <f>IF(E34="","",1)</f>
        <v>1</v>
      </c>
      <c r="D34" s="652"/>
      <c r="E34" s="653" t="str">
        <f>IF('各会計、関係団体の財政状況及び健全化判断比率'!B7="","",'各会計、関係団体の財政状況及び健全化判断比率'!B7)</f>
        <v>一般会計</v>
      </c>
      <c r="F34" s="653"/>
      <c r="G34" s="653"/>
      <c r="H34" s="653"/>
      <c r="I34" s="653"/>
      <c r="J34" s="653"/>
      <c r="K34" s="653"/>
      <c r="L34" s="653"/>
      <c r="M34" s="653"/>
      <c r="N34" s="653"/>
      <c r="O34" s="653"/>
      <c r="P34" s="653"/>
      <c r="Q34" s="653"/>
      <c r="R34" s="653"/>
      <c r="S34" s="653"/>
      <c r="T34" s="213"/>
      <c r="U34" s="652">
        <f>IF(W34="","",MAX(C34:D43)+1)</f>
        <v>4</v>
      </c>
      <c r="V34" s="652"/>
      <c r="W34" s="653" t="str">
        <f>IF('各会計、関係団体の財政状況及び健全化判断比率'!B28="","",'各会計、関係団体の財政状況及び健全化判断比率'!B28)</f>
        <v>国民健康保険特別会計</v>
      </c>
      <c r="X34" s="653"/>
      <c r="Y34" s="653"/>
      <c r="Z34" s="653"/>
      <c r="AA34" s="653"/>
      <c r="AB34" s="653"/>
      <c r="AC34" s="653"/>
      <c r="AD34" s="653"/>
      <c r="AE34" s="653"/>
      <c r="AF34" s="653"/>
      <c r="AG34" s="653"/>
      <c r="AH34" s="653"/>
      <c r="AI34" s="653"/>
      <c r="AJ34" s="653"/>
      <c r="AK34" s="653"/>
      <c r="AL34" s="213"/>
      <c r="AM34" s="652">
        <f>IF(AO34="","",MAX(C34:D43,U34:V43)+1)</f>
        <v>8</v>
      </c>
      <c r="AN34" s="652"/>
      <c r="AO34" s="653" t="str">
        <f>IF('各会計、関係団体の財政状況及び健全化判断比率'!B32="","",'各会計、関係団体の財政状況及び健全化判断比率'!B32)</f>
        <v>水道事業会計</v>
      </c>
      <c r="AP34" s="653"/>
      <c r="AQ34" s="653"/>
      <c r="AR34" s="653"/>
      <c r="AS34" s="653"/>
      <c r="AT34" s="653"/>
      <c r="AU34" s="653"/>
      <c r="AV34" s="653"/>
      <c r="AW34" s="653"/>
      <c r="AX34" s="653"/>
      <c r="AY34" s="653"/>
      <c r="AZ34" s="653"/>
      <c r="BA34" s="653"/>
      <c r="BB34" s="653"/>
      <c r="BC34" s="653"/>
      <c r="BD34" s="213"/>
      <c r="BE34" s="652">
        <f>IF(BG34="","",MAX(C34:D43,U34:V43,AM34:AN43)+1)</f>
        <v>9</v>
      </c>
      <c r="BF34" s="652"/>
      <c r="BG34" s="653" t="str">
        <f>IF('各会計、関係団体の財政状況及び健全化判断比率'!B33="","",'各会計、関係団体の財政状況及び健全化判断比率'!B33)</f>
        <v>下水道事業特別会計</v>
      </c>
      <c r="BH34" s="653"/>
      <c r="BI34" s="653"/>
      <c r="BJ34" s="653"/>
      <c r="BK34" s="653"/>
      <c r="BL34" s="653"/>
      <c r="BM34" s="653"/>
      <c r="BN34" s="653"/>
      <c r="BO34" s="653"/>
      <c r="BP34" s="653"/>
      <c r="BQ34" s="653"/>
      <c r="BR34" s="653"/>
      <c r="BS34" s="653"/>
      <c r="BT34" s="653"/>
      <c r="BU34" s="653"/>
      <c r="BV34" s="213"/>
      <c r="BW34" s="652">
        <f>IF(BY34="","",MAX(C34:D43,U34:V43,AM34:AN43,BE34:BF43)+1)</f>
        <v>10</v>
      </c>
      <c r="BX34" s="652"/>
      <c r="BY34" s="653" t="str">
        <f>IF('各会計、関係団体の財政状況及び健全化判断比率'!B68="","",'各会計、関係団体の財政状況及び健全化判断比率'!B68)</f>
        <v>八女西部広域事務組合（一般会計）</v>
      </c>
      <c r="BZ34" s="653"/>
      <c r="CA34" s="653"/>
      <c r="CB34" s="653"/>
      <c r="CC34" s="653"/>
      <c r="CD34" s="653"/>
      <c r="CE34" s="653"/>
      <c r="CF34" s="653"/>
      <c r="CG34" s="653"/>
      <c r="CH34" s="653"/>
      <c r="CI34" s="653"/>
      <c r="CJ34" s="653"/>
      <c r="CK34" s="653"/>
      <c r="CL34" s="653"/>
      <c r="CM34" s="653"/>
      <c r="CN34" s="213"/>
      <c r="CO34" s="652">
        <f>IF(CQ34="","",MAX(C34:D43,U34:V43,AM34:AN43,BE34:BF43,BW34:BX43)+1)</f>
        <v>18</v>
      </c>
      <c r="CP34" s="652"/>
      <c r="CQ34" s="653" t="str">
        <f>IF('各会計、関係団体の財政状況及び健全化判断比率'!BS7="","",'各会計、関係団体の財政状況及び健全化判断比率'!BS7)</f>
        <v>筑後市文化振興公社</v>
      </c>
      <c r="CR34" s="653"/>
      <c r="CS34" s="653"/>
      <c r="CT34" s="653"/>
      <c r="CU34" s="653"/>
      <c r="CV34" s="653"/>
      <c r="CW34" s="653"/>
      <c r="CX34" s="653"/>
      <c r="CY34" s="653"/>
      <c r="CZ34" s="653"/>
      <c r="DA34" s="653"/>
      <c r="DB34" s="653"/>
      <c r="DC34" s="653"/>
      <c r="DD34" s="653"/>
      <c r="DE34" s="653"/>
      <c r="DF34" s="210"/>
      <c r="DG34" s="654" t="str">
        <f>IF('各会計、関係団体の財政状況及び健全化判断比率'!BR7="","",'各会計、関係団体の財政状況及び健全化判断比率'!BR7)</f>
        <v/>
      </c>
      <c r="DH34" s="654"/>
      <c r="DI34" s="217"/>
      <c r="DJ34" s="185"/>
      <c r="DK34" s="185"/>
      <c r="DL34" s="185"/>
      <c r="DM34" s="185"/>
      <c r="DN34" s="185"/>
      <c r="DO34" s="185"/>
    </row>
    <row r="35" spans="1:119" ht="32.25" customHeight="1" x14ac:dyDescent="0.15">
      <c r="A35" s="186"/>
      <c r="B35" s="212"/>
      <c r="C35" s="652">
        <f>IF(E35="","",C34+1)</f>
        <v>2</v>
      </c>
      <c r="D35" s="652"/>
      <c r="E35" s="653" t="str">
        <f>IF('各会計、関係団体の財政状況及び健全化判断比率'!B8="","",'各会計、関係団体の財政状況及び健全化判断比率'!B8)</f>
        <v>住宅新築資金等貸付特別会計</v>
      </c>
      <c r="F35" s="653"/>
      <c r="G35" s="653"/>
      <c r="H35" s="653"/>
      <c r="I35" s="653"/>
      <c r="J35" s="653"/>
      <c r="K35" s="653"/>
      <c r="L35" s="653"/>
      <c r="M35" s="653"/>
      <c r="N35" s="653"/>
      <c r="O35" s="653"/>
      <c r="P35" s="653"/>
      <c r="Q35" s="653"/>
      <c r="R35" s="653"/>
      <c r="S35" s="653"/>
      <c r="T35" s="213"/>
      <c r="U35" s="652">
        <f>IF(W35="","",U34+1)</f>
        <v>5</v>
      </c>
      <c r="V35" s="652"/>
      <c r="W35" s="653" t="str">
        <f>IF('各会計、関係団体の財政状況及び健全化判断比率'!B29="","",'各会計、関係団体の財政状況及び健全化判断比率'!B29)</f>
        <v>介護保険特別会計（保険事業勘定）</v>
      </c>
      <c r="X35" s="653"/>
      <c r="Y35" s="653"/>
      <c r="Z35" s="653"/>
      <c r="AA35" s="653"/>
      <c r="AB35" s="653"/>
      <c r="AC35" s="653"/>
      <c r="AD35" s="653"/>
      <c r="AE35" s="653"/>
      <c r="AF35" s="653"/>
      <c r="AG35" s="653"/>
      <c r="AH35" s="653"/>
      <c r="AI35" s="653"/>
      <c r="AJ35" s="653"/>
      <c r="AK35" s="653"/>
      <c r="AL35" s="213"/>
      <c r="AM35" s="652" t="str">
        <f t="shared" ref="AM35:AM43" si="0">IF(AO35="","",AM34+1)</f>
        <v/>
      </c>
      <c r="AN35" s="652"/>
      <c r="AO35" s="653"/>
      <c r="AP35" s="653"/>
      <c r="AQ35" s="653"/>
      <c r="AR35" s="653"/>
      <c r="AS35" s="653"/>
      <c r="AT35" s="653"/>
      <c r="AU35" s="653"/>
      <c r="AV35" s="653"/>
      <c r="AW35" s="653"/>
      <c r="AX35" s="653"/>
      <c r="AY35" s="653"/>
      <c r="AZ35" s="653"/>
      <c r="BA35" s="653"/>
      <c r="BB35" s="653"/>
      <c r="BC35" s="653"/>
      <c r="BD35" s="213"/>
      <c r="BE35" s="652" t="str">
        <f t="shared" ref="BE35:BE43" si="1">IF(BG35="","",BE34+1)</f>
        <v/>
      </c>
      <c r="BF35" s="652"/>
      <c r="BG35" s="653"/>
      <c r="BH35" s="653"/>
      <c r="BI35" s="653"/>
      <c r="BJ35" s="653"/>
      <c r="BK35" s="653"/>
      <c r="BL35" s="653"/>
      <c r="BM35" s="653"/>
      <c r="BN35" s="653"/>
      <c r="BO35" s="653"/>
      <c r="BP35" s="653"/>
      <c r="BQ35" s="653"/>
      <c r="BR35" s="653"/>
      <c r="BS35" s="653"/>
      <c r="BT35" s="653"/>
      <c r="BU35" s="653"/>
      <c r="BV35" s="213"/>
      <c r="BW35" s="652">
        <f t="shared" ref="BW35:BW43" si="2">IF(BY35="","",BW34+1)</f>
        <v>11</v>
      </c>
      <c r="BX35" s="652"/>
      <c r="BY35" s="653" t="str">
        <f>IF('各会計、関係団体の財政状況及び健全化判断比率'!B69="","",'各会計、関係団体の財政状況及び健全化判断比率'!B69)</f>
        <v>福岡県南広域水道事業団（用水供給事業会計）</v>
      </c>
      <c r="BZ35" s="653"/>
      <c r="CA35" s="653"/>
      <c r="CB35" s="653"/>
      <c r="CC35" s="653"/>
      <c r="CD35" s="653"/>
      <c r="CE35" s="653"/>
      <c r="CF35" s="653"/>
      <c r="CG35" s="653"/>
      <c r="CH35" s="653"/>
      <c r="CI35" s="653"/>
      <c r="CJ35" s="653"/>
      <c r="CK35" s="653"/>
      <c r="CL35" s="653"/>
      <c r="CM35" s="653"/>
      <c r="CN35" s="213"/>
      <c r="CO35" s="652">
        <f t="shared" ref="CO35:CO43" si="3">IF(CQ35="","",CO34+1)</f>
        <v>19</v>
      </c>
      <c r="CP35" s="652"/>
      <c r="CQ35" s="653" t="str">
        <f>IF('各会計、関係団体の財政状況及び健全化判断比率'!BS8="","",'各会計、関係団体の財政状況及び健全化判断比率'!BS8)</f>
        <v>筑後市土地開発公社</v>
      </c>
      <c r="CR35" s="653"/>
      <c r="CS35" s="653"/>
      <c r="CT35" s="653"/>
      <c r="CU35" s="653"/>
      <c r="CV35" s="653"/>
      <c r="CW35" s="653"/>
      <c r="CX35" s="653"/>
      <c r="CY35" s="653"/>
      <c r="CZ35" s="653"/>
      <c r="DA35" s="653"/>
      <c r="DB35" s="653"/>
      <c r="DC35" s="653"/>
      <c r="DD35" s="653"/>
      <c r="DE35" s="653"/>
      <c r="DF35" s="210"/>
      <c r="DG35" s="654" t="str">
        <f>IF('各会計、関係団体の財政状況及び健全化判断比率'!BR8="","",'各会計、関係団体の財政状況及び健全化判断比率'!BR8)</f>
        <v>〇</v>
      </c>
      <c r="DH35" s="654"/>
      <c r="DI35" s="217"/>
      <c r="DJ35" s="185"/>
      <c r="DK35" s="185"/>
      <c r="DL35" s="185"/>
      <c r="DM35" s="185"/>
      <c r="DN35" s="185"/>
      <c r="DO35" s="185"/>
    </row>
    <row r="36" spans="1:119" ht="32.25" customHeight="1" x14ac:dyDescent="0.15">
      <c r="A36" s="186"/>
      <c r="B36" s="212"/>
      <c r="C36" s="652">
        <f>IF(E36="","",C35+1)</f>
        <v>3</v>
      </c>
      <c r="D36" s="652"/>
      <c r="E36" s="653" t="str">
        <f>IF('各会計、関係団体の財政状況及び健全化判断比率'!B9="","",'各会計、関係団体の財政状況及び健全化判断比率'!B9)</f>
        <v>地方独立行政法人筑後市立病院貸付特別会計</v>
      </c>
      <c r="F36" s="653"/>
      <c r="G36" s="653"/>
      <c r="H36" s="653"/>
      <c r="I36" s="653"/>
      <c r="J36" s="653"/>
      <c r="K36" s="653"/>
      <c r="L36" s="653"/>
      <c r="M36" s="653"/>
      <c r="N36" s="653"/>
      <c r="O36" s="653"/>
      <c r="P36" s="653"/>
      <c r="Q36" s="653"/>
      <c r="R36" s="653"/>
      <c r="S36" s="653"/>
      <c r="T36" s="213"/>
      <c r="U36" s="652">
        <f t="shared" ref="U36:U43" si="4">IF(W36="","",U35+1)</f>
        <v>6</v>
      </c>
      <c r="V36" s="652"/>
      <c r="W36" s="653" t="str">
        <f>IF('各会計、関係団体の財政状況及び健全化判断比率'!B30="","",'各会計、関係団体の財政状況及び健全化判断比率'!B30)</f>
        <v>介護保険特別会計（地域包括支援センター事業勘定）</v>
      </c>
      <c r="X36" s="653"/>
      <c r="Y36" s="653"/>
      <c r="Z36" s="653"/>
      <c r="AA36" s="653"/>
      <c r="AB36" s="653"/>
      <c r="AC36" s="653"/>
      <c r="AD36" s="653"/>
      <c r="AE36" s="653"/>
      <c r="AF36" s="653"/>
      <c r="AG36" s="653"/>
      <c r="AH36" s="653"/>
      <c r="AI36" s="653"/>
      <c r="AJ36" s="653"/>
      <c r="AK36" s="653"/>
      <c r="AL36" s="213"/>
      <c r="AM36" s="652" t="str">
        <f t="shared" si="0"/>
        <v/>
      </c>
      <c r="AN36" s="652"/>
      <c r="AO36" s="653"/>
      <c r="AP36" s="653"/>
      <c r="AQ36" s="653"/>
      <c r="AR36" s="653"/>
      <c r="AS36" s="653"/>
      <c r="AT36" s="653"/>
      <c r="AU36" s="653"/>
      <c r="AV36" s="653"/>
      <c r="AW36" s="653"/>
      <c r="AX36" s="653"/>
      <c r="AY36" s="653"/>
      <c r="AZ36" s="653"/>
      <c r="BA36" s="653"/>
      <c r="BB36" s="653"/>
      <c r="BC36" s="653"/>
      <c r="BD36" s="213"/>
      <c r="BE36" s="652" t="str">
        <f t="shared" si="1"/>
        <v/>
      </c>
      <c r="BF36" s="652"/>
      <c r="BG36" s="653"/>
      <c r="BH36" s="653"/>
      <c r="BI36" s="653"/>
      <c r="BJ36" s="653"/>
      <c r="BK36" s="653"/>
      <c r="BL36" s="653"/>
      <c r="BM36" s="653"/>
      <c r="BN36" s="653"/>
      <c r="BO36" s="653"/>
      <c r="BP36" s="653"/>
      <c r="BQ36" s="653"/>
      <c r="BR36" s="653"/>
      <c r="BS36" s="653"/>
      <c r="BT36" s="653"/>
      <c r="BU36" s="653"/>
      <c r="BV36" s="213"/>
      <c r="BW36" s="652">
        <f t="shared" si="2"/>
        <v>12</v>
      </c>
      <c r="BX36" s="652"/>
      <c r="BY36" s="653" t="str">
        <f>IF('各会計、関係団体の財政状況及び健全化判断比率'!B70="","",'各会計、関係団体の財政状況及び健全化判断比率'!B70)</f>
        <v>花宗用水組合（一般会計）</v>
      </c>
      <c r="BZ36" s="653"/>
      <c r="CA36" s="653"/>
      <c r="CB36" s="653"/>
      <c r="CC36" s="653"/>
      <c r="CD36" s="653"/>
      <c r="CE36" s="653"/>
      <c r="CF36" s="653"/>
      <c r="CG36" s="653"/>
      <c r="CH36" s="653"/>
      <c r="CI36" s="653"/>
      <c r="CJ36" s="653"/>
      <c r="CK36" s="653"/>
      <c r="CL36" s="653"/>
      <c r="CM36" s="653"/>
      <c r="CN36" s="213"/>
      <c r="CO36" s="652">
        <f t="shared" si="3"/>
        <v>20</v>
      </c>
      <c r="CP36" s="652"/>
      <c r="CQ36" s="653" t="str">
        <f>IF('各会計、関係団体の財政状況及び健全化判断比率'!BS9="","",'各会計、関係団体の財政状況及び健全化判断比率'!BS9)</f>
        <v>筑後市立病院</v>
      </c>
      <c r="CR36" s="653"/>
      <c r="CS36" s="653"/>
      <c r="CT36" s="653"/>
      <c r="CU36" s="653"/>
      <c r="CV36" s="653"/>
      <c r="CW36" s="653"/>
      <c r="CX36" s="653"/>
      <c r="CY36" s="653"/>
      <c r="CZ36" s="653"/>
      <c r="DA36" s="653"/>
      <c r="DB36" s="653"/>
      <c r="DC36" s="653"/>
      <c r="DD36" s="653"/>
      <c r="DE36" s="653"/>
      <c r="DF36" s="210"/>
      <c r="DG36" s="654" t="str">
        <f>IF('各会計、関係団体の財政状況及び健全化判断比率'!BR9="","",'各会計、関係団体の財政状況及び健全化判断比率'!BR9)</f>
        <v>〇</v>
      </c>
      <c r="DH36" s="654"/>
      <c r="DI36" s="217"/>
      <c r="DJ36" s="185"/>
      <c r="DK36" s="185"/>
      <c r="DL36" s="185"/>
      <c r="DM36" s="185"/>
      <c r="DN36" s="185"/>
      <c r="DO36" s="185"/>
    </row>
    <row r="37" spans="1:119" ht="32.25" customHeight="1" x14ac:dyDescent="0.15">
      <c r="A37" s="186"/>
      <c r="B37" s="212"/>
      <c r="C37" s="652" t="str">
        <f>IF(E37="","",C36+1)</f>
        <v/>
      </c>
      <c r="D37" s="652"/>
      <c r="E37" s="653" t="str">
        <f>IF('各会計、関係団体の財政状況及び健全化判断比率'!B10="","",'各会計、関係団体の財政状況及び健全化判断比率'!B10)</f>
        <v/>
      </c>
      <c r="F37" s="653"/>
      <c r="G37" s="653"/>
      <c r="H37" s="653"/>
      <c r="I37" s="653"/>
      <c r="J37" s="653"/>
      <c r="K37" s="653"/>
      <c r="L37" s="653"/>
      <c r="M37" s="653"/>
      <c r="N37" s="653"/>
      <c r="O37" s="653"/>
      <c r="P37" s="653"/>
      <c r="Q37" s="653"/>
      <c r="R37" s="653"/>
      <c r="S37" s="653"/>
      <c r="T37" s="213"/>
      <c r="U37" s="652">
        <f t="shared" si="4"/>
        <v>7</v>
      </c>
      <c r="V37" s="652"/>
      <c r="W37" s="653" t="str">
        <f>IF('各会計、関係団体の財政状況及び健全化判断比率'!B31="","",'各会計、関係団体の財政状況及び健全化判断比率'!B31)</f>
        <v>後期高齢者医療特別会計</v>
      </c>
      <c r="X37" s="653"/>
      <c r="Y37" s="653"/>
      <c r="Z37" s="653"/>
      <c r="AA37" s="653"/>
      <c r="AB37" s="653"/>
      <c r="AC37" s="653"/>
      <c r="AD37" s="653"/>
      <c r="AE37" s="653"/>
      <c r="AF37" s="653"/>
      <c r="AG37" s="653"/>
      <c r="AH37" s="653"/>
      <c r="AI37" s="653"/>
      <c r="AJ37" s="653"/>
      <c r="AK37" s="653"/>
      <c r="AL37" s="213"/>
      <c r="AM37" s="652" t="str">
        <f t="shared" si="0"/>
        <v/>
      </c>
      <c r="AN37" s="652"/>
      <c r="AO37" s="653"/>
      <c r="AP37" s="653"/>
      <c r="AQ37" s="653"/>
      <c r="AR37" s="653"/>
      <c r="AS37" s="653"/>
      <c r="AT37" s="653"/>
      <c r="AU37" s="653"/>
      <c r="AV37" s="653"/>
      <c r="AW37" s="653"/>
      <c r="AX37" s="653"/>
      <c r="AY37" s="653"/>
      <c r="AZ37" s="653"/>
      <c r="BA37" s="653"/>
      <c r="BB37" s="653"/>
      <c r="BC37" s="653"/>
      <c r="BD37" s="213"/>
      <c r="BE37" s="652" t="str">
        <f t="shared" si="1"/>
        <v/>
      </c>
      <c r="BF37" s="652"/>
      <c r="BG37" s="653"/>
      <c r="BH37" s="653"/>
      <c r="BI37" s="653"/>
      <c r="BJ37" s="653"/>
      <c r="BK37" s="653"/>
      <c r="BL37" s="653"/>
      <c r="BM37" s="653"/>
      <c r="BN37" s="653"/>
      <c r="BO37" s="653"/>
      <c r="BP37" s="653"/>
      <c r="BQ37" s="653"/>
      <c r="BR37" s="653"/>
      <c r="BS37" s="653"/>
      <c r="BT37" s="653"/>
      <c r="BU37" s="653"/>
      <c r="BV37" s="213"/>
      <c r="BW37" s="652">
        <f t="shared" si="2"/>
        <v>13</v>
      </c>
      <c r="BX37" s="652"/>
      <c r="BY37" s="653" t="str">
        <f>IF('各会計、関係団体の財政状況及び健全化判断比率'!B71="","",'各会計、関係団体の財政状況及び健全化判断比率'!B71)</f>
        <v>山の井用水組合（一般会計）</v>
      </c>
      <c r="BZ37" s="653"/>
      <c r="CA37" s="653"/>
      <c r="CB37" s="653"/>
      <c r="CC37" s="653"/>
      <c r="CD37" s="653"/>
      <c r="CE37" s="653"/>
      <c r="CF37" s="653"/>
      <c r="CG37" s="653"/>
      <c r="CH37" s="653"/>
      <c r="CI37" s="653"/>
      <c r="CJ37" s="653"/>
      <c r="CK37" s="653"/>
      <c r="CL37" s="653"/>
      <c r="CM37" s="653"/>
      <c r="CN37" s="213"/>
      <c r="CO37" s="652" t="str">
        <f t="shared" si="3"/>
        <v/>
      </c>
      <c r="CP37" s="652"/>
      <c r="CQ37" s="653" t="str">
        <f>IF('各会計、関係団体の財政状況及び健全化判断比率'!BS10="","",'各会計、関係団体の財政状況及び健全化判断比率'!BS10)</f>
        <v/>
      </c>
      <c r="CR37" s="653"/>
      <c r="CS37" s="653"/>
      <c r="CT37" s="653"/>
      <c r="CU37" s="653"/>
      <c r="CV37" s="653"/>
      <c r="CW37" s="653"/>
      <c r="CX37" s="653"/>
      <c r="CY37" s="653"/>
      <c r="CZ37" s="653"/>
      <c r="DA37" s="653"/>
      <c r="DB37" s="653"/>
      <c r="DC37" s="653"/>
      <c r="DD37" s="653"/>
      <c r="DE37" s="653"/>
      <c r="DF37" s="210"/>
      <c r="DG37" s="654" t="str">
        <f>IF('各会計、関係団体の財政状況及び健全化判断比率'!BR10="","",'各会計、関係団体の財政状況及び健全化判断比率'!BR10)</f>
        <v/>
      </c>
      <c r="DH37" s="654"/>
      <c r="DI37" s="217"/>
      <c r="DJ37" s="185"/>
      <c r="DK37" s="185"/>
      <c r="DL37" s="185"/>
      <c r="DM37" s="185"/>
      <c r="DN37" s="185"/>
      <c r="DO37" s="185"/>
    </row>
    <row r="38" spans="1:119" ht="32.25" customHeight="1" x14ac:dyDescent="0.15">
      <c r="A38" s="186"/>
      <c r="B38" s="212"/>
      <c r="C38" s="652" t="str">
        <f t="shared" ref="C38:C43" si="5">IF(E38="","",C37+1)</f>
        <v/>
      </c>
      <c r="D38" s="652"/>
      <c r="E38" s="653" t="str">
        <f>IF('各会計、関係団体の財政状況及び健全化判断比率'!B11="","",'各会計、関係団体の財政状況及び健全化判断比率'!B11)</f>
        <v/>
      </c>
      <c r="F38" s="653"/>
      <c r="G38" s="653"/>
      <c r="H38" s="653"/>
      <c r="I38" s="653"/>
      <c r="J38" s="653"/>
      <c r="K38" s="653"/>
      <c r="L38" s="653"/>
      <c r="M38" s="653"/>
      <c r="N38" s="653"/>
      <c r="O38" s="653"/>
      <c r="P38" s="653"/>
      <c r="Q38" s="653"/>
      <c r="R38" s="653"/>
      <c r="S38" s="653"/>
      <c r="T38" s="213"/>
      <c r="U38" s="652" t="str">
        <f t="shared" si="4"/>
        <v/>
      </c>
      <c r="V38" s="652"/>
      <c r="W38" s="653"/>
      <c r="X38" s="653"/>
      <c r="Y38" s="653"/>
      <c r="Z38" s="653"/>
      <c r="AA38" s="653"/>
      <c r="AB38" s="653"/>
      <c r="AC38" s="653"/>
      <c r="AD38" s="653"/>
      <c r="AE38" s="653"/>
      <c r="AF38" s="653"/>
      <c r="AG38" s="653"/>
      <c r="AH38" s="653"/>
      <c r="AI38" s="653"/>
      <c r="AJ38" s="653"/>
      <c r="AK38" s="653"/>
      <c r="AL38" s="213"/>
      <c r="AM38" s="652" t="str">
        <f t="shared" si="0"/>
        <v/>
      </c>
      <c r="AN38" s="652"/>
      <c r="AO38" s="653"/>
      <c r="AP38" s="653"/>
      <c r="AQ38" s="653"/>
      <c r="AR38" s="653"/>
      <c r="AS38" s="653"/>
      <c r="AT38" s="653"/>
      <c r="AU38" s="653"/>
      <c r="AV38" s="653"/>
      <c r="AW38" s="653"/>
      <c r="AX38" s="653"/>
      <c r="AY38" s="653"/>
      <c r="AZ38" s="653"/>
      <c r="BA38" s="653"/>
      <c r="BB38" s="653"/>
      <c r="BC38" s="653"/>
      <c r="BD38" s="213"/>
      <c r="BE38" s="652" t="str">
        <f t="shared" si="1"/>
        <v/>
      </c>
      <c r="BF38" s="652"/>
      <c r="BG38" s="653"/>
      <c r="BH38" s="653"/>
      <c r="BI38" s="653"/>
      <c r="BJ38" s="653"/>
      <c r="BK38" s="653"/>
      <c r="BL38" s="653"/>
      <c r="BM38" s="653"/>
      <c r="BN38" s="653"/>
      <c r="BO38" s="653"/>
      <c r="BP38" s="653"/>
      <c r="BQ38" s="653"/>
      <c r="BR38" s="653"/>
      <c r="BS38" s="653"/>
      <c r="BT38" s="653"/>
      <c r="BU38" s="653"/>
      <c r="BV38" s="213"/>
      <c r="BW38" s="652">
        <f t="shared" si="2"/>
        <v>14</v>
      </c>
      <c r="BX38" s="652"/>
      <c r="BY38" s="653" t="str">
        <f>IF('各会計、関係団体の財政状況及び健全化判断比率'!B72="","",'各会計、関係団体の財政状況及び健全化判断比率'!B72)</f>
        <v>福岡県自治振興組合（一般会計）</v>
      </c>
      <c r="BZ38" s="653"/>
      <c r="CA38" s="653"/>
      <c r="CB38" s="653"/>
      <c r="CC38" s="653"/>
      <c r="CD38" s="653"/>
      <c r="CE38" s="653"/>
      <c r="CF38" s="653"/>
      <c r="CG38" s="653"/>
      <c r="CH38" s="653"/>
      <c r="CI38" s="653"/>
      <c r="CJ38" s="653"/>
      <c r="CK38" s="653"/>
      <c r="CL38" s="653"/>
      <c r="CM38" s="653"/>
      <c r="CN38" s="213"/>
      <c r="CO38" s="652" t="str">
        <f t="shared" si="3"/>
        <v/>
      </c>
      <c r="CP38" s="652"/>
      <c r="CQ38" s="653" t="str">
        <f>IF('各会計、関係団体の財政状況及び健全化判断比率'!BS11="","",'各会計、関係団体の財政状況及び健全化判断比率'!BS11)</f>
        <v/>
      </c>
      <c r="CR38" s="653"/>
      <c r="CS38" s="653"/>
      <c r="CT38" s="653"/>
      <c r="CU38" s="653"/>
      <c r="CV38" s="653"/>
      <c r="CW38" s="653"/>
      <c r="CX38" s="653"/>
      <c r="CY38" s="653"/>
      <c r="CZ38" s="653"/>
      <c r="DA38" s="653"/>
      <c r="DB38" s="653"/>
      <c r="DC38" s="653"/>
      <c r="DD38" s="653"/>
      <c r="DE38" s="653"/>
      <c r="DF38" s="210"/>
      <c r="DG38" s="654" t="str">
        <f>IF('各会計、関係団体の財政状況及び健全化判断比率'!BR11="","",'各会計、関係団体の財政状況及び健全化判断比率'!BR11)</f>
        <v/>
      </c>
      <c r="DH38" s="654"/>
      <c r="DI38" s="217"/>
      <c r="DJ38" s="185"/>
      <c r="DK38" s="185"/>
      <c r="DL38" s="185"/>
      <c r="DM38" s="185"/>
      <c r="DN38" s="185"/>
      <c r="DO38" s="185"/>
    </row>
    <row r="39" spans="1:119" ht="32.25" customHeight="1" x14ac:dyDescent="0.15">
      <c r="A39" s="186"/>
      <c r="B39" s="212"/>
      <c r="C39" s="652" t="str">
        <f t="shared" si="5"/>
        <v/>
      </c>
      <c r="D39" s="652"/>
      <c r="E39" s="653" t="str">
        <f>IF('各会計、関係団体の財政状況及び健全化判断比率'!B12="","",'各会計、関係団体の財政状況及び健全化判断比率'!B12)</f>
        <v/>
      </c>
      <c r="F39" s="653"/>
      <c r="G39" s="653"/>
      <c r="H39" s="653"/>
      <c r="I39" s="653"/>
      <c r="J39" s="653"/>
      <c r="K39" s="653"/>
      <c r="L39" s="653"/>
      <c r="M39" s="653"/>
      <c r="N39" s="653"/>
      <c r="O39" s="653"/>
      <c r="P39" s="653"/>
      <c r="Q39" s="653"/>
      <c r="R39" s="653"/>
      <c r="S39" s="653"/>
      <c r="T39" s="213"/>
      <c r="U39" s="652" t="str">
        <f t="shared" si="4"/>
        <v/>
      </c>
      <c r="V39" s="652"/>
      <c r="W39" s="653"/>
      <c r="X39" s="653"/>
      <c r="Y39" s="653"/>
      <c r="Z39" s="653"/>
      <c r="AA39" s="653"/>
      <c r="AB39" s="653"/>
      <c r="AC39" s="653"/>
      <c r="AD39" s="653"/>
      <c r="AE39" s="653"/>
      <c r="AF39" s="653"/>
      <c r="AG39" s="653"/>
      <c r="AH39" s="653"/>
      <c r="AI39" s="653"/>
      <c r="AJ39" s="653"/>
      <c r="AK39" s="653"/>
      <c r="AL39" s="213"/>
      <c r="AM39" s="652" t="str">
        <f t="shared" si="0"/>
        <v/>
      </c>
      <c r="AN39" s="652"/>
      <c r="AO39" s="653"/>
      <c r="AP39" s="653"/>
      <c r="AQ39" s="653"/>
      <c r="AR39" s="653"/>
      <c r="AS39" s="653"/>
      <c r="AT39" s="653"/>
      <c r="AU39" s="653"/>
      <c r="AV39" s="653"/>
      <c r="AW39" s="653"/>
      <c r="AX39" s="653"/>
      <c r="AY39" s="653"/>
      <c r="AZ39" s="653"/>
      <c r="BA39" s="653"/>
      <c r="BB39" s="653"/>
      <c r="BC39" s="653"/>
      <c r="BD39" s="213"/>
      <c r="BE39" s="652" t="str">
        <f t="shared" si="1"/>
        <v/>
      </c>
      <c r="BF39" s="652"/>
      <c r="BG39" s="653"/>
      <c r="BH39" s="653"/>
      <c r="BI39" s="653"/>
      <c r="BJ39" s="653"/>
      <c r="BK39" s="653"/>
      <c r="BL39" s="653"/>
      <c r="BM39" s="653"/>
      <c r="BN39" s="653"/>
      <c r="BO39" s="653"/>
      <c r="BP39" s="653"/>
      <c r="BQ39" s="653"/>
      <c r="BR39" s="653"/>
      <c r="BS39" s="653"/>
      <c r="BT39" s="653"/>
      <c r="BU39" s="653"/>
      <c r="BV39" s="213"/>
      <c r="BW39" s="652">
        <f t="shared" si="2"/>
        <v>15</v>
      </c>
      <c r="BX39" s="652"/>
      <c r="BY39" s="653" t="str">
        <f>IF('各会計、関係団体の財政状況及び健全化判断比率'!B73="","",'各会計、関係団体の財政状況及び健全化判断比率'!B73)</f>
        <v>福岡県市町村消防団員等公務災害補償組合（一般会計）</v>
      </c>
      <c r="BZ39" s="653"/>
      <c r="CA39" s="653"/>
      <c r="CB39" s="653"/>
      <c r="CC39" s="653"/>
      <c r="CD39" s="653"/>
      <c r="CE39" s="653"/>
      <c r="CF39" s="653"/>
      <c r="CG39" s="653"/>
      <c r="CH39" s="653"/>
      <c r="CI39" s="653"/>
      <c r="CJ39" s="653"/>
      <c r="CK39" s="653"/>
      <c r="CL39" s="653"/>
      <c r="CM39" s="653"/>
      <c r="CN39" s="213"/>
      <c r="CO39" s="652" t="str">
        <f t="shared" si="3"/>
        <v/>
      </c>
      <c r="CP39" s="652"/>
      <c r="CQ39" s="653" t="str">
        <f>IF('各会計、関係団体の財政状況及び健全化判断比率'!BS12="","",'各会計、関係団体の財政状況及び健全化判断比率'!BS12)</f>
        <v/>
      </c>
      <c r="CR39" s="653"/>
      <c r="CS39" s="653"/>
      <c r="CT39" s="653"/>
      <c r="CU39" s="653"/>
      <c r="CV39" s="653"/>
      <c r="CW39" s="653"/>
      <c r="CX39" s="653"/>
      <c r="CY39" s="653"/>
      <c r="CZ39" s="653"/>
      <c r="DA39" s="653"/>
      <c r="DB39" s="653"/>
      <c r="DC39" s="653"/>
      <c r="DD39" s="653"/>
      <c r="DE39" s="653"/>
      <c r="DF39" s="210"/>
      <c r="DG39" s="654" t="str">
        <f>IF('各会計、関係団体の財政状況及び健全化判断比率'!BR12="","",'各会計、関係団体の財政状況及び健全化判断比率'!BR12)</f>
        <v/>
      </c>
      <c r="DH39" s="654"/>
      <c r="DI39" s="217"/>
      <c r="DJ39" s="185"/>
      <c r="DK39" s="185"/>
      <c r="DL39" s="185"/>
      <c r="DM39" s="185"/>
      <c r="DN39" s="185"/>
      <c r="DO39" s="185"/>
    </row>
    <row r="40" spans="1:119" ht="32.25" customHeight="1" x14ac:dyDescent="0.15">
      <c r="A40" s="186"/>
      <c r="B40" s="212"/>
      <c r="C40" s="652" t="str">
        <f t="shared" si="5"/>
        <v/>
      </c>
      <c r="D40" s="652"/>
      <c r="E40" s="653" t="str">
        <f>IF('各会計、関係団体の財政状況及び健全化判断比率'!B13="","",'各会計、関係団体の財政状況及び健全化判断比率'!B13)</f>
        <v/>
      </c>
      <c r="F40" s="653"/>
      <c r="G40" s="653"/>
      <c r="H40" s="653"/>
      <c r="I40" s="653"/>
      <c r="J40" s="653"/>
      <c r="K40" s="653"/>
      <c r="L40" s="653"/>
      <c r="M40" s="653"/>
      <c r="N40" s="653"/>
      <c r="O40" s="653"/>
      <c r="P40" s="653"/>
      <c r="Q40" s="653"/>
      <c r="R40" s="653"/>
      <c r="S40" s="653"/>
      <c r="T40" s="213"/>
      <c r="U40" s="652" t="str">
        <f t="shared" si="4"/>
        <v/>
      </c>
      <c r="V40" s="652"/>
      <c r="W40" s="653"/>
      <c r="X40" s="653"/>
      <c r="Y40" s="653"/>
      <c r="Z40" s="653"/>
      <c r="AA40" s="653"/>
      <c r="AB40" s="653"/>
      <c r="AC40" s="653"/>
      <c r="AD40" s="653"/>
      <c r="AE40" s="653"/>
      <c r="AF40" s="653"/>
      <c r="AG40" s="653"/>
      <c r="AH40" s="653"/>
      <c r="AI40" s="653"/>
      <c r="AJ40" s="653"/>
      <c r="AK40" s="653"/>
      <c r="AL40" s="213"/>
      <c r="AM40" s="652" t="str">
        <f t="shared" si="0"/>
        <v/>
      </c>
      <c r="AN40" s="652"/>
      <c r="AO40" s="653"/>
      <c r="AP40" s="653"/>
      <c r="AQ40" s="653"/>
      <c r="AR40" s="653"/>
      <c r="AS40" s="653"/>
      <c r="AT40" s="653"/>
      <c r="AU40" s="653"/>
      <c r="AV40" s="653"/>
      <c r="AW40" s="653"/>
      <c r="AX40" s="653"/>
      <c r="AY40" s="653"/>
      <c r="AZ40" s="653"/>
      <c r="BA40" s="653"/>
      <c r="BB40" s="653"/>
      <c r="BC40" s="653"/>
      <c r="BD40" s="213"/>
      <c r="BE40" s="652" t="str">
        <f t="shared" si="1"/>
        <v/>
      </c>
      <c r="BF40" s="652"/>
      <c r="BG40" s="653"/>
      <c r="BH40" s="653"/>
      <c r="BI40" s="653"/>
      <c r="BJ40" s="653"/>
      <c r="BK40" s="653"/>
      <c r="BL40" s="653"/>
      <c r="BM40" s="653"/>
      <c r="BN40" s="653"/>
      <c r="BO40" s="653"/>
      <c r="BP40" s="653"/>
      <c r="BQ40" s="653"/>
      <c r="BR40" s="653"/>
      <c r="BS40" s="653"/>
      <c r="BT40" s="653"/>
      <c r="BU40" s="653"/>
      <c r="BV40" s="213"/>
      <c r="BW40" s="652">
        <f t="shared" si="2"/>
        <v>16</v>
      </c>
      <c r="BX40" s="652"/>
      <c r="BY40" s="653" t="str">
        <f>IF('各会計、関係団体の財政状況及び健全化判断比率'!B74="","",'各会計、関係団体の財政状況及び健全化判断比率'!B74)</f>
        <v>福岡県後期高齢者医療広域連合（一般会計）</v>
      </c>
      <c r="BZ40" s="653"/>
      <c r="CA40" s="653"/>
      <c r="CB40" s="653"/>
      <c r="CC40" s="653"/>
      <c r="CD40" s="653"/>
      <c r="CE40" s="653"/>
      <c r="CF40" s="653"/>
      <c r="CG40" s="653"/>
      <c r="CH40" s="653"/>
      <c r="CI40" s="653"/>
      <c r="CJ40" s="653"/>
      <c r="CK40" s="653"/>
      <c r="CL40" s="653"/>
      <c r="CM40" s="653"/>
      <c r="CN40" s="213"/>
      <c r="CO40" s="652" t="str">
        <f t="shared" si="3"/>
        <v/>
      </c>
      <c r="CP40" s="652"/>
      <c r="CQ40" s="653" t="str">
        <f>IF('各会計、関係団体の財政状況及び健全化判断比率'!BS13="","",'各会計、関係団体の財政状況及び健全化判断比率'!BS13)</f>
        <v/>
      </c>
      <c r="CR40" s="653"/>
      <c r="CS40" s="653"/>
      <c r="CT40" s="653"/>
      <c r="CU40" s="653"/>
      <c r="CV40" s="653"/>
      <c r="CW40" s="653"/>
      <c r="CX40" s="653"/>
      <c r="CY40" s="653"/>
      <c r="CZ40" s="653"/>
      <c r="DA40" s="653"/>
      <c r="DB40" s="653"/>
      <c r="DC40" s="653"/>
      <c r="DD40" s="653"/>
      <c r="DE40" s="653"/>
      <c r="DF40" s="210"/>
      <c r="DG40" s="654" t="str">
        <f>IF('各会計、関係団体の財政状況及び健全化判断比率'!BR13="","",'各会計、関係団体の財政状況及び健全化判断比率'!BR13)</f>
        <v/>
      </c>
      <c r="DH40" s="654"/>
      <c r="DI40" s="217"/>
      <c r="DJ40" s="185"/>
      <c r="DK40" s="185"/>
      <c r="DL40" s="185"/>
      <c r="DM40" s="185"/>
      <c r="DN40" s="185"/>
      <c r="DO40" s="185"/>
    </row>
    <row r="41" spans="1:119" ht="32.25" customHeight="1" x14ac:dyDescent="0.15">
      <c r="A41" s="186"/>
      <c r="B41" s="212"/>
      <c r="C41" s="652" t="str">
        <f t="shared" si="5"/>
        <v/>
      </c>
      <c r="D41" s="652"/>
      <c r="E41" s="653" t="str">
        <f>IF('各会計、関係団体の財政状況及び健全化判断比率'!B14="","",'各会計、関係団体の財政状況及び健全化判断比率'!B14)</f>
        <v/>
      </c>
      <c r="F41" s="653"/>
      <c r="G41" s="653"/>
      <c r="H41" s="653"/>
      <c r="I41" s="653"/>
      <c r="J41" s="653"/>
      <c r="K41" s="653"/>
      <c r="L41" s="653"/>
      <c r="M41" s="653"/>
      <c r="N41" s="653"/>
      <c r="O41" s="653"/>
      <c r="P41" s="653"/>
      <c r="Q41" s="653"/>
      <c r="R41" s="653"/>
      <c r="S41" s="653"/>
      <c r="T41" s="213"/>
      <c r="U41" s="652" t="str">
        <f t="shared" si="4"/>
        <v/>
      </c>
      <c r="V41" s="652"/>
      <c r="W41" s="653"/>
      <c r="X41" s="653"/>
      <c r="Y41" s="653"/>
      <c r="Z41" s="653"/>
      <c r="AA41" s="653"/>
      <c r="AB41" s="653"/>
      <c r="AC41" s="653"/>
      <c r="AD41" s="653"/>
      <c r="AE41" s="653"/>
      <c r="AF41" s="653"/>
      <c r="AG41" s="653"/>
      <c r="AH41" s="653"/>
      <c r="AI41" s="653"/>
      <c r="AJ41" s="653"/>
      <c r="AK41" s="653"/>
      <c r="AL41" s="213"/>
      <c r="AM41" s="652" t="str">
        <f t="shared" si="0"/>
        <v/>
      </c>
      <c r="AN41" s="652"/>
      <c r="AO41" s="653"/>
      <c r="AP41" s="653"/>
      <c r="AQ41" s="653"/>
      <c r="AR41" s="653"/>
      <c r="AS41" s="653"/>
      <c r="AT41" s="653"/>
      <c r="AU41" s="653"/>
      <c r="AV41" s="653"/>
      <c r="AW41" s="653"/>
      <c r="AX41" s="653"/>
      <c r="AY41" s="653"/>
      <c r="AZ41" s="653"/>
      <c r="BA41" s="653"/>
      <c r="BB41" s="653"/>
      <c r="BC41" s="653"/>
      <c r="BD41" s="213"/>
      <c r="BE41" s="652" t="str">
        <f t="shared" si="1"/>
        <v/>
      </c>
      <c r="BF41" s="652"/>
      <c r="BG41" s="653"/>
      <c r="BH41" s="653"/>
      <c r="BI41" s="653"/>
      <c r="BJ41" s="653"/>
      <c r="BK41" s="653"/>
      <c r="BL41" s="653"/>
      <c r="BM41" s="653"/>
      <c r="BN41" s="653"/>
      <c r="BO41" s="653"/>
      <c r="BP41" s="653"/>
      <c r="BQ41" s="653"/>
      <c r="BR41" s="653"/>
      <c r="BS41" s="653"/>
      <c r="BT41" s="653"/>
      <c r="BU41" s="653"/>
      <c r="BV41" s="213"/>
      <c r="BW41" s="652">
        <f t="shared" si="2"/>
        <v>17</v>
      </c>
      <c r="BX41" s="652"/>
      <c r="BY41" s="653" t="str">
        <f>IF('各会計、関係団体の財政状況及び健全化判断比率'!B75="","",'各会計、関係団体の財政状況及び健全化判断比率'!B75)</f>
        <v>福岡県後期高齢者医療広域連合（後期高齢者医療特別会計）</v>
      </c>
      <c r="BZ41" s="653"/>
      <c r="CA41" s="653"/>
      <c r="CB41" s="653"/>
      <c r="CC41" s="653"/>
      <c r="CD41" s="653"/>
      <c r="CE41" s="653"/>
      <c r="CF41" s="653"/>
      <c r="CG41" s="653"/>
      <c r="CH41" s="653"/>
      <c r="CI41" s="653"/>
      <c r="CJ41" s="653"/>
      <c r="CK41" s="653"/>
      <c r="CL41" s="653"/>
      <c r="CM41" s="653"/>
      <c r="CN41" s="213"/>
      <c r="CO41" s="652" t="str">
        <f t="shared" si="3"/>
        <v/>
      </c>
      <c r="CP41" s="652"/>
      <c r="CQ41" s="653" t="str">
        <f>IF('各会計、関係団体の財政状況及び健全化判断比率'!BS14="","",'各会計、関係団体の財政状況及び健全化判断比率'!BS14)</f>
        <v/>
      </c>
      <c r="CR41" s="653"/>
      <c r="CS41" s="653"/>
      <c r="CT41" s="653"/>
      <c r="CU41" s="653"/>
      <c r="CV41" s="653"/>
      <c r="CW41" s="653"/>
      <c r="CX41" s="653"/>
      <c r="CY41" s="653"/>
      <c r="CZ41" s="653"/>
      <c r="DA41" s="653"/>
      <c r="DB41" s="653"/>
      <c r="DC41" s="653"/>
      <c r="DD41" s="653"/>
      <c r="DE41" s="653"/>
      <c r="DF41" s="210"/>
      <c r="DG41" s="654" t="str">
        <f>IF('各会計、関係団体の財政状況及び健全化判断比率'!BR14="","",'各会計、関係団体の財政状況及び健全化判断比率'!BR14)</f>
        <v/>
      </c>
      <c r="DH41" s="654"/>
      <c r="DI41" s="217"/>
      <c r="DJ41" s="185"/>
      <c r="DK41" s="185"/>
      <c r="DL41" s="185"/>
      <c r="DM41" s="185"/>
      <c r="DN41" s="185"/>
      <c r="DO41" s="185"/>
    </row>
    <row r="42" spans="1:119" ht="32.25" customHeight="1" x14ac:dyDescent="0.15">
      <c r="A42" s="185"/>
      <c r="B42" s="212"/>
      <c r="C42" s="652" t="str">
        <f t="shared" si="5"/>
        <v/>
      </c>
      <c r="D42" s="652"/>
      <c r="E42" s="653" t="str">
        <f>IF('各会計、関係団体の財政状況及び健全化判断比率'!B15="","",'各会計、関係団体の財政状況及び健全化判断比率'!B15)</f>
        <v/>
      </c>
      <c r="F42" s="653"/>
      <c r="G42" s="653"/>
      <c r="H42" s="653"/>
      <c r="I42" s="653"/>
      <c r="J42" s="653"/>
      <c r="K42" s="653"/>
      <c r="L42" s="653"/>
      <c r="M42" s="653"/>
      <c r="N42" s="653"/>
      <c r="O42" s="653"/>
      <c r="P42" s="653"/>
      <c r="Q42" s="653"/>
      <c r="R42" s="653"/>
      <c r="S42" s="653"/>
      <c r="T42" s="213"/>
      <c r="U42" s="652" t="str">
        <f t="shared" si="4"/>
        <v/>
      </c>
      <c r="V42" s="652"/>
      <c r="W42" s="653"/>
      <c r="X42" s="653"/>
      <c r="Y42" s="653"/>
      <c r="Z42" s="653"/>
      <c r="AA42" s="653"/>
      <c r="AB42" s="653"/>
      <c r="AC42" s="653"/>
      <c r="AD42" s="653"/>
      <c r="AE42" s="653"/>
      <c r="AF42" s="653"/>
      <c r="AG42" s="653"/>
      <c r="AH42" s="653"/>
      <c r="AI42" s="653"/>
      <c r="AJ42" s="653"/>
      <c r="AK42" s="653"/>
      <c r="AL42" s="213"/>
      <c r="AM42" s="652" t="str">
        <f t="shared" si="0"/>
        <v/>
      </c>
      <c r="AN42" s="652"/>
      <c r="AO42" s="653"/>
      <c r="AP42" s="653"/>
      <c r="AQ42" s="653"/>
      <c r="AR42" s="653"/>
      <c r="AS42" s="653"/>
      <c r="AT42" s="653"/>
      <c r="AU42" s="653"/>
      <c r="AV42" s="653"/>
      <c r="AW42" s="653"/>
      <c r="AX42" s="653"/>
      <c r="AY42" s="653"/>
      <c r="AZ42" s="653"/>
      <c r="BA42" s="653"/>
      <c r="BB42" s="653"/>
      <c r="BC42" s="653"/>
      <c r="BD42" s="213"/>
      <c r="BE42" s="652" t="str">
        <f t="shared" si="1"/>
        <v/>
      </c>
      <c r="BF42" s="652"/>
      <c r="BG42" s="653"/>
      <c r="BH42" s="653"/>
      <c r="BI42" s="653"/>
      <c r="BJ42" s="653"/>
      <c r="BK42" s="653"/>
      <c r="BL42" s="653"/>
      <c r="BM42" s="653"/>
      <c r="BN42" s="653"/>
      <c r="BO42" s="653"/>
      <c r="BP42" s="653"/>
      <c r="BQ42" s="653"/>
      <c r="BR42" s="653"/>
      <c r="BS42" s="653"/>
      <c r="BT42" s="653"/>
      <c r="BU42" s="653"/>
      <c r="BV42" s="213"/>
      <c r="BW42" s="652" t="str">
        <f t="shared" si="2"/>
        <v/>
      </c>
      <c r="BX42" s="652"/>
      <c r="BY42" s="653" t="str">
        <f>IF('各会計、関係団体の財政状況及び健全化判断比率'!B76="","",'各会計、関係団体の財政状況及び健全化判断比率'!B76)</f>
        <v/>
      </c>
      <c r="BZ42" s="653"/>
      <c r="CA42" s="653"/>
      <c r="CB42" s="653"/>
      <c r="CC42" s="653"/>
      <c r="CD42" s="653"/>
      <c r="CE42" s="653"/>
      <c r="CF42" s="653"/>
      <c r="CG42" s="653"/>
      <c r="CH42" s="653"/>
      <c r="CI42" s="653"/>
      <c r="CJ42" s="653"/>
      <c r="CK42" s="653"/>
      <c r="CL42" s="653"/>
      <c r="CM42" s="653"/>
      <c r="CN42" s="213"/>
      <c r="CO42" s="652" t="str">
        <f t="shared" si="3"/>
        <v/>
      </c>
      <c r="CP42" s="652"/>
      <c r="CQ42" s="653" t="str">
        <f>IF('各会計、関係団体の財政状況及び健全化判断比率'!BS15="","",'各会計、関係団体の財政状況及び健全化判断比率'!BS15)</f>
        <v/>
      </c>
      <c r="CR42" s="653"/>
      <c r="CS42" s="653"/>
      <c r="CT42" s="653"/>
      <c r="CU42" s="653"/>
      <c r="CV42" s="653"/>
      <c r="CW42" s="653"/>
      <c r="CX42" s="653"/>
      <c r="CY42" s="653"/>
      <c r="CZ42" s="653"/>
      <c r="DA42" s="653"/>
      <c r="DB42" s="653"/>
      <c r="DC42" s="653"/>
      <c r="DD42" s="653"/>
      <c r="DE42" s="653"/>
      <c r="DF42" s="210"/>
      <c r="DG42" s="654" t="str">
        <f>IF('各会計、関係団体の財政状況及び健全化判断比率'!BR15="","",'各会計、関係団体の財政状況及び健全化判断比率'!BR15)</f>
        <v/>
      </c>
      <c r="DH42" s="654"/>
      <c r="DI42" s="217"/>
      <c r="DJ42" s="185"/>
      <c r="DK42" s="185"/>
      <c r="DL42" s="185"/>
      <c r="DM42" s="185"/>
      <c r="DN42" s="185"/>
      <c r="DO42" s="185"/>
    </row>
    <row r="43" spans="1:119" ht="32.25" customHeight="1" x14ac:dyDescent="0.15">
      <c r="A43" s="185"/>
      <c r="B43" s="212"/>
      <c r="C43" s="652" t="str">
        <f t="shared" si="5"/>
        <v/>
      </c>
      <c r="D43" s="652"/>
      <c r="E43" s="653" t="str">
        <f>IF('各会計、関係団体の財政状況及び健全化判断比率'!B16="","",'各会計、関係団体の財政状況及び健全化判断比率'!B16)</f>
        <v/>
      </c>
      <c r="F43" s="653"/>
      <c r="G43" s="653"/>
      <c r="H43" s="653"/>
      <c r="I43" s="653"/>
      <c r="J43" s="653"/>
      <c r="K43" s="653"/>
      <c r="L43" s="653"/>
      <c r="M43" s="653"/>
      <c r="N43" s="653"/>
      <c r="O43" s="653"/>
      <c r="P43" s="653"/>
      <c r="Q43" s="653"/>
      <c r="R43" s="653"/>
      <c r="S43" s="653"/>
      <c r="T43" s="213"/>
      <c r="U43" s="652" t="str">
        <f t="shared" si="4"/>
        <v/>
      </c>
      <c r="V43" s="652"/>
      <c r="W43" s="653"/>
      <c r="X43" s="653"/>
      <c r="Y43" s="653"/>
      <c r="Z43" s="653"/>
      <c r="AA43" s="653"/>
      <c r="AB43" s="653"/>
      <c r="AC43" s="653"/>
      <c r="AD43" s="653"/>
      <c r="AE43" s="653"/>
      <c r="AF43" s="653"/>
      <c r="AG43" s="653"/>
      <c r="AH43" s="653"/>
      <c r="AI43" s="653"/>
      <c r="AJ43" s="653"/>
      <c r="AK43" s="653"/>
      <c r="AL43" s="213"/>
      <c r="AM43" s="652" t="str">
        <f t="shared" si="0"/>
        <v/>
      </c>
      <c r="AN43" s="652"/>
      <c r="AO43" s="653"/>
      <c r="AP43" s="653"/>
      <c r="AQ43" s="653"/>
      <c r="AR43" s="653"/>
      <c r="AS43" s="653"/>
      <c r="AT43" s="653"/>
      <c r="AU43" s="653"/>
      <c r="AV43" s="653"/>
      <c r="AW43" s="653"/>
      <c r="AX43" s="653"/>
      <c r="AY43" s="653"/>
      <c r="AZ43" s="653"/>
      <c r="BA43" s="653"/>
      <c r="BB43" s="653"/>
      <c r="BC43" s="653"/>
      <c r="BD43" s="213"/>
      <c r="BE43" s="652" t="str">
        <f t="shared" si="1"/>
        <v/>
      </c>
      <c r="BF43" s="652"/>
      <c r="BG43" s="653"/>
      <c r="BH43" s="653"/>
      <c r="BI43" s="653"/>
      <c r="BJ43" s="653"/>
      <c r="BK43" s="653"/>
      <c r="BL43" s="653"/>
      <c r="BM43" s="653"/>
      <c r="BN43" s="653"/>
      <c r="BO43" s="653"/>
      <c r="BP43" s="653"/>
      <c r="BQ43" s="653"/>
      <c r="BR43" s="653"/>
      <c r="BS43" s="653"/>
      <c r="BT43" s="653"/>
      <c r="BU43" s="653"/>
      <c r="BV43" s="213"/>
      <c r="BW43" s="652" t="str">
        <f t="shared" si="2"/>
        <v/>
      </c>
      <c r="BX43" s="652"/>
      <c r="BY43" s="653" t="str">
        <f>IF('各会計、関係団体の財政状況及び健全化判断比率'!B77="","",'各会計、関係団体の財政状況及び健全化判断比率'!B77)</f>
        <v/>
      </c>
      <c r="BZ43" s="653"/>
      <c r="CA43" s="653"/>
      <c r="CB43" s="653"/>
      <c r="CC43" s="653"/>
      <c r="CD43" s="653"/>
      <c r="CE43" s="653"/>
      <c r="CF43" s="653"/>
      <c r="CG43" s="653"/>
      <c r="CH43" s="653"/>
      <c r="CI43" s="653"/>
      <c r="CJ43" s="653"/>
      <c r="CK43" s="653"/>
      <c r="CL43" s="653"/>
      <c r="CM43" s="653"/>
      <c r="CN43" s="213"/>
      <c r="CO43" s="652" t="str">
        <f t="shared" si="3"/>
        <v/>
      </c>
      <c r="CP43" s="652"/>
      <c r="CQ43" s="653" t="str">
        <f>IF('各会計、関係団体の財政状況及び健全化判断比率'!BS16="","",'各会計、関係団体の財政状況及び健全化判断比率'!BS16)</f>
        <v/>
      </c>
      <c r="CR43" s="653"/>
      <c r="CS43" s="653"/>
      <c r="CT43" s="653"/>
      <c r="CU43" s="653"/>
      <c r="CV43" s="653"/>
      <c r="CW43" s="653"/>
      <c r="CX43" s="653"/>
      <c r="CY43" s="653"/>
      <c r="CZ43" s="653"/>
      <c r="DA43" s="653"/>
      <c r="DB43" s="653"/>
      <c r="DC43" s="653"/>
      <c r="DD43" s="653"/>
      <c r="DE43" s="653"/>
      <c r="DF43" s="210"/>
      <c r="DG43" s="654" t="str">
        <f>IF('各会計、関係団体の財政状況及び健全化判断比率'!BR16="","",'各会計、関係団体の財政状況及び健全化判断比率'!BR16)</f>
        <v/>
      </c>
      <c r="DH43" s="654"/>
      <c r="DI43" s="217"/>
      <c r="DJ43" s="185"/>
      <c r="DK43" s="185"/>
      <c r="DL43" s="185"/>
      <c r="DM43" s="185"/>
      <c r="DN43" s="185"/>
      <c r="DO43" s="185"/>
    </row>
    <row r="44" spans="1:119" ht="13.5" customHeight="1" thickBot="1" x14ac:dyDescent="0.2">
      <c r="A44" s="185"/>
      <c r="B44" s="218"/>
      <c r="C44" s="219"/>
      <c r="D44" s="219"/>
      <c r="E44" s="219"/>
      <c r="F44" s="219"/>
      <c r="G44" s="219"/>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19"/>
      <c r="AR44" s="219"/>
      <c r="AS44" s="219"/>
      <c r="AT44" s="219"/>
      <c r="AU44" s="219"/>
      <c r="AV44" s="219"/>
      <c r="AW44" s="219"/>
      <c r="AX44" s="219"/>
      <c r="AY44" s="219"/>
      <c r="AZ44" s="219"/>
      <c r="BA44" s="219"/>
      <c r="BB44" s="219"/>
      <c r="BC44" s="219"/>
      <c r="BD44" s="219"/>
      <c r="BE44" s="219"/>
      <c r="BF44" s="219"/>
      <c r="BG44" s="219"/>
      <c r="BH44" s="219"/>
      <c r="BI44" s="219"/>
      <c r="BJ44" s="219"/>
      <c r="BK44" s="219"/>
      <c r="BL44" s="219"/>
      <c r="BM44" s="219"/>
      <c r="BN44" s="219"/>
      <c r="BO44" s="219"/>
      <c r="BP44" s="219"/>
      <c r="BQ44" s="219"/>
      <c r="BR44" s="219"/>
      <c r="BS44" s="219"/>
      <c r="BT44" s="219"/>
      <c r="BU44" s="219"/>
      <c r="BV44" s="219"/>
      <c r="BW44" s="219"/>
      <c r="BX44" s="219"/>
      <c r="BY44" s="219"/>
      <c r="BZ44" s="219"/>
      <c r="CA44" s="219"/>
      <c r="CB44" s="219"/>
      <c r="CC44" s="219"/>
      <c r="CD44" s="219"/>
      <c r="CE44" s="219"/>
      <c r="CF44" s="219"/>
      <c r="CG44" s="219"/>
      <c r="CH44" s="219"/>
      <c r="CI44" s="219"/>
      <c r="CJ44" s="219"/>
      <c r="CK44" s="219"/>
      <c r="CL44" s="219"/>
      <c r="CM44" s="219"/>
      <c r="CN44" s="219"/>
      <c r="CO44" s="219"/>
      <c r="CP44" s="219"/>
      <c r="CQ44" s="219"/>
      <c r="CR44" s="219"/>
      <c r="CS44" s="219"/>
      <c r="CT44" s="219"/>
      <c r="CU44" s="219"/>
      <c r="CV44" s="219"/>
      <c r="CW44" s="219"/>
      <c r="CX44" s="219"/>
      <c r="CY44" s="219"/>
      <c r="CZ44" s="219"/>
      <c r="DA44" s="219"/>
      <c r="DB44" s="219"/>
      <c r="DC44" s="219"/>
      <c r="DD44" s="219"/>
      <c r="DE44" s="219"/>
      <c r="DF44" s="219"/>
      <c r="DG44" s="219"/>
      <c r="DH44" s="219"/>
      <c r="DI44" s="220"/>
      <c r="DJ44" s="185"/>
      <c r="DK44" s="185"/>
      <c r="DL44" s="185"/>
      <c r="DM44" s="185"/>
      <c r="DN44" s="185"/>
      <c r="DO44" s="185"/>
    </row>
    <row r="45" spans="1:119" x14ac:dyDescent="0.15">
      <c r="A45" s="185"/>
      <c r="B45" s="185"/>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c r="AZ45" s="185"/>
      <c r="BA45" s="185"/>
      <c r="BB45" s="185"/>
      <c r="BC45" s="185"/>
      <c r="BD45" s="185"/>
      <c r="BE45" s="185"/>
      <c r="BF45" s="185"/>
      <c r="BG45" s="185"/>
      <c r="BH45" s="185"/>
      <c r="BI45" s="185"/>
      <c r="BJ45" s="185"/>
      <c r="BK45" s="185"/>
      <c r="BL45" s="185"/>
      <c r="BM45" s="185"/>
      <c r="BN45" s="185"/>
      <c r="BO45" s="185"/>
      <c r="BP45" s="185"/>
      <c r="BQ45" s="185"/>
      <c r="BR45" s="185"/>
      <c r="BS45" s="185"/>
      <c r="BT45" s="185"/>
      <c r="BU45" s="185"/>
      <c r="BV45" s="185"/>
      <c r="BW45" s="185"/>
      <c r="BX45" s="185"/>
      <c r="BY45" s="185"/>
      <c r="BZ45" s="185"/>
      <c r="CA45" s="185"/>
      <c r="CB45" s="185"/>
      <c r="CC45" s="185"/>
      <c r="CD45" s="185"/>
      <c r="CE45" s="185"/>
      <c r="CF45" s="185"/>
      <c r="CG45" s="185"/>
      <c r="CH45" s="185"/>
      <c r="CI45" s="185"/>
      <c r="CJ45" s="185"/>
      <c r="CK45" s="185"/>
      <c r="CL45" s="185"/>
      <c r="CM45" s="185"/>
      <c r="CN45" s="185"/>
      <c r="CO45" s="185"/>
      <c r="CP45" s="185"/>
      <c r="CQ45" s="185"/>
      <c r="CR45" s="185"/>
      <c r="CS45" s="185"/>
      <c r="CT45" s="185"/>
      <c r="CU45" s="185"/>
      <c r="CV45" s="185"/>
      <c r="CW45" s="185"/>
      <c r="CX45" s="185"/>
      <c r="CY45" s="185"/>
      <c r="CZ45" s="185"/>
      <c r="DA45" s="185"/>
      <c r="DB45" s="185"/>
      <c r="DC45" s="185"/>
      <c r="DD45" s="185"/>
      <c r="DE45" s="185"/>
      <c r="DF45" s="185"/>
      <c r="DG45" s="185"/>
      <c r="DH45" s="185"/>
      <c r="DI45" s="185"/>
      <c r="DJ45" s="185"/>
      <c r="DK45" s="185"/>
      <c r="DL45" s="185"/>
      <c r="DM45" s="185"/>
      <c r="DN45" s="185"/>
      <c r="DO45" s="185"/>
    </row>
    <row r="46" spans="1:119" x14ac:dyDescent="0.15">
      <c r="B46" s="185" t="s">
        <v>202</v>
      </c>
      <c r="C46" s="185"/>
      <c r="D46" s="185"/>
      <c r="E46" s="185" t="s">
        <v>203</v>
      </c>
      <c r="F46" s="185"/>
      <c r="G46" s="185"/>
      <c r="H46" s="185"/>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c r="BA46" s="185"/>
      <c r="BB46" s="185"/>
      <c r="BC46" s="185"/>
      <c r="BD46" s="185"/>
      <c r="BE46" s="185"/>
      <c r="BF46" s="185"/>
      <c r="BG46" s="185"/>
      <c r="BH46" s="185"/>
      <c r="BI46" s="185"/>
      <c r="BJ46" s="185"/>
      <c r="BK46" s="185"/>
      <c r="BL46" s="185"/>
      <c r="BM46" s="185"/>
      <c r="BN46" s="185"/>
      <c r="BO46" s="185"/>
      <c r="BP46" s="185"/>
      <c r="BQ46" s="185"/>
      <c r="BR46" s="185"/>
      <c r="BS46" s="185"/>
      <c r="BT46" s="185"/>
      <c r="BU46" s="185"/>
      <c r="BV46" s="185"/>
      <c r="BW46" s="185"/>
      <c r="BX46" s="185"/>
      <c r="BY46" s="185"/>
      <c r="BZ46" s="185"/>
      <c r="CA46" s="185"/>
      <c r="CB46" s="185"/>
      <c r="CC46" s="185"/>
      <c r="CD46" s="185"/>
      <c r="CE46" s="185"/>
      <c r="CF46" s="185"/>
      <c r="CG46" s="185"/>
      <c r="CH46" s="185"/>
      <c r="CI46" s="185"/>
      <c r="CJ46" s="185"/>
      <c r="CK46" s="185"/>
      <c r="CL46" s="185"/>
      <c r="CM46" s="185"/>
      <c r="CN46" s="185"/>
      <c r="CO46" s="185"/>
      <c r="CP46" s="185"/>
      <c r="CQ46" s="185"/>
      <c r="CR46" s="185"/>
      <c r="CS46" s="185"/>
      <c r="CT46" s="185"/>
      <c r="CU46" s="185"/>
      <c r="CV46" s="185"/>
      <c r="CW46" s="185"/>
      <c r="CX46" s="185"/>
      <c r="CY46" s="185"/>
      <c r="CZ46" s="185"/>
      <c r="DA46" s="185"/>
      <c r="DB46" s="185"/>
      <c r="DC46" s="185"/>
      <c r="DD46" s="185"/>
      <c r="DE46" s="185"/>
      <c r="DF46" s="185"/>
      <c r="DG46" s="185"/>
      <c r="DH46" s="185"/>
      <c r="DI46" s="185"/>
    </row>
    <row r="47" spans="1:119" x14ac:dyDescent="0.15">
      <c r="B47" s="185"/>
      <c r="C47" s="185"/>
      <c r="D47" s="185"/>
      <c r="E47" s="185" t="s">
        <v>204</v>
      </c>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c r="BA47" s="185"/>
      <c r="BB47" s="185"/>
      <c r="BC47" s="185"/>
      <c r="BD47" s="185"/>
      <c r="BE47" s="185"/>
      <c r="BF47" s="185"/>
      <c r="BG47" s="185"/>
      <c r="BH47" s="185"/>
      <c r="BI47" s="185"/>
      <c r="BJ47" s="185"/>
      <c r="BK47" s="185"/>
      <c r="BL47" s="185"/>
      <c r="BM47" s="185"/>
      <c r="BN47" s="185"/>
      <c r="BO47" s="185"/>
      <c r="BP47" s="185"/>
      <c r="BQ47" s="185"/>
      <c r="BR47" s="185"/>
      <c r="BS47" s="185"/>
      <c r="BT47" s="185"/>
      <c r="BU47" s="185"/>
      <c r="BV47" s="185"/>
      <c r="BW47" s="185"/>
      <c r="BX47" s="185"/>
      <c r="BY47" s="185"/>
      <c r="BZ47" s="185"/>
      <c r="CA47" s="185"/>
      <c r="CB47" s="185"/>
      <c r="CC47" s="185"/>
      <c r="CD47" s="185"/>
      <c r="CE47" s="185"/>
      <c r="CF47" s="185"/>
      <c r="CG47" s="185"/>
      <c r="CH47" s="185"/>
      <c r="CI47" s="185"/>
      <c r="CJ47" s="185"/>
      <c r="CK47" s="185"/>
      <c r="CL47" s="185"/>
      <c r="CM47" s="185"/>
      <c r="CN47" s="185"/>
      <c r="CO47" s="185"/>
      <c r="CP47" s="185"/>
      <c r="CQ47" s="185"/>
      <c r="CR47" s="185"/>
      <c r="CS47" s="185"/>
      <c r="CT47" s="185"/>
      <c r="CU47" s="185"/>
      <c r="CV47" s="185"/>
      <c r="CW47" s="185"/>
      <c r="CX47" s="185"/>
      <c r="CY47" s="185"/>
      <c r="CZ47" s="185"/>
      <c r="DA47" s="185"/>
      <c r="DB47" s="185"/>
      <c r="DC47" s="185"/>
      <c r="DD47" s="185"/>
      <c r="DE47" s="185"/>
      <c r="DF47" s="185"/>
      <c r="DG47" s="185"/>
      <c r="DH47" s="185"/>
      <c r="DI47" s="185"/>
    </row>
    <row r="48" spans="1:119" x14ac:dyDescent="0.15">
      <c r="B48" s="185"/>
      <c r="C48" s="185"/>
      <c r="D48" s="185"/>
      <c r="E48" s="185" t="s">
        <v>205</v>
      </c>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c r="BK48" s="185"/>
      <c r="BL48" s="185"/>
      <c r="BM48" s="185"/>
      <c r="BN48" s="185"/>
      <c r="BO48" s="185"/>
      <c r="BP48" s="185"/>
      <c r="BQ48" s="185"/>
      <c r="BR48" s="185"/>
      <c r="BS48" s="185"/>
      <c r="BT48" s="185"/>
      <c r="BU48" s="185"/>
      <c r="BV48" s="185"/>
      <c r="BW48" s="185"/>
      <c r="BX48" s="185"/>
      <c r="BY48" s="185"/>
      <c r="BZ48" s="185"/>
      <c r="CA48" s="185"/>
      <c r="CB48" s="185"/>
      <c r="CC48" s="185"/>
      <c r="CD48" s="185"/>
      <c r="CE48" s="185"/>
      <c r="CF48" s="185"/>
      <c r="CG48" s="185"/>
      <c r="CH48" s="185"/>
      <c r="CI48" s="185"/>
      <c r="CJ48" s="185"/>
      <c r="CK48" s="185"/>
      <c r="CL48" s="185"/>
      <c r="CM48" s="185"/>
      <c r="CN48" s="185"/>
      <c r="CO48" s="185"/>
      <c r="CP48" s="185"/>
      <c r="CQ48" s="185"/>
      <c r="CR48" s="185"/>
      <c r="CS48" s="185"/>
      <c r="CT48" s="185"/>
      <c r="CU48" s="185"/>
      <c r="CV48" s="185"/>
      <c r="CW48" s="185"/>
      <c r="CX48" s="185"/>
      <c r="CY48" s="185"/>
      <c r="CZ48" s="185"/>
      <c r="DA48" s="185"/>
      <c r="DB48" s="185"/>
      <c r="DC48" s="185"/>
      <c r="DD48" s="185"/>
      <c r="DE48" s="185"/>
      <c r="DF48" s="185"/>
      <c r="DG48" s="185"/>
      <c r="DH48" s="185"/>
      <c r="DI48" s="185"/>
    </row>
    <row r="49" spans="5:5" x14ac:dyDescent="0.15">
      <c r="E49" s="221" t="s">
        <v>206</v>
      </c>
    </row>
    <row r="50" spans="5:5" x14ac:dyDescent="0.15">
      <c r="E50" s="187" t="s">
        <v>207</v>
      </c>
    </row>
    <row r="51" spans="5:5" x14ac:dyDescent="0.15">
      <c r="E51" s="187" t="s">
        <v>208</v>
      </c>
    </row>
    <row r="52" spans="5:5" x14ac:dyDescent="0.15">
      <c r="E52" s="187" t="s">
        <v>209</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algorithmName="SHA-512" hashValue="uQHL5ss/Tb1lMHOj9/UxzLl4/iVb5hHckS4gosUD7cvWxYqptuTbrExbXKquOY9jaJqSsKX05fD0+X74EETONA==" saltValue="wpwGnBETAL5LJUWa5uKTYg=="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560</v>
      </c>
      <c r="G33" s="29" t="s">
        <v>561</v>
      </c>
      <c r="H33" s="29" t="s">
        <v>562</v>
      </c>
      <c r="I33" s="29" t="s">
        <v>563</v>
      </c>
      <c r="J33" s="30" t="s">
        <v>564</v>
      </c>
      <c r="K33" s="22"/>
      <c r="L33" s="22"/>
      <c r="M33" s="22"/>
      <c r="N33" s="22"/>
      <c r="O33" s="22"/>
      <c r="P33" s="22"/>
    </row>
    <row r="34" spans="1:16" ht="39" customHeight="1" x14ac:dyDescent="0.15">
      <c r="A34" s="22"/>
      <c r="B34" s="31"/>
      <c r="C34" s="1244" t="s">
        <v>567</v>
      </c>
      <c r="D34" s="1244"/>
      <c r="E34" s="1245"/>
      <c r="F34" s="32" t="s">
        <v>568</v>
      </c>
      <c r="G34" s="33" t="s">
        <v>569</v>
      </c>
      <c r="H34" s="33" t="s">
        <v>570</v>
      </c>
      <c r="I34" s="33" t="s">
        <v>571</v>
      </c>
      <c r="J34" s="34" t="s">
        <v>572</v>
      </c>
      <c r="K34" s="22"/>
      <c r="L34" s="22"/>
      <c r="M34" s="22"/>
      <c r="N34" s="22"/>
      <c r="O34" s="22"/>
      <c r="P34" s="22"/>
    </row>
    <row r="35" spans="1:16" ht="39" customHeight="1" x14ac:dyDescent="0.15">
      <c r="A35" s="22"/>
      <c r="B35" s="35"/>
      <c r="C35" s="1238" t="s">
        <v>573</v>
      </c>
      <c r="D35" s="1239"/>
      <c r="E35" s="1240"/>
      <c r="F35" s="36">
        <v>21.13</v>
      </c>
      <c r="G35" s="37">
        <v>22.01</v>
      </c>
      <c r="H35" s="37">
        <v>22.88</v>
      </c>
      <c r="I35" s="37">
        <v>24.35</v>
      </c>
      <c r="J35" s="38">
        <v>21.69</v>
      </c>
      <c r="K35" s="22"/>
      <c r="L35" s="22"/>
      <c r="M35" s="22"/>
      <c r="N35" s="22"/>
      <c r="O35" s="22"/>
      <c r="P35" s="22"/>
    </row>
    <row r="36" spans="1:16" ht="39" customHeight="1" x14ac:dyDescent="0.15">
      <c r="A36" s="22"/>
      <c r="B36" s="35"/>
      <c r="C36" s="1238" t="s">
        <v>574</v>
      </c>
      <c r="D36" s="1239"/>
      <c r="E36" s="1240"/>
      <c r="F36" s="36">
        <v>7.06</v>
      </c>
      <c r="G36" s="37">
        <v>5.81</v>
      </c>
      <c r="H36" s="37">
        <v>3.5</v>
      </c>
      <c r="I36" s="37">
        <v>4.12</v>
      </c>
      <c r="J36" s="38">
        <v>6.03</v>
      </c>
      <c r="K36" s="22"/>
      <c r="L36" s="22"/>
      <c r="M36" s="22"/>
      <c r="N36" s="22"/>
      <c r="O36" s="22"/>
      <c r="P36" s="22"/>
    </row>
    <row r="37" spans="1:16" ht="39" customHeight="1" x14ac:dyDescent="0.15">
      <c r="A37" s="22"/>
      <c r="B37" s="35"/>
      <c r="C37" s="1238" t="s">
        <v>575</v>
      </c>
      <c r="D37" s="1239"/>
      <c r="E37" s="1240"/>
      <c r="F37" s="36">
        <v>0.83</v>
      </c>
      <c r="G37" s="37">
        <v>1.2</v>
      </c>
      <c r="H37" s="37">
        <v>1.6</v>
      </c>
      <c r="I37" s="37">
        <v>1.25</v>
      </c>
      <c r="J37" s="38">
        <v>1.83</v>
      </c>
      <c r="K37" s="22"/>
      <c r="L37" s="22"/>
      <c r="M37" s="22"/>
      <c r="N37" s="22"/>
      <c r="O37" s="22"/>
      <c r="P37" s="22"/>
    </row>
    <row r="38" spans="1:16" ht="39" customHeight="1" x14ac:dyDescent="0.15">
      <c r="A38" s="22"/>
      <c r="B38" s="35"/>
      <c r="C38" s="1238" t="s">
        <v>576</v>
      </c>
      <c r="D38" s="1239"/>
      <c r="E38" s="1240"/>
      <c r="F38" s="36" t="s">
        <v>577</v>
      </c>
      <c r="G38" s="37" t="s">
        <v>578</v>
      </c>
      <c r="H38" s="37" t="s">
        <v>579</v>
      </c>
      <c r="I38" s="37">
        <v>0.32</v>
      </c>
      <c r="J38" s="38">
        <v>0.72</v>
      </c>
      <c r="K38" s="22"/>
      <c r="L38" s="22"/>
      <c r="M38" s="22"/>
      <c r="N38" s="22"/>
      <c r="O38" s="22"/>
      <c r="P38" s="22"/>
    </row>
    <row r="39" spans="1:16" ht="39" customHeight="1" x14ac:dyDescent="0.15">
      <c r="A39" s="22"/>
      <c r="B39" s="35"/>
      <c r="C39" s="1238" t="s">
        <v>580</v>
      </c>
      <c r="D39" s="1239"/>
      <c r="E39" s="1240"/>
      <c r="F39" s="36">
        <v>0.33</v>
      </c>
      <c r="G39" s="37">
        <v>0.38</v>
      </c>
      <c r="H39" s="37">
        <v>0.36</v>
      </c>
      <c r="I39" s="37">
        <v>0.25</v>
      </c>
      <c r="J39" s="38">
        <v>0.09</v>
      </c>
      <c r="K39" s="22"/>
      <c r="L39" s="22"/>
      <c r="M39" s="22"/>
      <c r="N39" s="22"/>
      <c r="O39" s="22"/>
      <c r="P39" s="22"/>
    </row>
    <row r="40" spans="1:16" ht="39" customHeight="1" x14ac:dyDescent="0.15">
      <c r="A40" s="22"/>
      <c r="B40" s="35"/>
      <c r="C40" s="1238" t="s">
        <v>581</v>
      </c>
      <c r="D40" s="1239"/>
      <c r="E40" s="1240"/>
      <c r="F40" s="36">
        <v>0.06</v>
      </c>
      <c r="G40" s="37">
        <v>0.05</v>
      </c>
      <c r="H40" s="37">
        <v>0</v>
      </c>
      <c r="I40" s="37">
        <v>0.03</v>
      </c>
      <c r="J40" s="38">
        <v>0.02</v>
      </c>
      <c r="K40" s="22"/>
      <c r="L40" s="22"/>
      <c r="M40" s="22"/>
      <c r="N40" s="22"/>
      <c r="O40" s="22"/>
      <c r="P40" s="22"/>
    </row>
    <row r="41" spans="1:16" ht="39" customHeight="1" x14ac:dyDescent="0.15">
      <c r="A41" s="22"/>
      <c r="B41" s="35"/>
      <c r="C41" s="1238" t="s">
        <v>582</v>
      </c>
      <c r="D41" s="1239"/>
      <c r="E41" s="1240"/>
      <c r="F41" s="36">
        <v>0.01</v>
      </c>
      <c r="G41" s="37">
        <v>0.01</v>
      </c>
      <c r="H41" s="37">
        <v>0.01</v>
      </c>
      <c r="I41" s="37">
        <v>0.01</v>
      </c>
      <c r="J41" s="38">
        <v>0.01</v>
      </c>
      <c r="K41" s="22"/>
      <c r="L41" s="22"/>
      <c r="M41" s="22"/>
      <c r="N41" s="22"/>
      <c r="O41" s="22"/>
      <c r="P41" s="22"/>
    </row>
    <row r="42" spans="1:16" ht="39" customHeight="1" x14ac:dyDescent="0.15">
      <c r="A42" s="22"/>
      <c r="B42" s="39"/>
      <c r="C42" s="1238" t="s">
        <v>583</v>
      </c>
      <c r="D42" s="1239"/>
      <c r="E42" s="1240"/>
      <c r="F42" s="36" t="s">
        <v>518</v>
      </c>
      <c r="G42" s="37" t="s">
        <v>518</v>
      </c>
      <c r="H42" s="37" t="s">
        <v>518</v>
      </c>
      <c r="I42" s="37" t="s">
        <v>518</v>
      </c>
      <c r="J42" s="38" t="s">
        <v>518</v>
      </c>
      <c r="K42" s="22"/>
      <c r="L42" s="22"/>
      <c r="M42" s="22"/>
      <c r="N42" s="22"/>
      <c r="O42" s="22"/>
      <c r="P42" s="22"/>
    </row>
    <row r="43" spans="1:16" ht="39" customHeight="1" thickBot="1" x14ac:dyDescent="0.2">
      <c r="A43" s="22"/>
      <c r="B43" s="40"/>
      <c r="C43" s="1241" t="s">
        <v>584</v>
      </c>
      <c r="D43" s="1242"/>
      <c r="E43" s="1243"/>
      <c r="F43" s="41">
        <v>0</v>
      </c>
      <c r="G43" s="42">
        <v>0</v>
      </c>
      <c r="H43" s="42">
        <v>0</v>
      </c>
      <c r="I43" s="42">
        <v>0</v>
      </c>
      <c r="J43" s="43">
        <v>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EVnk1d3LN73XZv9m5Fgc25ZKbsvgKcWlASQjZRs4QjXiXGPAY1IlZLms2lmHmjlGi9dBjRoqL313Ih24AsL8vw==" saltValue="OjlwJ9qplL8mVaeW28Tt6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2"/>
  <sheetViews>
    <sheetView showGridLines="0" zoomScale="57" zoomScaleNormal="57"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560</v>
      </c>
      <c r="L44" s="56" t="s">
        <v>561</v>
      </c>
      <c r="M44" s="56" t="s">
        <v>562</v>
      </c>
      <c r="N44" s="56" t="s">
        <v>563</v>
      </c>
      <c r="O44" s="57" t="s">
        <v>564</v>
      </c>
      <c r="P44" s="48"/>
      <c r="Q44" s="48"/>
      <c r="R44" s="48"/>
      <c r="S44" s="48"/>
      <c r="T44" s="48"/>
      <c r="U44" s="48"/>
    </row>
    <row r="45" spans="1:21" ht="30.75" customHeight="1" x14ac:dyDescent="0.15">
      <c r="A45" s="48"/>
      <c r="B45" s="1246" t="s">
        <v>11</v>
      </c>
      <c r="C45" s="1247"/>
      <c r="D45" s="58"/>
      <c r="E45" s="1252" t="s">
        <v>12</v>
      </c>
      <c r="F45" s="1252"/>
      <c r="G45" s="1252"/>
      <c r="H45" s="1252"/>
      <c r="I45" s="1252"/>
      <c r="J45" s="1253"/>
      <c r="K45" s="59">
        <v>1911</v>
      </c>
      <c r="L45" s="60">
        <v>1785</v>
      </c>
      <c r="M45" s="60">
        <v>1747</v>
      </c>
      <c r="N45" s="60">
        <v>1761</v>
      </c>
      <c r="O45" s="61">
        <v>1680</v>
      </c>
      <c r="P45" s="48"/>
      <c r="Q45" s="48"/>
      <c r="R45" s="48"/>
      <c r="S45" s="48"/>
      <c r="T45" s="48"/>
      <c r="U45" s="48"/>
    </row>
    <row r="46" spans="1:21" ht="30.75" customHeight="1" x14ac:dyDescent="0.15">
      <c r="A46" s="48"/>
      <c r="B46" s="1248"/>
      <c r="C46" s="1249"/>
      <c r="D46" s="62"/>
      <c r="E46" s="1254" t="s">
        <v>13</v>
      </c>
      <c r="F46" s="1254"/>
      <c r="G46" s="1254"/>
      <c r="H46" s="1254"/>
      <c r="I46" s="1254"/>
      <c r="J46" s="1255"/>
      <c r="K46" s="63" t="s">
        <v>518</v>
      </c>
      <c r="L46" s="64" t="s">
        <v>518</v>
      </c>
      <c r="M46" s="64" t="s">
        <v>518</v>
      </c>
      <c r="N46" s="64" t="s">
        <v>518</v>
      </c>
      <c r="O46" s="65" t="s">
        <v>518</v>
      </c>
      <c r="P46" s="48"/>
      <c r="Q46" s="48"/>
      <c r="R46" s="48"/>
      <c r="S46" s="48"/>
      <c r="T46" s="48"/>
      <c r="U46" s="48"/>
    </row>
    <row r="47" spans="1:21" ht="30.75" customHeight="1" x14ac:dyDescent="0.15">
      <c r="A47" s="48"/>
      <c r="B47" s="1248"/>
      <c r="C47" s="1249"/>
      <c r="D47" s="62"/>
      <c r="E47" s="1254" t="s">
        <v>14</v>
      </c>
      <c r="F47" s="1254"/>
      <c r="G47" s="1254"/>
      <c r="H47" s="1254"/>
      <c r="I47" s="1254"/>
      <c r="J47" s="1255"/>
      <c r="K47" s="63" t="s">
        <v>518</v>
      </c>
      <c r="L47" s="64" t="s">
        <v>518</v>
      </c>
      <c r="M47" s="64" t="s">
        <v>518</v>
      </c>
      <c r="N47" s="64" t="s">
        <v>518</v>
      </c>
      <c r="O47" s="65" t="s">
        <v>518</v>
      </c>
      <c r="P47" s="48"/>
      <c r="Q47" s="48"/>
      <c r="R47" s="48"/>
      <c r="S47" s="48"/>
      <c r="T47" s="48"/>
      <c r="U47" s="48"/>
    </row>
    <row r="48" spans="1:21" ht="30.75" customHeight="1" x14ac:dyDescent="0.15">
      <c r="A48" s="48"/>
      <c r="B48" s="1248"/>
      <c r="C48" s="1249"/>
      <c r="D48" s="62"/>
      <c r="E48" s="1254" t="s">
        <v>15</v>
      </c>
      <c r="F48" s="1254"/>
      <c r="G48" s="1254"/>
      <c r="H48" s="1254"/>
      <c r="I48" s="1254"/>
      <c r="J48" s="1255"/>
      <c r="K48" s="63">
        <v>359</v>
      </c>
      <c r="L48" s="64">
        <v>375</v>
      </c>
      <c r="M48" s="64">
        <v>386</v>
      </c>
      <c r="N48" s="64">
        <v>394</v>
      </c>
      <c r="O48" s="65">
        <v>387</v>
      </c>
      <c r="P48" s="48"/>
      <c r="Q48" s="48"/>
      <c r="R48" s="48"/>
      <c r="S48" s="48"/>
      <c r="T48" s="48"/>
      <c r="U48" s="48"/>
    </row>
    <row r="49" spans="1:21" ht="30.75" customHeight="1" x14ac:dyDescent="0.15">
      <c r="A49" s="48"/>
      <c r="B49" s="1248"/>
      <c r="C49" s="1249"/>
      <c r="D49" s="62"/>
      <c r="E49" s="1254" t="s">
        <v>16</v>
      </c>
      <c r="F49" s="1254"/>
      <c r="G49" s="1254"/>
      <c r="H49" s="1254"/>
      <c r="I49" s="1254"/>
      <c r="J49" s="1255"/>
      <c r="K49" s="63">
        <v>85</v>
      </c>
      <c r="L49" s="64">
        <v>21</v>
      </c>
      <c r="M49" s="64">
        <v>21</v>
      </c>
      <c r="N49" s="64">
        <v>47</v>
      </c>
      <c r="O49" s="65">
        <v>83</v>
      </c>
      <c r="P49" s="48"/>
      <c r="Q49" s="48"/>
      <c r="R49" s="48"/>
      <c r="S49" s="48"/>
      <c r="T49" s="48"/>
      <c r="U49" s="48"/>
    </row>
    <row r="50" spans="1:21" ht="30.75" customHeight="1" x14ac:dyDescent="0.15">
      <c r="A50" s="48"/>
      <c r="B50" s="1248"/>
      <c r="C50" s="1249"/>
      <c r="D50" s="62"/>
      <c r="E50" s="1254" t="s">
        <v>17</v>
      </c>
      <c r="F50" s="1254"/>
      <c r="G50" s="1254"/>
      <c r="H50" s="1254"/>
      <c r="I50" s="1254"/>
      <c r="J50" s="1255"/>
      <c r="K50" s="63">
        <v>143</v>
      </c>
      <c r="L50" s="64">
        <v>147</v>
      </c>
      <c r="M50" s="64">
        <v>95</v>
      </c>
      <c r="N50" s="64">
        <v>94</v>
      </c>
      <c r="O50" s="65">
        <v>62</v>
      </c>
      <c r="P50" s="48"/>
      <c r="Q50" s="48"/>
      <c r="R50" s="48"/>
      <c r="S50" s="48"/>
      <c r="T50" s="48"/>
      <c r="U50" s="48"/>
    </row>
    <row r="51" spans="1:21" ht="30.75" customHeight="1" x14ac:dyDescent="0.15">
      <c r="A51" s="48"/>
      <c r="B51" s="1250"/>
      <c r="C51" s="1251"/>
      <c r="D51" s="66"/>
      <c r="E51" s="1254" t="s">
        <v>18</v>
      </c>
      <c r="F51" s="1254"/>
      <c r="G51" s="1254"/>
      <c r="H51" s="1254"/>
      <c r="I51" s="1254"/>
      <c r="J51" s="1255"/>
      <c r="K51" s="63" t="s">
        <v>518</v>
      </c>
      <c r="L51" s="64" t="s">
        <v>518</v>
      </c>
      <c r="M51" s="64">
        <v>0</v>
      </c>
      <c r="N51" s="64" t="s">
        <v>518</v>
      </c>
      <c r="O51" s="65" t="s">
        <v>518</v>
      </c>
      <c r="P51" s="48"/>
      <c r="Q51" s="48"/>
      <c r="R51" s="48"/>
      <c r="S51" s="48"/>
      <c r="T51" s="48"/>
      <c r="U51" s="48"/>
    </row>
    <row r="52" spans="1:21" ht="30.75" customHeight="1" x14ac:dyDescent="0.15">
      <c r="A52" s="48"/>
      <c r="B52" s="1256" t="s">
        <v>19</v>
      </c>
      <c r="C52" s="1257"/>
      <c r="D52" s="66"/>
      <c r="E52" s="1254" t="s">
        <v>20</v>
      </c>
      <c r="F52" s="1254"/>
      <c r="G52" s="1254"/>
      <c r="H52" s="1254"/>
      <c r="I52" s="1254"/>
      <c r="J52" s="1255"/>
      <c r="K52" s="63">
        <v>1717</v>
      </c>
      <c r="L52" s="64">
        <v>1705</v>
      </c>
      <c r="M52" s="64">
        <v>1686</v>
      </c>
      <c r="N52" s="64">
        <v>1617</v>
      </c>
      <c r="O52" s="65">
        <v>1529</v>
      </c>
      <c r="P52" s="48"/>
      <c r="Q52" s="48"/>
      <c r="R52" s="48"/>
      <c r="S52" s="48"/>
      <c r="T52" s="48"/>
      <c r="U52" s="48"/>
    </row>
    <row r="53" spans="1:21" ht="30.75" customHeight="1" thickBot="1" x14ac:dyDescent="0.2">
      <c r="A53" s="48"/>
      <c r="B53" s="1258" t="s">
        <v>21</v>
      </c>
      <c r="C53" s="1259"/>
      <c r="D53" s="67"/>
      <c r="E53" s="1260" t="s">
        <v>22</v>
      </c>
      <c r="F53" s="1260"/>
      <c r="G53" s="1260"/>
      <c r="H53" s="1260"/>
      <c r="I53" s="1260"/>
      <c r="J53" s="1261"/>
      <c r="K53" s="68">
        <v>781</v>
      </c>
      <c r="L53" s="69">
        <v>623</v>
      </c>
      <c r="M53" s="69">
        <v>563</v>
      </c>
      <c r="N53" s="69">
        <v>679</v>
      </c>
      <c r="O53" s="70">
        <v>683</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4"/>
      <c r="P55" s="48"/>
      <c r="Q55" s="48"/>
      <c r="R55" s="48"/>
      <c r="S55" s="48"/>
      <c r="T55" s="48"/>
      <c r="U55" s="48"/>
    </row>
    <row r="56" spans="1:21" ht="31.5" customHeight="1" thickBot="1" x14ac:dyDescent="0.2">
      <c r="A56" s="48"/>
      <c r="B56" s="75"/>
      <c r="C56" s="76"/>
      <c r="D56" s="76"/>
      <c r="E56" s="77"/>
      <c r="F56" s="77"/>
      <c r="G56" s="77"/>
      <c r="H56" s="77"/>
      <c r="I56" s="77"/>
      <c r="J56" s="78" t="s">
        <v>2</v>
      </c>
      <c r="K56" s="79" t="s">
        <v>585</v>
      </c>
      <c r="L56" s="80" t="s">
        <v>586</v>
      </c>
      <c r="M56" s="80" t="s">
        <v>587</v>
      </c>
      <c r="N56" s="80" t="s">
        <v>588</v>
      </c>
      <c r="O56" s="81" t="s">
        <v>589</v>
      </c>
      <c r="P56" s="48"/>
      <c r="Q56" s="48"/>
      <c r="R56" s="48"/>
      <c r="S56" s="48"/>
      <c r="T56" s="48"/>
      <c r="U56" s="48"/>
    </row>
    <row r="57" spans="1:21" ht="31.5" customHeight="1" x14ac:dyDescent="0.15">
      <c r="B57" s="1262" t="s">
        <v>25</v>
      </c>
      <c r="C57" s="1263"/>
      <c r="D57" s="1266" t="s">
        <v>26</v>
      </c>
      <c r="E57" s="1267"/>
      <c r="F57" s="1267"/>
      <c r="G57" s="1267"/>
      <c r="H57" s="1267"/>
      <c r="I57" s="1267"/>
      <c r="J57" s="1268"/>
      <c r="K57" s="82" t="s">
        <v>610</v>
      </c>
      <c r="L57" s="83" t="s">
        <v>610</v>
      </c>
      <c r="M57" s="83" t="s">
        <v>610</v>
      </c>
      <c r="N57" s="83" t="s">
        <v>610</v>
      </c>
      <c r="O57" s="84" t="s">
        <v>610</v>
      </c>
    </row>
    <row r="58" spans="1:21" ht="31.5" customHeight="1" thickBot="1" x14ac:dyDescent="0.2">
      <c r="B58" s="1264"/>
      <c r="C58" s="1265"/>
      <c r="D58" s="1269" t="s">
        <v>27</v>
      </c>
      <c r="E58" s="1270"/>
      <c r="F58" s="1270"/>
      <c r="G58" s="1270"/>
      <c r="H58" s="1270"/>
      <c r="I58" s="1270"/>
      <c r="J58" s="1271"/>
      <c r="K58" s="85" t="s">
        <v>610</v>
      </c>
      <c r="L58" s="86" t="s">
        <v>610</v>
      </c>
      <c r="M58" s="86" t="s">
        <v>610</v>
      </c>
      <c r="N58" s="86" t="s">
        <v>610</v>
      </c>
      <c r="O58" s="87" t="s">
        <v>610</v>
      </c>
    </row>
    <row r="59" spans="1:21" ht="24" customHeight="1" x14ac:dyDescent="0.15">
      <c r="B59" s="88"/>
      <c r="C59" s="88"/>
      <c r="D59" s="89" t="s">
        <v>28</v>
      </c>
      <c r="E59" s="90"/>
      <c r="F59" s="90"/>
      <c r="G59" s="90"/>
      <c r="H59" s="90"/>
      <c r="I59" s="90"/>
      <c r="J59" s="90"/>
      <c r="K59" s="90"/>
      <c r="L59" s="90"/>
      <c r="M59" s="90"/>
      <c r="N59" s="90"/>
      <c r="O59" s="90"/>
    </row>
    <row r="60" spans="1:21" ht="24" customHeight="1" x14ac:dyDescent="0.15">
      <c r="B60" s="91"/>
      <c r="C60" s="91"/>
      <c r="D60" s="89" t="s">
        <v>29</v>
      </c>
      <c r="E60" s="90"/>
      <c r="F60" s="90"/>
      <c r="G60" s="90"/>
      <c r="H60" s="90"/>
      <c r="I60" s="90"/>
      <c r="J60" s="90"/>
      <c r="K60" s="90"/>
      <c r="L60" s="90"/>
      <c r="M60" s="90"/>
      <c r="N60" s="90"/>
      <c r="O60" s="90"/>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BpxYRG8XwdfUep1zoxgb9Qk8KK9DpRsuN8tk3+lM2hKAkf15KN6ZAwQWiP+p2sbYna7z7bItQ+EphR5zgrXrfg==" saltValue="ulXA0KsbrV2cDMqGRfbAzQ=="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4"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86"/>
  <sheetViews>
    <sheetView showGridLines="0" zoomScale="70" zoomScaleNormal="70" zoomScaleSheetLayoutView="100" workbookViewId="0"/>
  </sheetViews>
  <sheetFormatPr defaultColWidth="0" defaultRowHeight="13.5" customHeight="1" zeroHeight="1" x14ac:dyDescent="0.15"/>
  <cols>
    <col min="1" max="1" width="6.625" style="92" customWidth="1"/>
    <col min="2" max="3" width="12.625" style="92" customWidth="1"/>
    <col min="4" max="4" width="11.625" style="92" customWidth="1"/>
    <col min="5" max="8" width="10.375" style="92" customWidth="1"/>
    <col min="9" max="13" width="16.375" style="92" customWidth="1"/>
    <col min="14" max="19" width="12.625" style="92" customWidth="1"/>
    <col min="20" max="16384" width="0" style="9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3" t="s">
        <v>9</v>
      </c>
    </row>
    <row r="40" spans="2:13" ht="27.75" customHeight="1" thickBot="1" x14ac:dyDescent="0.2">
      <c r="B40" s="94" t="s">
        <v>10</v>
      </c>
      <c r="C40" s="95"/>
      <c r="D40" s="95"/>
      <c r="E40" s="96"/>
      <c r="F40" s="96"/>
      <c r="G40" s="96"/>
      <c r="H40" s="97" t="s">
        <v>2</v>
      </c>
      <c r="I40" s="98" t="s">
        <v>560</v>
      </c>
      <c r="J40" s="99" t="s">
        <v>561</v>
      </c>
      <c r="K40" s="99" t="s">
        <v>562</v>
      </c>
      <c r="L40" s="99" t="s">
        <v>563</v>
      </c>
      <c r="M40" s="100" t="s">
        <v>564</v>
      </c>
    </row>
    <row r="41" spans="2:13" ht="27.75" customHeight="1" x14ac:dyDescent="0.15">
      <c r="B41" s="1272" t="s">
        <v>30</v>
      </c>
      <c r="C41" s="1273"/>
      <c r="D41" s="101"/>
      <c r="E41" s="1278" t="s">
        <v>31</v>
      </c>
      <c r="F41" s="1278"/>
      <c r="G41" s="1278"/>
      <c r="H41" s="1279"/>
      <c r="I41" s="102">
        <v>18012</v>
      </c>
      <c r="J41" s="103">
        <v>18033</v>
      </c>
      <c r="K41" s="103">
        <v>18064</v>
      </c>
      <c r="L41" s="103">
        <v>17640</v>
      </c>
      <c r="M41" s="104">
        <v>17755</v>
      </c>
    </row>
    <row r="42" spans="2:13" ht="27.75" customHeight="1" x14ac:dyDescent="0.15">
      <c r="B42" s="1274"/>
      <c r="C42" s="1275"/>
      <c r="D42" s="105"/>
      <c r="E42" s="1280" t="s">
        <v>32</v>
      </c>
      <c r="F42" s="1280"/>
      <c r="G42" s="1280"/>
      <c r="H42" s="1281"/>
      <c r="I42" s="106">
        <v>1109</v>
      </c>
      <c r="J42" s="107">
        <v>984</v>
      </c>
      <c r="K42" s="107">
        <v>889</v>
      </c>
      <c r="L42" s="107">
        <v>792</v>
      </c>
      <c r="M42" s="108">
        <v>725</v>
      </c>
    </row>
    <row r="43" spans="2:13" ht="27.75" customHeight="1" x14ac:dyDescent="0.15">
      <c r="B43" s="1274"/>
      <c r="C43" s="1275"/>
      <c r="D43" s="105"/>
      <c r="E43" s="1280" t="s">
        <v>33</v>
      </c>
      <c r="F43" s="1280"/>
      <c r="G43" s="1280"/>
      <c r="H43" s="1281"/>
      <c r="I43" s="106">
        <v>6047</v>
      </c>
      <c r="J43" s="107">
        <v>6109</v>
      </c>
      <c r="K43" s="107">
        <v>6088</v>
      </c>
      <c r="L43" s="107">
        <v>5963</v>
      </c>
      <c r="M43" s="108">
        <v>5786</v>
      </c>
    </row>
    <row r="44" spans="2:13" ht="27.75" customHeight="1" x14ac:dyDescent="0.15">
      <c r="B44" s="1274"/>
      <c r="C44" s="1275"/>
      <c r="D44" s="105"/>
      <c r="E44" s="1280" t="s">
        <v>34</v>
      </c>
      <c r="F44" s="1280"/>
      <c r="G44" s="1280"/>
      <c r="H44" s="1281"/>
      <c r="I44" s="106">
        <v>194</v>
      </c>
      <c r="J44" s="107">
        <v>176</v>
      </c>
      <c r="K44" s="107">
        <v>416</v>
      </c>
      <c r="L44" s="107">
        <v>737</v>
      </c>
      <c r="M44" s="108">
        <v>657</v>
      </c>
    </row>
    <row r="45" spans="2:13" ht="27.75" customHeight="1" x14ac:dyDescent="0.15">
      <c r="B45" s="1274"/>
      <c r="C45" s="1275"/>
      <c r="D45" s="105"/>
      <c r="E45" s="1280" t="s">
        <v>35</v>
      </c>
      <c r="F45" s="1280"/>
      <c r="G45" s="1280"/>
      <c r="H45" s="1281"/>
      <c r="I45" s="106">
        <v>2702</v>
      </c>
      <c r="J45" s="107">
        <v>2855</v>
      </c>
      <c r="K45" s="107">
        <v>2894</v>
      </c>
      <c r="L45" s="107">
        <v>2547</v>
      </c>
      <c r="M45" s="108">
        <v>2494</v>
      </c>
    </row>
    <row r="46" spans="2:13" ht="27.75" customHeight="1" x14ac:dyDescent="0.15">
      <c r="B46" s="1274"/>
      <c r="C46" s="1275"/>
      <c r="D46" s="109"/>
      <c r="E46" s="1280" t="s">
        <v>36</v>
      </c>
      <c r="F46" s="1280"/>
      <c r="G46" s="1280"/>
      <c r="H46" s="1281"/>
      <c r="I46" s="106" t="s">
        <v>518</v>
      </c>
      <c r="J46" s="107" t="s">
        <v>518</v>
      </c>
      <c r="K46" s="107" t="s">
        <v>518</v>
      </c>
      <c r="L46" s="107" t="s">
        <v>518</v>
      </c>
      <c r="M46" s="108" t="s">
        <v>518</v>
      </c>
    </row>
    <row r="47" spans="2:13" ht="27.75" customHeight="1" x14ac:dyDescent="0.15">
      <c r="B47" s="1274"/>
      <c r="C47" s="1275"/>
      <c r="D47" s="110"/>
      <c r="E47" s="1282" t="s">
        <v>37</v>
      </c>
      <c r="F47" s="1283"/>
      <c r="G47" s="1283"/>
      <c r="H47" s="1284"/>
      <c r="I47" s="106" t="s">
        <v>518</v>
      </c>
      <c r="J47" s="107" t="s">
        <v>518</v>
      </c>
      <c r="K47" s="107" t="s">
        <v>518</v>
      </c>
      <c r="L47" s="107" t="s">
        <v>518</v>
      </c>
      <c r="M47" s="108" t="s">
        <v>518</v>
      </c>
    </row>
    <row r="48" spans="2:13" ht="27.75" customHeight="1" x14ac:dyDescent="0.15">
      <c r="B48" s="1274"/>
      <c r="C48" s="1275"/>
      <c r="D48" s="105"/>
      <c r="E48" s="1280" t="s">
        <v>38</v>
      </c>
      <c r="F48" s="1280"/>
      <c r="G48" s="1280"/>
      <c r="H48" s="1281"/>
      <c r="I48" s="106" t="s">
        <v>518</v>
      </c>
      <c r="J48" s="107" t="s">
        <v>518</v>
      </c>
      <c r="K48" s="107" t="s">
        <v>518</v>
      </c>
      <c r="L48" s="107" t="s">
        <v>518</v>
      </c>
      <c r="M48" s="108" t="s">
        <v>518</v>
      </c>
    </row>
    <row r="49" spans="2:13" ht="27.75" customHeight="1" x14ac:dyDescent="0.15">
      <c r="B49" s="1276"/>
      <c r="C49" s="1277"/>
      <c r="D49" s="105"/>
      <c r="E49" s="1280" t="s">
        <v>39</v>
      </c>
      <c r="F49" s="1280"/>
      <c r="G49" s="1280"/>
      <c r="H49" s="1281"/>
      <c r="I49" s="106" t="s">
        <v>518</v>
      </c>
      <c r="J49" s="107" t="s">
        <v>518</v>
      </c>
      <c r="K49" s="107" t="s">
        <v>518</v>
      </c>
      <c r="L49" s="107" t="s">
        <v>518</v>
      </c>
      <c r="M49" s="108" t="s">
        <v>518</v>
      </c>
    </row>
    <row r="50" spans="2:13" ht="27.75" customHeight="1" x14ac:dyDescent="0.15">
      <c r="B50" s="1285" t="s">
        <v>40</v>
      </c>
      <c r="C50" s="1286"/>
      <c r="D50" s="111"/>
      <c r="E50" s="1280" t="s">
        <v>41</v>
      </c>
      <c r="F50" s="1280"/>
      <c r="G50" s="1280"/>
      <c r="H50" s="1281"/>
      <c r="I50" s="106">
        <v>5533</v>
      </c>
      <c r="J50" s="107">
        <v>5979</v>
      </c>
      <c r="K50" s="107">
        <v>6131</v>
      </c>
      <c r="L50" s="107">
        <v>6177</v>
      </c>
      <c r="M50" s="108">
        <v>6256</v>
      </c>
    </row>
    <row r="51" spans="2:13" ht="27.75" customHeight="1" x14ac:dyDescent="0.15">
      <c r="B51" s="1274"/>
      <c r="C51" s="1275"/>
      <c r="D51" s="105"/>
      <c r="E51" s="1280" t="s">
        <v>42</v>
      </c>
      <c r="F51" s="1280"/>
      <c r="G51" s="1280"/>
      <c r="H51" s="1281"/>
      <c r="I51" s="106">
        <v>2418</v>
      </c>
      <c r="J51" s="107">
        <v>2617</v>
      </c>
      <c r="K51" s="107">
        <v>3012</v>
      </c>
      <c r="L51" s="107">
        <v>2896</v>
      </c>
      <c r="M51" s="108">
        <v>2604</v>
      </c>
    </row>
    <row r="52" spans="2:13" ht="27.75" customHeight="1" x14ac:dyDescent="0.15">
      <c r="B52" s="1276"/>
      <c r="C52" s="1277"/>
      <c r="D52" s="105"/>
      <c r="E52" s="1280" t="s">
        <v>43</v>
      </c>
      <c r="F52" s="1280"/>
      <c r="G52" s="1280"/>
      <c r="H52" s="1281"/>
      <c r="I52" s="106">
        <v>15691</v>
      </c>
      <c r="J52" s="107">
        <v>15473</v>
      </c>
      <c r="K52" s="107">
        <v>15231</v>
      </c>
      <c r="L52" s="107">
        <v>14957</v>
      </c>
      <c r="M52" s="108">
        <v>14888</v>
      </c>
    </row>
    <row r="53" spans="2:13" ht="27.75" customHeight="1" thickBot="1" x14ac:dyDescent="0.2">
      <c r="B53" s="1287" t="s">
        <v>44</v>
      </c>
      <c r="C53" s="1288"/>
      <c r="D53" s="112"/>
      <c r="E53" s="1289" t="s">
        <v>45</v>
      </c>
      <c r="F53" s="1289"/>
      <c r="G53" s="1289"/>
      <c r="H53" s="1290"/>
      <c r="I53" s="113">
        <v>4422</v>
      </c>
      <c r="J53" s="114">
        <v>4087</v>
      </c>
      <c r="K53" s="114">
        <v>3977</v>
      </c>
      <c r="L53" s="114">
        <v>3649</v>
      </c>
      <c r="M53" s="115">
        <v>3668</v>
      </c>
    </row>
    <row r="54" spans="2:13" ht="27.75" customHeight="1" x14ac:dyDescent="0.15">
      <c r="B54" s="116" t="s">
        <v>46</v>
      </c>
      <c r="C54" s="117"/>
      <c r="D54" s="117"/>
      <c r="E54" s="118"/>
      <c r="F54" s="118"/>
      <c r="G54" s="118"/>
      <c r="H54" s="118"/>
      <c r="I54" s="119"/>
      <c r="J54" s="119"/>
      <c r="K54" s="119"/>
      <c r="L54" s="119"/>
      <c r="M54" s="11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u78mJdO8T25iq48SmIhJ1vh/uFNyYn4wwbvLQ07rCzWAXs1jSXRH0e9/uNs5SybUcWiJHnJGFuq8oN/LfMsu/Q==" saltValue="cFcu7g4KlbiGNviIMO5jA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6"/>
  <sheetViews>
    <sheetView showGridLines="0" zoomScale="70" zoomScaleNormal="7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0" t="s">
        <v>47</v>
      </c>
    </row>
    <row r="54" spans="2:8" ht="29.25" customHeight="1" thickBot="1" x14ac:dyDescent="0.25">
      <c r="B54" s="121" t="s">
        <v>1</v>
      </c>
      <c r="C54" s="122"/>
      <c r="D54" s="122"/>
      <c r="E54" s="123" t="s">
        <v>2</v>
      </c>
      <c r="F54" s="124" t="s">
        <v>562</v>
      </c>
      <c r="G54" s="124" t="s">
        <v>563</v>
      </c>
      <c r="H54" s="125" t="s">
        <v>564</v>
      </c>
    </row>
    <row r="55" spans="2:8" ht="52.5" customHeight="1" x14ac:dyDescent="0.15">
      <c r="B55" s="126"/>
      <c r="C55" s="1299" t="s">
        <v>48</v>
      </c>
      <c r="D55" s="1299"/>
      <c r="E55" s="1300"/>
      <c r="F55" s="127">
        <v>2473</v>
      </c>
      <c r="G55" s="127">
        <v>2476</v>
      </c>
      <c r="H55" s="128">
        <v>2478</v>
      </c>
    </row>
    <row r="56" spans="2:8" ht="52.5" customHeight="1" x14ac:dyDescent="0.15">
      <c r="B56" s="129"/>
      <c r="C56" s="1301" t="s">
        <v>49</v>
      </c>
      <c r="D56" s="1301"/>
      <c r="E56" s="1302"/>
      <c r="F56" s="130">
        <v>472</v>
      </c>
      <c r="G56" s="130">
        <v>472</v>
      </c>
      <c r="H56" s="131">
        <v>476</v>
      </c>
    </row>
    <row r="57" spans="2:8" ht="53.25" customHeight="1" x14ac:dyDescent="0.15">
      <c r="B57" s="129"/>
      <c r="C57" s="1303" t="s">
        <v>50</v>
      </c>
      <c r="D57" s="1303"/>
      <c r="E57" s="1304"/>
      <c r="F57" s="132">
        <v>2990</v>
      </c>
      <c r="G57" s="132">
        <v>2964</v>
      </c>
      <c r="H57" s="133">
        <v>3016</v>
      </c>
    </row>
    <row r="58" spans="2:8" ht="45.75" customHeight="1" x14ac:dyDescent="0.15">
      <c r="B58" s="134"/>
      <c r="C58" s="1291" t="s">
        <v>605</v>
      </c>
      <c r="D58" s="1292"/>
      <c r="E58" s="1293"/>
      <c r="F58" s="135">
        <v>2317</v>
      </c>
      <c r="G58" s="135">
        <v>2322</v>
      </c>
      <c r="H58" s="136">
        <v>2326</v>
      </c>
    </row>
    <row r="59" spans="2:8" ht="45.75" customHeight="1" x14ac:dyDescent="0.15">
      <c r="B59" s="134"/>
      <c r="C59" s="1291" t="s">
        <v>606</v>
      </c>
      <c r="D59" s="1292"/>
      <c r="E59" s="1293"/>
      <c r="F59" s="135">
        <v>364</v>
      </c>
      <c r="G59" s="135">
        <v>265</v>
      </c>
      <c r="H59" s="136">
        <v>266</v>
      </c>
    </row>
    <row r="60" spans="2:8" ht="45.75" customHeight="1" x14ac:dyDescent="0.15">
      <c r="B60" s="134"/>
      <c r="C60" s="1291" t="s">
        <v>607</v>
      </c>
      <c r="D60" s="1292"/>
      <c r="E60" s="1293"/>
      <c r="F60" s="135">
        <v>227</v>
      </c>
      <c r="G60" s="135">
        <v>227</v>
      </c>
      <c r="H60" s="136">
        <v>227</v>
      </c>
    </row>
    <row r="61" spans="2:8" ht="45.75" customHeight="1" x14ac:dyDescent="0.15">
      <c r="B61" s="134"/>
      <c r="C61" s="1291" t="s">
        <v>608</v>
      </c>
      <c r="D61" s="1292"/>
      <c r="E61" s="1293"/>
      <c r="F61" s="135">
        <v>82</v>
      </c>
      <c r="G61" s="135">
        <v>150</v>
      </c>
      <c r="H61" s="136">
        <v>197</v>
      </c>
    </row>
    <row r="62" spans="2:8" ht="45.75" customHeight="1" thickBot="1" x14ac:dyDescent="0.2">
      <c r="B62" s="137"/>
      <c r="C62" s="1294"/>
      <c r="D62" s="1295"/>
      <c r="E62" s="1296"/>
      <c r="F62" s="138"/>
      <c r="G62" s="138"/>
      <c r="H62" s="139"/>
    </row>
    <row r="63" spans="2:8" ht="52.5" customHeight="1" thickBot="1" x14ac:dyDescent="0.2">
      <c r="B63" s="140"/>
      <c r="C63" s="1297" t="s">
        <v>51</v>
      </c>
      <c r="D63" s="1297"/>
      <c r="E63" s="1298"/>
      <c r="F63" s="141">
        <v>5934</v>
      </c>
      <c r="G63" s="141">
        <v>5911</v>
      </c>
      <c r="H63" s="142">
        <v>5971</v>
      </c>
    </row>
    <row r="64" spans="2:8" ht="15" customHeight="1" x14ac:dyDescent="0.15"/>
    <row r="65" ht="0" hidden="1" customHeight="1" x14ac:dyDescent="0.15"/>
    <row r="66" ht="0" hidden="1" customHeight="1" x14ac:dyDescent="0.15"/>
  </sheetData>
  <sheetProtection algorithmName="SHA-512" hashValue="jmSYCg1jJRguhjRzOEcACQlOiiIutnA8GYlBQ1Ysv+JPdj/nYbLl5eckrzpmXW/0hrDkReA6SH33+PCzSTkFGQ==" saltValue="XhaeuqDDCA4AlXcL6V3Od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B2E04-7C8A-4670-BAB3-EF21DF397C2E}">
  <sheetPr>
    <pageSetUpPr fitToPage="1"/>
  </sheetPr>
  <dimension ref="A1:WZM191"/>
  <sheetViews>
    <sheetView showGridLines="0" zoomScale="70" zoomScaleNormal="70" zoomScaleSheetLayoutView="55" workbookViewId="0"/>
  </sheetViews>
  <sheetFormatPr defaultColWidth="0" defaultRowHeight="13.5" customHeight="1" zeroHeight="1" x14ac:dyDescent="0.15"/>
  <cols>
    <col min="1" max="1" width="6.375" style="387" customWidth="1"/>
    <col min="2" max="107" width="2.5" style="387" customWidth="1"/>
    <col min="108" max="108" width="6.125" style="395" customWidth="1"/>
    <col min="109" max="109" width="5.875" style="394" customWidth="1"/>
    <col min="110" max="110" width="19.125" style="387" hidden="1"/>
    <col min="111" max="115" width="12.625" style="387" hidden="1"/>
    <col min="116" max="349" width="8.625" style="387" hidden="1"/>
    <col min="350" max="355" width="14.875" style="387" hidden="1"/>
    <col min="356" max="357" width="15.875" style="387" hidden="1"/>
    <col min="358" max="363" width="16.125" style="387" hidden="1"/>
    <col min="364" max="364" width="6.125" style="387" hidden="1"/>
    <col min="365" max="365" width="3" style="387" hidden="1"/>
    <col min="366" max="605" width="8.625" style="387" hidden="1"/>
    <col min="606" max="611" width="14.875" style="387" hidden="1"/>
    <col min="612" max="613" width="15.875" style="387" hidden="1"/>
    <col min="614" max="619" width="16.125" style="387" hidden="1"/>
    <col min="620" max="620" width="6.125" style="387" hidden="1"/>
    <col min="621" max="621" width="3" style="387" hidden="1"/>
    <col min="622" max="861" width="8.625" style="387" hidden="1"/>
    <col min="862" max="867" width="14.875" style="387" hidden="1"/>
    <col min="868" max="869" width="15.875" style="387" hidden="1"/>
    <col min="870" max="875" width="16.125" style="387" hidden="1"/>
    <col min="876" max="876" width="6.125" style="387" hidden="1"/>
    <col min="877" max="877" width="3" style="387" hidden="1"/>
    <col min="878" max="1117" width="8.625" style="387" hidden="1"/>
    <col min="1118" max="1123" width="14.875" style="387" hidden="1"/>
    <col min="1124" max="1125" width="15.875" style="387" hidden="1"/>
    <col min="1126" max="1131" width="16.125" style="387" hidden="1"/>
    <col min="1132" max="1132" width="6.125" style="387" hidden="1"/>
    <col min="1133" max="1133" width="3" style="387" hidden="1"/>
    <col min="1134" max="1373" width="8.625" style="387" hidden="1"/>
    <col min="1374" max="1379" width="14.875" style="387" hidden="1"/>
    <col min="1380" max="1381" width="15.875" style="387" hidden="1"/>
    <col min="1382" max="1387" width="16.125" style="387" hidden="1"/>
    <col min="1388" max="1388" width="6.125" style="387" hidden="1"/>
    <col min="1389" max="1389" width="3" style="387" hidden="1"/>
    <col min="1390" max="1629" width="8.625" style="387" hidden="1"/>
    <col min="1630" max="1635" width="14.875" style="387" hidden="1"/>
    <col min="1636" max="1637" width="15.875" style="387" hidden="1"/>
    <col min="1638" max="1643" width="16.125" style="387" hidden="1"/>
    <col min="1644" max="1644" width="6.125" style="387" hidden="1"/>
    <col min="1645" max="1645" width="3" style="387" hidden="1"/>
    <col min="1646" max="1885" width="8.625" style="387" hidden="1"/>
    <col min="1886" max="1891" width="14.875" style="387" hidden="1"/>
    <col min="1892" max="1893" width="15.875" style="387" hidden="1"/>
    <col min="1894" max="1899" width="16.125" style="387" hidden="1"/>
    <col min="1900" max="1900" width="6.125" style="387" hidden="1"/>
    <col min="1901" max="1901" width="3" style="387" hidden="1"/>
    <col min="1902" max="2141" width="8.625" style="387" hidden="1"/>
    <col min="2142" max="2147" width="14.875" style="387" hidden="1"/>
    <col min="2148" max="2149" width="15.875" style="387" hidden="1"/>
    <col min="2150" max="2155" width="16.125" style="387" hidden="1"/>
    <col min="2156" max="2156" width="6.125" style="387" hidden="1"/>
    <col min="2157" max="2157" width="3" style="387" hidden="1"/>
    <col min="2158" max="2397" width="8.625" style="387" hidden="1"/>
    <col min="2398" max="2403" width="14.875" style="387" hidden="1"/>
    <col min="2404" max="2405" width="15.875" style="387" hidden="1"/>
    <col min="2406" max="2411" width="16.125" style="387" hidden="1"/>
    <col min="2412" max="2412" width="6.125" style="387" hidden="1"/>
    <col min="2413" max="2413" width="3" style="387" hidden="1"/>
    <col min="2414" max="2653" width="8.625" style="387" hidden="1"/>
    <col min="2654" max="2659" width="14.875" style="387" hidden="1"/>
    <col min="2660" max="2661" width="15.875" style="387" hidden="1"/>
    <col min="2662" max="2667" width="16.125" style="387" hidden="1"/>
    <col min="2668" max="2668" width="6.125" style="387" hidden="1"/>
    <col min="2669" max="2669" width="3" style="387" hidden="1"/>
    <col min="2670" max="2909" width="8.625" style="387" hidden="1"/>
    <col min="2910" max="2915" width="14.875" style="387" hidden="1"/>
    <col min="2916" max="2917" width="15.875" style="387" hidden="1"/>
    <col min="2918" max="2923" width="16.125" style="387" hidden="1"/>
    <col min="2924" max="2924" width="6.125" style="387" hidden="1"/>
    <col min="2925" max="2925" width="3" style="387" hidden="1"/>
    <col min="2926" max="3165" width="8.625" style="387" hidden="1"/>
    <col min="3166" max="3171" width="14.875" style="387" hidden="1"/>
    <col min="3172" max="3173" width="15.875" style="387" hidden="1"/>
    <col min="3174" max="3179" width="16.125" style="387" hidden="1"/>
    <col min="3180" max="3180" width="6.125" style="387" hidden="1"/>
    <col min="3181" max="3181" width="3" style="387" hidden="1"/>
    <col min="3182" max="3421" width="8.625" style="387" hidden="1"/>
    <col min="3422" max="3427" width="14.875" style="387" hidden="1"/>
    <col min="3428" max="3429" width="15.875" style="387" hidden="1"/>
    <col min="3430" max="3435" width="16.125" style="387" hidden="1"/>
    <col min="3436" max="3436" width="6.125" style="387" hidden="1"/>
    <col min="3437" max="3437" width="3" style="387" hidden="1"/>
    <col min="3438" max="3677" width="8.625" style="387" hidden="1"/>
    <col min="3678" max="3683" width="14.875" style="387" hidden="1"/>
    <col min="3684" max="3685" width="15.875" style="387" hidden="1"/>
    <col min="3686" max="3691" width="16.125" style="387" hidden="1"/>
    <col min="3692" max="3692" width="6.125" style="387" hidden="1"/>
    <col min="3693" max="3693" width="3" style="387" hidden="1"/>
    <col min="3694" max="3933" width="8.625" style="387" hidden="1"/>
    <col min="3934" max="3939" width="14.875" style="387" hidden="1"/>
    <col min="3940" max="3941" width="15.875" style="387" hidden="1"/>
    <col min="3942" max="3947" width="16.125" style="387" hidden="1"/>
    <col min="3948" max="3948" width="6.125" style="387" hidden="1"/>
    <col min="3949" max="3949" width="3" style="387" hidden="1"/>
    <col min="3950" max="4189" width="8.625" style="387" hidden="1"/>
    <col min="4190" max="4195" width="14.875" style="387" hidden="1"/>
    <col min="4196" max="4197" width="15.875" style="387" hidden="1"/>
    <col min="4198" max="4203" width="16.125" style="387" hidden="1"/>
    <col min="4204" max="4204" width="6.125" style="387" hidden="1"/>
    <col min="4205" max="4205" width="3" style="387" hidden="1"/>
    <col min="4206" max="4445" width="8.625" style="387" hidden="1"/>
    <col min="4446" max="4451" width="14.875" style="387" hidden="1"/>
    <col min="4452" max="4453" width="15.875" style="387" hidden="1"/>
    <col min="4454" max="4459" width="16.125" style="387" hidden="1"/>
    <col min="4460" max="4460" width="6.125" style="387" hidden="1"/>
    <col min="4461" max="4461" width="3" style="387" hidden="1"/>
    <col min="4462" max="4701" width="8.625" style="387" hidden="1"/>
    <col min="4702" max="4707" width="14.875" style="387" hidden="1"/>
    <col min="4708" max="4709" width="15.875" style="387" hidden="1"/>
    <col min="4710" max="4715" width="16.125" style="387" hidden="1"/>
    <col min="4716" max="4716" width="6.125" style="387" hidden="1"/>
    <col min="4717" max="4717" width="3" style="387" hidden="1"/>
    <col min="4718" max="4957" width="8.625" style="387" hidden="1"/>
    <col min="4958" max="4963" width="14.875" style="387" hidden="1"/>
    <col min="4964" max="4965" width="15.875" style="387" hidden="1"/>
    <col min="4966" max="4971" width="16.125" style="387" hidden="1"/>
    <col min="4972" max="4972" width="6.125" style="387" hidden="1"/>
    <col min="4973" max="4973" width="3" style="387" hidden="1"/>
    <col min="4974" max="5213" width="8.625" style="387" hidden="1"/>
    <col min="5214" max="5219" width="14.875" style="387" hidden="1"/>
    <col min="5220" max="5221" width="15.875" style="387" hidden="1"/>
    <col min="5222" max="5227" width="16.125" style="387" hidden="1"/>
    <col min="5228" max="5228" width="6.125" style="387" hidden="1"/>
    <col min="5229" max="5229" width="3" style="387" hidden="1"/>
    <col min="5230" max="5469" width="8.625" style="387" hidden="1"/>
    <col min="5470" max="5475" width="14.875" style="387" hidden="1"/>
    <col min="5476" max="5477" width="15.875" style="387" hidden="1"/>
    <col min="5478" max="5483" width="16.125" style="387" hidden="1"/>
    <col min="5484" max="5484" width="6.125" style="387" hidden="1"/>
    <col min="5485" max="5485" width="3" style="387" hidden="1"/>
    <col min="5486" max="5725" width="8.625" style="387" hidden="1"/>
    <col min="5726" max="5731" width="14.875" style="387" hidden="1"/>
    <col min="5732" max="5733" width="15.875" style="387" hidden="1"/>
    <col min="5734" max="5739" width="16.125" style="387" hidden="1"/>
    <col min="5740" max="5740" width="6.125" style="387" hidden="1"/>
    <col min="5741" max="5741" width="3" style="387" hidden="1"/>
    <col min="5742" max="5981" width="8.625" style="387" hidden="1"/>
    <col min="5982" max="5987" width="14.875" style="387" hidden="1"/>
    <col min="5988" max="5989" width="15.875" style="387" hidden="1"/>
    <col min="5990" max="5995" width="16.125" style="387" hidden="1"/>
    <col min="5996" max="5996" width="6.125" style="387" hidden="1"/>
    <col min="5997" max="5997" width="3" style="387" hidden="1"/>
    <col min="5998" max="6237" width="8.625" style="387" hidden="1"/>
    <col min="6238" max="6243" width="14.875" style="387" hidden="1"/>
    <col min="6244" max="6245" width="15.875" style="387" hidden="1"/>
    <col min="6246" max="6251" width="16.125" style="387" hidden="1"/>
    <col min="6252" max="6252" width="6.125" style="387" hidden="1"/>
    <col min="6253" max="6253" width="3" style="387" hidden="1"/>
    <col min="6254" max="6493" width="8.625" style="387" hidden="1"/>
    <col min="6494" max="6499" width="14.875" style="387" hidden="1"/>
    <col min="6500" max="6501" width="15.875" style="387" hidden="1"/>
    <col min="6502" max="6507" width="16.125" style="387" hidden="1"/>
    <col min="6508" max="6508" width="6.125" style="387" hidden="1"/>
    <col min="6509" max="6509" width="3" style="387" hidden="1"/>
    <col min="6510" max="6749" width="8.625" style="387" hidden="1"/>
    <col min="6750" max="6755" width="14.875" style="387" hidden="1"/>
    <col min="6756" max="6757" width="15.875" style="387" hidden="1"/>
    <col min="6758" max="6763" width="16.125" style="387" hidden="1"/>
    <col min="6764" max="6764" width="6.125" style="387" hidden="1"/>
    <col min="6765" max="6765" width="3" style="387" hidden="1"/>
    <col min="6766" max="7005" width="8.625" style="387" hidden="1"/>
    <col min="7006" max="7011" width="14.875" style="387" hidden="1"/>
    <col min="7012" max="7013" width="15.875" style="387" hidden="1"/>
    <col min="7014" max="7019" width="16.125" style="387" hidden="1"/>
    <col min="7020" max="7020" width="6.125" style="387" hidden="1"/>
    <col min="7021" max="7021" width="3" style="387" hidden="1"/>
    <col min="7022" max="7261" width="8.625" style="387" hidden="1"/>
    <col min="7262" max="7267" width="14.875" style="387" hidden="1"/>
    <col min="7268" max="7269" width="15.875" style="387" hidden="1"/>
    <col min="7270" max="7275" width="16.125" style="387" hidden="1"/>
    <col min="7276" max="7276" width="6.125" style="387" hidden="1"/>
    <col min="7277" max="7277" width="3" style="387" hidden="1"/>
    <col min="7278" max="7517" width="8.625" style="387" hidden="1"/>
    <col min="7518" max="7523" width="14.875" style="387" hidden="1"/>
    <col min="7524" max="7525" width="15.875" style="387" hidden="1"/>
    <col min="7526" max="7531" width="16.125" style="387" hidden="1"/>
    <col min="7532" max="7532" width="6.125" style="387" hidden="1"/>
    <col min="7533" max="7533" width="3" style="387" hidden="1"/>
    <col min="7534" max="7773" width="8.625" style="387" hidden="1"/>
    <col min="7774" max="7779" width="14.875" style="387" hidden="1"/>
    <col min="7780" max="7781" width="15.875" style="387" hidden="1"/>
    <col min="7782" max="7787" width="16.125" style="387" hidden="1"/>
    <col min="7788" max="7788" width="6.125" style="387" hidden="1"/>
    <col min="7789" max="7789" width="3" style="387" hidden="1"/>
    <col min="7790" max="8029" width="8.625" style="387" hidden="1"/>
    <col min="8030" max="8035" width="14.875" style="387" hidden="1"/>
    <col min="8036" max="8037" width="15.875" style="387" hidden="1"/>
    <col min="8038" max="8043" width="16.125" style="387" hidden="1"/>
    <col min="8044" max="8044" width="6.125" style="387" hidden="1"/>
    <col min="8045" max="8045" width="3" style="387" hidden="1"/>
    <col min="8046" max="8285" width="8.625" style="387" hidden="1"/>
    <col min="8286" max="8291" width="14.875" style="387" hidden="1"/>
    <col min="8292" max="8293" width="15.875" style="387" hidden="1"/>
    <col min="8294" max="8299" width="16.125" style="387" hidden="1"/>
    <col min="8300" max="8300" width="6.125" style="387" hidden="1"/>
    <col min="8301" max="8301" width="3" style="387" hidden="1"/>
    <col min="8302" max="8541" width="8.625" style="387" hidden="1"/>
    <col min="8542" max="8547" width="14.875" style="387" hidden="1"/>
    <col min="8548" max="8549" width="15.875" style="387" hidden="1"/>
    <col min="8550" max="8555" width="16.125" style="387" hidden="1"/>
    <col min="8556" max="8556" width="6.125" style="387" hidden="1"/>
    <col min="8557" max="8557" width="3" style="387" hidden="1"/>
    <col min="8558" max="8797" width="8.625" style="387" hidden="1"/>
    <col min="8798" max="8803" width="14.875" style="387" hidden="1"/>
    <col min="8804" max="8805" width="15.875" style="387" hidden="1"/>
    <col min="8806" max="8811" width="16.125" style="387" hidden="1"/>
    <col min="8812" max="8812" width="6.125" style="387" hidden="1"/>
    <col min="8813" max="8813" width="3" style="387" hidden="1"/>
    <col min="8814" max="9053" width="8.625" style="387" hidden="1"/>
    <col min="9054" max="9059" width="14.875" style="387" hidden="1"/>
    <col min="9060" max="9061" width="15.875" style="387" hidden="1"/>
    <col min="9062" max="9067" width="16.125" style="387" hidden="1"/>
    <col min="9068" max="9068" width="6.125" style="387" hidden="1"/>
    <col min="9069" max="9069" width="3" style="387" hidden="1"/>
    <col min="9070" max="9309" width="8.625" style="387" hidden="1"/>
    <col min="9310" max="9315" width="14.875" style="387" hidden="1"/>
    <col min="9316" max="9317" width="15.875" style="387" hidden="1"/>
    <col min="9318" max="9323" width="16.125" style="387" hidden="1"/>
    <col min="9324" max="9324" width="6.125" style="387" hidden="1"/>
    <col min="9325" max="9325" width="3" style="387" hidden="1"/>
    <col min="9326" max="9565" width="8.625" style="387" hidden="1"/>
    <col min="9566" max="9571" width="14.875" style="387" hidden="1"/>
    <col min="9572" max="9573" width="15.875" style="387" hidden="1"/>
    <col min="9574" max="9579" width="16.125" style="387" hidden="1"/>
    <col min="9580" max="9580" width="6.125" style="387" hidden="1"/>
    <col min="9581" max="9581" width="3" style="387" hidden="1"/>
    <col min="9582" max="9821" width="8.625" style="387" hidden="1"/>
    <col min="9822" max="9827" width="14.875" style="387" hidden="1"/>
    <col min="9828" max="9829" width="15.875" style="387" hidden="1"/>
    <col min="9830" max="9835" width="16.125" style="387" hidden="1"/>
    <col min="9836" max="9836" width="6.125" style="387" hidden="1"/>
    <col min="9837" max="9837" width="3" style="387" hidden="1"/>
    <col min="9838" max="10077" width="8.625" style="387" hidden="1"/>
    <col min="10078" max="10083" width="14.875" style="387" hidden="1"/>
    <col min="10084" max="10085" width="15.875" style="387" hidden="1"/>
    <col min="10086" max="10091" width="16.125" style="387" hidden="1"/>
    <col min="10092" max="10092" width="6.125" style="387" hidden="1"/>
    <col min="10093" max="10093" width="3" style="387" hidden="1"/>
    <col min="10094" max="10333" width="8.625" style="387" hidden="1"/>
    <col min="10334" max="10339" width="14.875" style="387" hidden="1"/>
    <col min="10340" max="10341" width="15.875" style="387" hidden="1"/>
    <col min="10342" max="10347" width="16.125" style="387" hidden="1"/>
    <col min="10348" max="10348" width="6.125" style="387" hidden="1"/>
    <col min="10349" max="10349" width="3" style="387" hidden="1"/>
    <col min="10350" max="10589" width="8.625" style="387" hidden="1"/>
    <col min="10590" max="10595" width="14.875" style="387" hidden="1"/>
    <col min="10596" max="10597" width="15.875" style="387" hidden="1"/>
    <col min="10598" max="10603" width="16.125" style="387" hidden="1"/>
    <col min="10604" max="10604" width="6.125" style="387" hidden="1"/>
    <col min="10605" max="10605" width="3" style="387" hidden="1"/>
    <col min="10606" max="10845" width="8.625" style="387" hidden="1"/>
    <col min="10846" max="10851" width="14.875" style="387" hidden="1"/>
    <col min="10852" max="10853" width="15.875" style="387" hidden="1"/>
    <col min="10854" max="10859" width="16.125" style="387" hidden="1"/>
    <col min="10860" max="10860" width="6.125" style="387" hidden="1"/>
    <col min="10861" max="10861" width="3" style="387" hidden="1"/>
    <col min="10862" max="11101" width="8.625" style="387" hidden="1"/>
    <col min="11102" max="11107" width="14.875" style="387" hidden="1"/>
    <col min="11108" max="11109" width="15.875" style="387" hidden="1"/>
    <col min="11110" max="11115" width="16.125" style="387" hidden="1"/>
    <col min="11116" max="11116" width="6.125" style="387" hidden="1"/>
    <col min="11117" max="11117" width="3" style="387" hidden="1"/>
    <col min="11118" max="11357" width="8.625" style="387" hidden="1"/>
    <col min="11358" max="11363" width="14.875" style="387" hidden="1"/>
    <col min="11364" max="11365" width="15.875" style="387" hidden="1"/>
    <col min="11366" max="11371" width="16.125" style="387" hidden="1"/>
    <col min="11372" max="11372" width="6.125" style="387" hidden="1"/>
    <col min="11373" max="11373" width="3" style="387" hidden="1"/>
    <col min="11374" max="11613" width="8.625" style="387" hidden="1"/>
    <col min="11614" max="11619" width="14.875" style="387" hidden="1"/>
    <col min="11620" max="11621" width="15.875" style="387" hidden="1"/>
    <col min="11622" max="11627" width="16.125" style="387" hidden="1"/>
    <col min="11628" max="11628" width="6.125" style="387" hidden="1"/>
    <col min="11629" max="11629" width="3" style="387" hidden="1"/>
    <col min="11630" max="11869" width="8.625" style="387" hidden="1"/>
    <col min="11870" max="11875" width="14.875" style="387" hidden="1"/>
    <col min="11876" max="11877" width="15.875" style="387" hidden="1"/>
    <col min="11878" max="11883" width="16.125" style="387" hidden="1"/>
    <col min="11884" max="11884" width="6.125" style="387" hidden="1"/>
    <col min="11885" max="11885" width="3" style="387" hidden="1"/>
    <col min="11886" max="12125" width="8.625" style="387" hidden="1"/>
    <col min="12126" max="12131" width="14.875" style="387" hidden="1"/>
    <col min="12132" max="12133" width="15.875" style="387" hidden="1"/>
    <col min="12134" max="12139" width="16.125" style="387" hidden="1"/>
    <col min="12140" max="12140" width="6.125" style="387" hidden="1"/>
    <col min="12141" max="12141" width="3" style="387" hidden="1"/>
    <col min="12142" max="12381" width="8.625" style="387" hidden="1"/>
    <col min="12382" max="12387" width="14.875" style="387" hidden="1"/>
    <col min="12388" max="12389" width="15.875" style="387" hidden="1"/>
    <col min="12390" max="12395" width="16.125" style="387" hidden="1"/>
    <col min="12396" max="12396" width="6.125" style="387" hidden="1"/>
    <col min="12397" max="12397" width="3" style="387" hidden="1"/>
    <col min="12398" max="12637" width="8.625" style="387" hidden="1"/>
    <col min="12638" max="12643" width="14.875" style="387" hidden="1"/>
    <col min="12644" max="12645" width="15.875" style="387" hidden="1"/>
    <col min="12646" max="12651" width="16.125" style="387" hidden="1"/>
    <col min="12652" max="12652" width="6.125" style="387" hidden="1"/>
    <col min="12653" max="12653" width="3" style="387" hidden="1"/>
    <col min="12654" max="12893" width="8.625" style="387" hidden="1"/>
    <col min="12894" max="12899" width="14.875" style="387" hidden="1"/>
    <col min="12900" max="12901" width="15.875" style="387" hidden="1"/>
    <col min="12902" max="12907" width="16.125" style="387" hidden="1"/>
    <col min="12908" max="12908" width="6.125" style="387" hidden="1"/>
    <col min="12909" max="12909" width="3" style="387" hidden="1"/>
    <col min="12910" max="13149" width="8.625" style="387" hidden="1"/>
    <col min="13150" max="13155" width="14.875" style="387" hidden="1"/>
    <col min="13156" max="13157" width="15.875" style="387" hidden="1"/>
    <col min="13158" max="13163" width="16.125" style="387" hidden="1"/>
    <col min="13164" max="13164" width="6.125" style="387" hidden="1"/>
    <col min="13165" max="13165" width="3" style="387" hidden="1"/>
    <col min="13166" max="13405" width="8.625" style="387" hidden="1"/>
    <col min="13406" max="13411" width="14.875" style="387" hidden="1"/>
    <col min="13412" max="13413" width="15.875" style="387" hidden="1"/>
    <col min="13414" max="13419" width="16.125" style="387" hidden="1"/>
    <col min="13420" max="13420" width="6.125" style="387" hidden="1"/>
    <col min="13421" max="13421" width="3" style="387" hidden="1"/>
    <col min="13422" max="13661" width="8.625" style="387" hidden="1"/>
    <col min="13662" max="13667" width="14.875" style="387" hidden="1"/>
    <col min="13668" max="13669" width="15.875" style="387" hidden="1"/>
    <col min="13670" max="13675" width="16.125" style="387" hidden="1"/>
    <col min="13676" max="13676" width="6.125" style="387" hidden="1"/>
    <col min="13677" max="13677" width="3" style="387" hidden="1"/>
    <col min="13678" max="13917" width="8.625" style="387" hidden="1"/>
    <col min="13918" max="13923" width="14.875" style="387" hidden="1"/>
    <col min="13924" max="13925" width="15.875" style="387" hidden="1"/>
    <col min="13926" max="13931" width="16.125" style="387" hidden="1"/>
    <col min="13932" max="13932" width="6.125" style="387" hidden="1"/>
    <col min="13933" max="13933" width="3" style="387" hidden="1"/>
    <col min="13934" max="14173" width="8.625" style="387" hidden="1"/>
    <col min="14174" max="14179" width="14.875" style="387" hidden="1"/>
    <col min="14180" max="14181" width="15.875" style="387" hidden="1"/>
    <col min="14182" max="14187" width="16.125" style="387" hidden="1"/>
    <col min="14188" max="14188" width="6.125" style="387" hidden="1"/>
    <col min="14189" max="14189" width="3" style="387" hidden="1"/>
    <col min="14190" max="14429" width="8.625" style="387" hidden="1"/>
    <col min="14430" max="14435" width="14.875" style="387" hidden="1"/>
    <col min="14436" max="14437" width="15.875" style="387" hidden="1"/>
    <col min="14438" max="14443" width="16.125" style="387" hidden="1"/>
    <col min="14444" max="14444" width="6.125" style="387" hidden="1"/>
    <col min="14445" max="14445" width="3" style="387" hidden="1"/>
    <col min="14446" max="14685" width="8.625" style="387" hidden="1"/>
    <col min="14686" max="14691" width="14.875" style="387" hidden="1"/>
    <col min="14692" max="14693" width="15.875" style="387" hidden="1"/>
    <col min="14694" max="14699" width="16.125" style="387" hidden="1"/>
    <col min="14700" max="14700" width="6.125" style="387" hidden="1"/>
    <col min="14701" max="14701" width="3" style="387" hidden="1"/>
    <col min="14702" max="14941" width="8.625" style="387" hidden="1"/>
    <col min="14942" max="14947" width="14.875" style="387" hidden="1"/>
    <col min="14948" max="14949" width="15.875" style="387" hidden="1"/>
    <col min="14950" max="14955" width="16.125" style="387" hidden="1"/>
    <col min="14956" max="14956" width="6.125" style="387" hidden="1"/>
    <col min="14957" max="14957" width="3" style="387" hidden="1"/>
    <col min="14958" max="15197" width="8.625" style="387" hidden="1"/>
    <col min="15198" max="15203" width="14.875" style="387" hidden="1"/>
    <col min="15204" max="15205" width="15.875" style="387" hidden="1"/>
    <col min="15206" max="15211" width="16.125" style="387" hidden="1"/>
    <col min="15212" max="15212" width="6.125" style="387" hidden="1"/>
    <col min="15213" max="15213" width="3" style="387" hidden="1"/>
    <col min="15214" max="15453" width="8.625" style="387" hidden="1"/>
    <col min="15454" max="15459" width="14.875" style="387" hidden="1"/>
    <col min="15460" max="15461" width="15.875" style="387" hidden="1"/>
    <col min="15462" max="15467" width="16.125" style="387" hidden="1"/>
    <col min="15468" max="15468" width="6.125" style="387" hidden="1"/>
    <col min="15469" max="15469" width="3" style="387" hidden="1"/>
    <col min="15470" max="15709" width="8.625" style="387" hidden="1"/>
    <col min="15710" max="15715" width="14.875" style="387" hidden="1"/>
    <col min="15716" max="15717" width="15.875" style="387" hidden="1"/>
    <col min="15718" max="15723" width="16.125" style="387" hidden="1"/>
    <col min="15724" max="15724" width="6.125" style="387" hidden="1"/>
    <col min="15725" max="15725" width="3" style="387" hidden="1"/>
    <col min="15726" max="15965" width="8.625" style="387" hidden="1"/>
    <col min="15966" max="15971" width="14.875" style="387" hidden="1"/>
    <col min="15972" max="15973" width="15.875" style="387" hidden="1"/>
    <col min="15974" max="15979" width="16.125" style="387" hidden="1"/>
    <col min="15980" max="15980" width="6.125" style="387" hidden="1"/>
    <col min="15981" max="15981" width="3" style="387" hidden="1"/>
    <col min="15982" max="16221" width="8.625" style="387" hidden="1"/>
    <col min="16222" max="16227" width="14.875" style="387" hidden="1"/>
    <col min="16228" max="16229" width="15.875" style="387" hidden="1"/>
    <col min="16230" max="16235" width="16.125" style="387" hidden="1"/>
    <col min="16236" max="16236" width="6.125" style="387" hidden="1"/>
    <col min="16237" max="16237" width="3" style="387" hidden="1"/>
    <col min="16238" max="16384" width="8.625" style="387" hidden="1"/>
  </cols>
  <sheetData>
    <row r="1" spans="1:143" ht="42.75" customHeight="1" x14ac:dyDescent="0.15">
      <c r="A1" s="385"/>
      <c r="B1" s="386"/>
      <c r="DD1" s="387"/>
      <c r="DE1" s="387"/>
    </row>
    <row r="2" spans="1:143" ht="25.5" customHeight="1" x14ac:dyDescent="0.15">
      <c r="A2" s="388"/>
      <c r="C2" s="388"/>
      <c r="O2" s="388"/>
      <c r="P2" s="388"/>
      <c r="Q2" s="388"/>
      <c r="R2" s="388"/>
      <c r="S2" s="388"/>
      <c r="T2" s="388"/>
      <c r="U2" s="388"/>
      <c r="V2" s="388"/>
      <c r="W2" s="388"/>
      <c r="X2" s="388"/>
      <c r="Y2" s="388"/>
      <c r="Z2" s="388"/>
      <c r="AA2" s="388"/>
      <c r="AB2" s="388"/>
      <c r="AC2" s="388"/>
      <c r="AD2" s="388"/>
      <c r="AE2" s="388"/>
      <c r="AF2" s="388"/>
      <c r="AG2" s="388"/>
      <c r="AH2" s="388"/>
      <c r="AI2" s="388"/>
      <c r="AU2" s="388"/>
      <c r="BG2" s="388"/>
      <c r="BS2" s="388"/>
      <c r="CE2" s="388"/>
      <c r="CQ2" s="388"/>
      <c r="DD2" s="387"/>
      <c r="DE2" s="387"/>
    </row>
    <row r="3" spans="1:143" ht="25.5" customHeight="1" x14ac:dyDescent="0.15">
      <c r="A3" s="388"/>
      <c r="C3" s="388"/>
      <c r="O3" s="388"/>
      <c r="P3" s="388"/>
      <c r="Q3" s="388"/>
      <c r="R3" s="388"/>
      <c r="S3" s="388"/>
      <c r="T3" s="388"/>
      <c r="U3" s="388"/>
      <c r="V3" s="388"/>
      <c r="W3" s="388"/>
      <c r="X3" s="388"/>
      <c r="Y3" s="388"/>
      <c r="Z3" s="388"/>
      <c r="AA3" s="388"/>
      <c r="AB3" s="388"/>
      <c r="AC3" s="388"/>
      <c r="AD3" s="388"/>
      <c r="AE3" s="388"/>
      <c r="AF3" s="388"/>
      <c r="AG3" s="388"/>
      <c r="AH3" s="388"/>
      <c r="AI3" s="388"/>
      <c r="AU3" s="388"/>
      <c r="BG3" s="388"/>
      <c r="BS3" s="388"/>
      <c r="CE3" s="388"/>
      <c r="CQ3" s="388"/>
      <c r="DD3" s="387"/>
      <c r="DE3" s="387"/>
    </row>
    <row r="4" spans="1:143" s="290" customFormat="1" x14ac:dyDescent="0.15">
      <c r="A4" s="388"/>
      <c r="B4" s="388"/>
      <c r="C4" s="388"/>
      <c r="D4" s="388"/>
      <c r="E4" s="388"/>
      <c r="F4" s="388"/>
      <c r="G4" s="388"/>
      <c r="H4" s="388"/>
      <c r="I4" s="388"/>
      <c r="J4" s="388"/>
      <c r="K4" s="388"/>
      <c r="L4" s="388"/>
      <c r="M4" s="388"/>
      <c r="N4" s="388"/>
      <c r="O4" s="388"/>
      <c r="P4" s="388"/>
      <c r="Q4" s="388"/>
      <c r="R4" s="388"/>
      <c r="S4" s="388"/>
      <c r="T4" s="388"/>
      <c r="U4" s="388"/>
      <c r="V4" s="388"/>
      <c r="W4" s="388"/>
      <c r="X4" s="388"/>
      <c r="Y4" s="388"/>
      <c r="Z4" s="388"/>
      <c r="AA4" s="388"/>
      <c r="AB4" s="388"/>
      <c r="AC4" s="388"/>
      <c r="AD4" s="388"/>
      <c r="AE4" s="388"/>
      <c r="AF4" s="388"/>
      <c r="AG4" s="388"/>
      <c r="AH4" s="388"/>
      <c r="AI4" s="388"/>
      <c r="AJ4" s="388"/>
      <c r="AK4" s="388"/>
      <c r="AL4" s="388"/>
      <c r="AM4" s="388"/>
      <c r="AN4" s="388"/>
      <c r="AO4" s="388"/>
      <c r="AP4" s="388"/>
      <c r="AQ4" s="388"/>
      <c r="AR4" s="388"/>
      <c r="AS4" s="388"/>
      <c r="AT4" s="388"/>
      <c r="AU4" s="388"/>
      <c r="AV4" s="388"/>
      <c r="AW4" s="388"/>
      <c r="AX4" s="388"/>
      <c r="AY4" s="388"/>
      <c r="AZ4" s="388"/>
      <c r="BA4" s="388"/>
      <c r="BB4" s="388"/>
      <c r="BC4" s="388"/>
      <c r="BD4" s="388"/>
      <c r="BE4" s="388"/>
      <c r="BF4" s="388"/>
      <c r="BG4" s="388"/>
      <c r="BH4" s="388"/>
      <c r="BI4" s="388"/>
      <c r="BJ4" s="388"/>
      <c r="BK4" s="388"/>
      <c r="BL4" s="388"/>
      <c r="BM4" s="388"/>
      <c r="BN4" s="388"/>
      <c r="BO4" s="388"/>
      <c r="BP4" s="388"/>
      <c r="BQ4" s="388"/>
      <c r="BR4" s="388"/>
      <c r="BS4" s="388"/>
      <c r="BT4" s="388"/>
      <c r="BU4" s="388"/>
      <c r="BV4" s="388"/>
      <c r="BW4" s="388"/>
      <c r="BX4" s="388"/>
      <c r="BY4" s="388"/>
      <c r="BZ4" s="388"/>
      <c r="CA4" s="388"/>
      <c r="CB4" s="388"/>
      <c r="CC4" s="388"/>
      <c r="CD4" s="388"/>
      <c r="CE4" s="388"/>
      <c r="CF4" s="388"/>
      <c r="CG4" s="388"/>
      <c r="CH4" s="388"/>
      <c r="CI4" s="388"/>
      <c r="CJ4" s="388"/>
      <c r="CK4" s="388"/>
      <c r="CL4" s="388"/>
      <c r="CM4" s="388"/>
      <c r="CN4" s="388"/>
      <c r="CO4" s="388"/>
      <c r="CP4" s="388"/>
      <c r="CQ4" s="388"/>
      <c r="CR4" s="388"/>
      <c r="CS4" s="388"/>
      <c r="CT4" s="388"/>
      <c r="CU4" s="388"/>
      <c r="CV4" s="388"/>
      <c r="CW4" s="388"/>
      <c r="CX4" s="388"/>
      <c r="CY4" s="388"/>
      <c r="CZ4" s="388"/>
      <c r="DA4" s="388"/>
      <c r="DB4" s="388"/>
      <c r="DC4" s="388"/>
      <c r="DD4" s="388"/>
      <c r="DE4" s="388"/>
      <c r="DF4" s="291"/>
      <c r="DG4" s="291"/>
      <c r="DH4" s="291"/>
      <c r="DI4" s="291"/>
      <c r="DJ4" s="291"/>
      <c r="DK4" s="291"/>
      <c r="DL4" s="291"/>
      <c r="DM4" s="291"/>
      <c r="DN4" s="291"/>
      <c r="DO4" s="291"/>
      <c r="DP4" s="291"/>
      <c r="DQ4" s="291"/>
      <c r="DR4" s="291"/>
      <c r="DS4" s="291"/>
      <c r="DT4" s="291"/>
      <c r="DU4" s="291"/>
      <c r="DV4" s="291"/>
      <c r="DW4" s="291"/>
    </row>
    <row r="5" spans="1:143" s="290" customFormat="1" x14ac:dyDescent="0.15">
      <c r="A5" s="388"/>
      <c r="B5" s="388"/>
      <c r="C5" s="388"/>
      <c r="D5" s="388"/>
      <c r="E5" s="388"/>
      <c r="F5" s="388"/>
      <c r="G5" s="388"/>
      <c r="H5" s="388"/>
      <c r="I5" s="388"/>
      <c r="J5" s="388"/>
      <c r="K5" s="388"/>
      <c r="L5" s="388"/>
      <c r="M5" s="388"/>
      <c r="N5" s="388"/>
      <c r="O5" s="388"/>
      <c r="P5" s="388"/>
      <c r="Q5" s="388"/>
      <c r="R5" s="388"/>
      <c r="S5" s="388"/>
      <c r="T5" s="388"/>
      <c r="U5" s="388"/>
      <c r="V5" s="388"/>
      <c r="W5" s="388"/>
      <c r="X5" s="388"/>
      <c r="Y5" s="388"/>
      <c r="Z5" s="388"/>
      <c r="AA5" s="388"/>
      <c r="AB5" s="388"/>
      <c r="AC5" s="388"/>
      <c r="AD5" s="388"/>
      <c r="AE5" s="388"/>
      <c r="AF5" s="388"/>
      <c r="AG5" s="388"/>
      <c r="AH5" s="388"/>
      <c r="AI5" s="388"/>
      <c r="AJ5" s="388"/>
      <c r="AK5" s="388"/>
      <c r="AL5" s="388"/>
      <c r="AM5" s="388"/>
      <c r="AN5" s="388"/>
      <c r="AO5" s="388"/>
      <c r="AP5" s="388"/>
      <c r="AQ5" s="388"/>
      <c r="AR5" s="388"/>
      <c r="AS5" s="388"/>
      <c r="AT5" s="388"/>
      <c r="AU5" s="388"/>
      <c r="AV5" s="388"/>
      <c r="AW5" s="388"/>
      <c r="AX5" s="388"/>
      <c r="AY5" s="388"/>
      <c r="AZ5" s="388"/>
      <c r="BA5" s="388"/>
      <c r="BB5" s="388"/>
      <c r="BC5" s="388"/>
      <c r="BD5" s="388"/>
      <c r="BE5" s="388"/>
      <c r="BF5" s="388"/>
      <c r="BG5" s="388"/>
      <c r="BH5" s="388"/>
      <c r="BI5" s="388"/>
      <c r="BJ5" s="388"/>
      <c r="BK5" s="388"/>
      <c r="BL5" s="388"/>
      <c r="BM5" s="388"/>
      <c r="BN5" s="388"/>
      <c r="BO5" s="388"/>
      <c r="BP5" s="388"/>
      <c r="BQ5" s="388"/>
      <c r="BR5" s="388"/>
      <c r="BS5" s="388"/>
      <c r="BT5" s="388"/>
      <c r="BU5" s="388"/>
      <c r="BV5" s="388"/>
      <c r="BW5" s="388"/>
      <c r="BX5" s="388"/>
      <c r="BY5" s="388"/>
      <c r="BZ5" s="388"/>
      <c r="CA5" s="388"/>
      <c r="CB5" s="388"/>
      <c r="CC5" s="388"/>
      <c r="CD5" s="388"/>
      <c r="CE5" s="388"/>
      <c r="CF5" s="388"/>
      <c r="CG5" s="388"/>
      <c r="CH5" s="388"/>
      <c r="CI5" s="388"/>
      <c r="CJ5" s="388"/>
      <c r="CK5" s="388"/>
      <c r="CL5" s="388"/>
      <c r="CM5" s="388"/>
      <c r="CN5" s="388"/>
      <c r="CO5" s="388"/>
      <c r="CP5" s="388"/>
      <c r="CQ5" s="388"/>
      <c r="CR5" s="388"/>
      <c r="CS5" s="388"/>
      <c r="CT5" s="388"/>
      <c r="CU5" s="388"/>
      <c r="CV5" s="388"/>
      <c r="CW5" s="388"/>
      <c r="CX5" s="388"/>
      <c r="CY5" s="388"/>
      <c r="CZ5" s="388"/>
      <c r="DA5" s="388"/>
      <c r="DB5" s="388"/>
      <c r="DC5" s="388"/>
      <c r="DD5" s="388"/>
      <c r="DE5" s="388"/>
      <c r="DF5" s="291"/>
      <c r="DG5" s="291"/>
      <c r="DH5" s="291"/>
      <c r="DI5" s="291"/>
      <c r="DJ5" s="291"/>
      <c r="DK5" s="291"/>
      <c r="DL5" s="291"/>
      <c r="DM5" s="291"/>
      <c r="DN5" s="291"/>
      <c r="DO5" s="291"/>
      <c r="DP5" s="291"/>
      <c r="DQ5" s="291"/>
      <c r="DR5" s="291"/>
      <c r="DS5" s="291"/>
      <c r="DT5" s="291"/>
      <c r="DU5" s="291"/>
      <c r="DV5" s="291"/>
      <c r="DW5" s="291"/>
    </row>
    <row r="6" spans="1:143" s="290" customFormat="1" x14ac:dyDescent="0.15">
      <c r="A6" s="388"/>
      <c r="B6" s="388"/>
      <c r="C6" s="388"/>
      <c r="D6" s="388"/>
      <c r="E6" s="388"/>
      <c r="F6" s="388"/>
      <c r="G6" s="388"/>
      <c r="H6" s="388"/>
      <c r="I6" s="388"/>
      <c r="J6" s="388"/>
      <c r="K6" s="388"/>
      <c r="L6" s="388"/>
      <c r="M6" s="388"/>
      <c r="N6" s="388"/>
      <c r="O6" s="388"/>
      <c r="P6" s="388"/>
      <c r="Q6" s="388"/>
      <c r="R6" s="388"/>
      <c r="S6" s="388"/>
      <c r="T6" s="388"/>
      <c r="U6" s="388"/>
      <c r="V6" s="388"/>
      <c r="W6" s="388"/>
      <c r="X6" s="388"/>
      <c r="Y6" s="388"/>
      <c r="Z6" s="388"/>
      <c r="AA6" s="388"/>
      <c r="AB6" s="388"/>
      <c r="AC6" s="388"/>
      <c r="AD6" s="388"/>
      <c r="AE6" s="388"/>
      <c r="AF6" s="388"/>
      <c r="AG6" s="388"/>
      <c r="AH6" s="388"/>
      <c r="AI6" s="388"/>
      <c r="AJ6" s="388"/>
      <c r="AK6" s="388"/>
      <c r="AL6" s="388"/>
      <c r="AM6" s="388"/>
      <c r="AN6" s="388"/>
      <c r="AO6" s="388"/>
      <c r="AP6" s="388"/>
      <c r="AQ6" s="388"/>
      <c r="AR6" s="388"/>
      <c r="AS6" s="388"/>
      <c r="AT6" s="388"/>
      <c r="AU6" s="388"/>
      <c r="AV6" s="388"/>
      <c r="AW6" s="388"/>
      <c r="AX6" s="388"/>
      <c r="AY6" s="388"/>
      <c r="AZ6" s="388"/>
      <c r="BA6" s="388"/>
      <c r="BB6" s="388"/>
      <c r="BC6" s="388"/>
      <c r="BD6" s="388"/>
      <c r="BE6" s="388"/>
      <c r="BF6" s="388"/>
      <c r="BG6" s="388"/>
      <c r="BH6" s="388"/>
      <c r="BI6" s="388"/>
      <c r="BJ6" s="388"/>
      <c r="BK6" s="388"/>
      <c r="BL6" s="388"/>
      <c r="BM6" s="388"/>
      <c r="BN6" s="388"/>
      <c r="BO6" s="388"/>
      <c r="BP6" s="388"/>
      <c r="BQ6" s="388"/>
      <c r="BR6" s="388"/>
      <c r="BS6" s="388"/>
      <c r="BT6" s="388"/>
      <c r="BU6" s="388"/>
      <c r="BV6" s="388"/>
      <c r="BW6" s="388"/>
      <c r="BX6" s="388"/>
      <c r="BY6" s="388"/>
      <c r="BZ6" s="388"/>
      <c r="CA6" s="388"/>
      <c r="CB6" s="388"/>
      <c r="CC6" s="388"/>
      <c r="CD6" s="388"/>
      <c r="CE6" s="388"/>
      <c r="CF6" s="388"/>
      <c r="CG6" s="388"/>
      <c r="CH6" s="388"/>
      <c r="CI6" s="388"/>
      <c r="CJ6" s="388"/>
      <c r="CK6" s="388"/>
      <c r="CL6" s="388"/>
      <c r="CM6" s="388"/>
      <c r="CN6" s="388"/>
      <c r="CO6" s="388"/>
      <c r="CP6" s="388"/>
      <c r="CQ6" s="388"/>
      <c r="CR6" s="388"/>
      <c r="CS6" s="388"/>
      <c r="CT6" s="388"/>
      <c r="CU6" s="388"/>
      <c r="CV6" s="388"/>
      <c r="CW6" s="388"/>
      <c r="CX6" s="388"/>
      <c r="CY6" s="388"/>
      <c r="CZ6" s="388"/>
      <c r="DA6" s="388"/>
      <c r="DB6" s="388"/>
      <c r="DC6" s="388"/>
      <c r="DD6" s="388"/>
      <c r="DE6" s="388"/>
      <c r="DF6" s="291"/>
      <c r="DG6" s="291"/>
      <c r="DH6" s="291"/>
      <c r="DI6" s="291"/>
      <c r="DJ6" s="291"/>
      <c r="DK6" s="291"/>
      <c r="DL6" s="291"/>
      <c r="DM6" s="291"/>
      <c r="DN6" s="291"/>
      <c r="DO6" s="291"/>
      <c r="DP6" s="291"/>
      <c r="DQ6" s="291"/>
      <c r="DR6" s="291"/>
      <c r="DS6" s="291"/>
      <c r="DT6" s="291"/>
      <c r="DU6" s="291"/>
      <c r="DV6" s="291"/>
      <c r="DW6" s="291"/>
    </row>
    <row r="7" spans="1:143" s="290" customFormat="1" x14ac:dyDescent="0.15">
      <c r="A7" s="388"/>
      <c r="B7" s="388"/>
      <c r="C7" s="388"/>
      <c r="D7" s="388"/>
      <c r="E7" s="388"/>
      <c r="F7" s="388"/>
      <c r="G7" s="388"/>
      <c r="H7" s="388"/>
      <c r="I7" s="388"/>
      <c r="J7" s="388"/>
      <c r="K7" s="388"/>
      <c r="L7" s="388"/>
      <c r="M7" s="388"/>
      <c r="N7" s="388"/>
      <c r="O7" s="388"/>
      <c r="P7" s="388"/>
      <c r="Q7" s="388"/>
      <c r="R7" s="388"/>
      <c r="S7" s="388"/>
      <c r="T7" s="388"/>
      <c r="U7" s="388"/>
      <c r="V7" s="388"/>
      <c r="W7" s="388"/>
      <c r="X7" s="388"/>
      <c r="Y7" s="388"/>
      <c r="Z7" s="388"/>
      <c r="AA7" s="388"/>
      <c r="AB7" s="388"/>
      <c r="AC7" s="388"/>
      <c r="AD7" s="388"/>
      <c r="AE7" s="388"/>
      <c r="AF7" s="388"/>
      <c r="AG7" s="388"/>
      <c r="AH7" s="388"/>
      <c r="AI7" s="388"/>
      <c r="AJ7" s="388"/>
      <c r="AK7" s="388"/>
      <c r="AL7" s="388"/>
      <c r="AM7" s="388"/>
      <c r="AN7" s="388"/>
      <c r="AO7" s="388"/>
      <c r="AP7" s="388"/>
      <c r="AQ7" s="388"/>
      <c r="AR7" s="388"/>
      <c r="AS7" s="388"/>
      <c r="AT7" s="388"/>
      <c r="AU7" s="388"/>
      <c r="AV7" s="388"/>
      <c r="AW7" s="388"/>
      <c r="AX7" s="388"/>
      <c r="AY7" s="388"/>
      <c r="AZ7" s="388"/>
      <c r="BA7" s="388"/>
      <c r="BB7" s="388"/>
      <c r="BC7" s="388"/>
      <c r="BD7" s="388"/>
      <c r="BE7" s="388"/>
      <c r="BF7" s="388"/>
      <c r="BG7" s="388"/>
      <c r="BH7" s="388"/>
      <c r="BI7" s="388"/>
      <c r="BJ7" s="388"/>
      <c r="BK7" s="388"/>
      <c r="BL7" s="388"/>
      <c r="BM7" s="388"/>
      <c r="BN7" s="388"/>
      <c r="BO7" s="388"/>
      <c r="BP7" s="388"/>
      <c r="BQ7" s="388"/>
      <c r="BR7" s="388"/>
      <c r="BS7" s="388"/>
      <c r="BT7" s="388"/>
      <c r="BU7" s="388"/>
      <c r="BV7" s="388"/>
      <c r="BW7" s="388"/>
      <c r="BX7" s="388"/>
      <c r="BY7" s="388"/>
      <c r="BZ7" s="388"/>
      <c r="CA7" s="388"/>
      <c r="CB7" s="388"/>
      <c r="CC7" s="388"/>
      <c r="CD7" s="388"/>
      <c r="CE7" s="388"/>
      <c r="CF7" s="388"/>
      <c r="CG7" s="388"/>
      <c r="CH7" s="388"/>
      <c r="CI7" s="388"/>
      <c r="CJ7" s="388"/>
      <c r="CK7" s="388"/>
      <c r="CL7" s="388"/>
      <c r="CM7" s="388"/>
      <c r="CN7" s="388"/>
      <c r="CO7" s="388"/>
      <c r="CP7" s="388"/>
      <c r="CQ7" s="388"/>
      <c r="CR7" s="388"/>
      <c r="CS7" s="388"/>
      <c r="CT7" s="388"/>
      <c r="CU7" s="388"/>
      <c r="CV7" s="388"/>
      <c r="CW7" s="388"/>
      <c r="CX7" s="388"/>
      <c r="CY7" s="388"/>
      <c r="CZ7" s="388"/>
      <c r="DA7" s="388"/>
      <c r="DB7" s="388"/>
      <c r="DC7" s="388"/>
      <c r="DD7" s="388"/>
      <c r="DE7" s="388"/>
      <c r="DF7" s="291"/>
      <c r="DG7" s="291"/>
      <c r="DH7" s="291"/>
      <c r="DI7" s="291"/>
      <c r="DJ7" s="291"/>
      <c r="DK7" s="291"/>
      <c r="DL7" s="291"/>
      <c r="DM7" s="291"/>
      <c r="DN7" s="291"/>
      <c r="DO7" s="291"/>
      <c r="DP7" s="291"/>
      <c r="DQ7" s="291"/>
      <c r="DR7" s="291"/>
      <c r="DS7" s="291"/>
      <c r="DT7" s="291"/>
      <c r="DU7" s="291"/>
      <c r="DV7" s="291"/>
      <c r="DW7" s="291"/>
    </row>
    <row r="8" spans="1:143" s="290" customFormat="1" x14ac:dyDescent="0.15">
      <c r="A8" s="388"/>
      <c r="B8" s="388"/>
      <c r="C8" s="388"/>
      <c r="D8" s="388"/>
      <c r="E8" s="388"/>
      <c r="F8" s="388"/>
      <c r="G8" s="388"/>
      <c r="H8" s="388"/>
      <c r="I8" s="388"/>
      <c r="J8" s="388"/>
      <c r="K8" s="388"/>
      <c r="L8" s="388"/>
      <c r="M8" s="388"/>
      <c r="N8" s="388"/>
      <c r="O8" s="388"/>
      <c r="P8" s="388"/>
      <c r="Q8" s="388"/>
      <c r="R8" s="388"/>
      <c r="S8" s="388"/>
      <c r="T8" s="388"/>
      <c r="U8" s="388"/>
      <c r="V8" s="388"/>
      <c r="W8" s="388"/>
      <c r="X8" s="388"/>
      <c r="Y8" s="388"/>
      <c r="Z8" s="388"/>
      <c r="AA8" s="388"/>
      <c r="AB8" s="388"/>
      <c r="AC8" s="388"/>
      <c r="AD8" s="388"/>
      <c r="AE8" s="388"/>
      <c r="AF8" s="388"/>
      <c r="AG8" s="388"/>
      <c r="AH8" s="388"/>
      <c r="AI8" s="388"/>
      <c r="AJ8" s="388"/>
      <c r="AK8" s="388"/>
      <c r="AL8" s="388"/>
      <c r="AM8" s="388"/>
      <c r="AN8" s="388"/>
      <c r="AO8" s="388"/>
      <c r="AP8" s="388"/>
      <c r="AQ8" s="388"/>
      <c r="AR8" s="388"/>
      <c r="AS8" s="388"/>
      <c r="AT8" s="388"/>
      <c r="AU8" s="388"/>
      <c r="AV8" s="388"/>
      <c r="AW8" s="388"/>
      <c r="AX8" s="388"/>
      <c r="AY8" s="388"/>
      <c r="AZ8" s="388"/>
      <c r="BA8" s="388"/>
      <c r="BB8" s="388"/>
      <c r="BC8" s="388"/>
      <c r="BD8" s="388"/>
      <c r="BE8" s="388"/>
      <c r="BF8" s="388"/>
      <c r="BG8" s="388"/>
      <c r="BH8" s="388"/>
      <c r="BI8" s="388"/>
      <c r="BJ8" s="388"/>
      <c r="BK8" s="388"/>
      <c r="BL8" s="388"/>
      <c r="BM8" s="388"/>
      <c r="BN8" s="388"/>
      <c r="BO8" s="388"/>
      <c r="BP8" s="388"/>
      <c r="BQ8" s="388"/>
      <c r="BR8" s="388"/>
      <c r="BS8" s="388"/>
      <c r="BT8" s="388"/>
      <c r="BU8" s="388"/>
      <c r="BV8" s="388"/>
      <c r="BW8" s="388"/>
      <c r="BX8" s="388"/>
      <c r="BY8" s="388"/>
      <c r="BZ8" s="388"/>
      <c r="CA8" s="388"/>
      <c r="CB8" s="388"/>
      <c r="CC8" s="388"/>
      <c r="CD8" s="388"/>
      <c r="CE8" s="388"/>
      <c r="CF8" s="388"/>
      <c r="CG8" s="388"/>
      <c r="CH8" s="388"/>
      <c r="CI8" s="388"/>
      <c r="CJ8" s="388"/>
      <c r="CK8" s="388"/>
      <c r="CL8" s="388"/>
      <c r="CM8" s="388"/>
      <c r="CN8" s="388"/>
      <c r="CO8" s="388"/>
      <c r="CP8" s="388"/>
      <c r="CQ8" s="388"/>
      <c r="CR8" s="388"/>
      <c r="CS8" s="388"/>
      <c r="CT8" s="388"/>
      <c r="CU8" s="388"/>
      <c r="CV8" s="388"/>
      <c r="CW8" s="388"/>
      <c r="CX8" s="388"/>
      <c r="CY8" s="388"/>
      <c r="CZ8" s="388"/>
      <c r="DA8" s="388"/>
      <c r="DB8" s="388"/>
      <c r="DC8" s="388"/>
      <c r="DD8" s="388"/>
      <c r="DE8" s="388"/>
      <c r="DF8" s="291"/>
      <c r="DG8" s="291"/>
      <c r="DH8" s="291"/>
      <c r="DI8" s="291"/>
      <c r="DJ8" s="291"/>
      <c r="DK8" s="291"/>
      <c r="DL8" s="291"/>
      <c r="DM8" s="291"/>
      <c r="DN8" s="291"/>
      <c r="DO8" s="291"/>
      <c r="DP8" s="291"/>
      <c r="DQ8" s="291"/>
      <c r="DR8" s="291"/>
      <c r="DS8" s="291"/>
      <c r="DT8" s="291"/>
      <c r="DU8" s="291"/>
      <c r="DV8" s="291"/>
      <c r="DW8" s="291"/>
    </row>
    <row r="9" spans="1:143" s="290" customFormat="1" x14ac:dyDescent="0.15">
      <c r="A9" s="388"/>
      <c r="B9" s="388"/>
      <c r="C9" s="388"/>
      <c r="D9" s="388"/>
      <c r="E9" s="388"/>
      <c r="F9" s="388"/>
      <c r="G9" s="388"/>
      <c r="H9" s="388"/>
      <c r="I9" s="388"/>
      <c r="J9" s="388"/>
      <c r="K9" s="388"/>
      <c r="L9" s="388"/>
      <c r="M9" s="388"/>
      <c r="N9" s="388"/>
      <c r="O9" s="388"/>
      <c r="P9" s="388"/>
      <c r="Q9" s="388"/>
      <c r="R9" s="388"/>
      <c r="S9" s="388"/>
      <c r="T9" s="388"/>
      <c r="U9" s="388"/>
      <c r="V9" s="388"/>
      <c r="W9" s="388"/>
      <c r="X9" s="388"/>
      <c r="Y9" s="388"/>
      <c r="Z9" s="388"/>
      <c r="AA9" s="388"/>
      <c r="AB9" s="388"/>
      <c r="AC9" s="388"/>
      <c r="AD9" s="388"/>
      <c r="AE9" s="388"/>
      <c r="AF9" s="388"/>
      <c r="AG9" s="388"/>
      <c r="AH9" s="388"/>
      <c r="AI9" s="388"/>
      <c r="AJ9" s="388"/>
      <c r="AK9" s="388"/>
      <c r="AL9" s="388"/>
      <c r="AM9" s="388"/>
      <c r="AN9" s="388"/>
      <c r="AO9" s="388"/>
      <c r="AP9" s="388"/>
      <c r="AQ9" s="388"/>
      <c r="AR9" s="388"/>
      <c r="AS9" s="388"/>
      <c r="AT9" s="388"/>
      <c r="AU9" s="388"/>
      <c r="AV9" s="388"/>
      <c r="AW9" s="388"/>
      <c r="AX9" s="388"/>
      <c r="AY9" s="388"/>
      <c r="AZ9" s="388"/>
      <c r="BA9" s="388"/>
      <c r="BB9" s="388"/>
      <c r="BC9" s="388"/>
      <c r="BD9" s="388"/>
      <c r="BE9" s="388"/>
      <c r="BF9" s="388"/>
      <c r="BG9" s="388"/>
      <c r="BH9" s="388"/>
      <c r="BI9" s="388"/>
      <c r="BJ9" s="388"/>
      <c r="BK9" s="388"/>
      <c r="BL9" s="388"/>
      <c r="BM9" s="388"/>
      <c r="BN9" s="388"/>
      <c r="BO9" s="388"/>
      <c r="BP9" s="388"/>
      <c r="BQ9" s="388"/>
      <c r="BR9" s="388"/>
      <c r="BS9" s="388"/>
      <c r="BT9" s="388"/>
      <c r="BU9" s="388"/>
      <c r="BV9" s="388"/>
      <c r="BW9" s="388"/>
      <c r="BX9" s="388"/>
      <c r="BY9" s="388"/>
      <c r="BZ9" s="388"/>
      <c r="CA9" s="388"/>
      <c r="CB9" s="388"/>
      <c r="CC9" s="388"/>
      <c r="CD9" s="388"/>
      <c r="CE9" s="388"/>
      <c r="CF9" s="388"/>
      <c r="CG9" s="388"/>
      <c r="CH9" s="388"/>
      <c r="CI9" s="388"/>
      <c r="CJ9" s="388"/>
      <c r="CK9" s="388"/>
      <c r="CL9" s="388"/>
      <c r="CM9" s="388"/>
      <c r="CN9" s="388"/>
      <c r="CO9" s="388"/>
      <c r="CP9" s="388"/>
      <c r="CQ9" s="388"/>
      <c r="CR9" s="388"/>
      <c r="CS9" s="388"/>
      <c r="CT9" s="388"/>
      <c r="CU9" s="388"/>
      <c r="CV9" s="388"/>
      <c r="CW9" s="388"/>
      <c r="CX9" s="388"/>
      <c r="CY9" s="388"/>
      <c r="CZ9" s="388"/>
      <c r="DA9" s="388"/>
      <c r="DB9" s="388"/>
      <c r="DC9" s="388"/>
      <c r="DD9" s="388"/>
      <c r="DE9" s="388"/>
      <c r="DF9" s="291"/>
      <c r="DG9" s="291"/>
      <c r="DH9" s="291"/>
      <c r="DI9" s="291"/>
      <c r="DJ9" s="291"/>
      <c r="DK9" s="291"/>
      <c r="DL9" s="291"/>
      <c r="DM9" s="291"/>
      <c r="DN9" s="291"/>
      <c r="DO9" s="291"/>
      <c r="DP9" s="291"/>
      <c r="DQ9" s="291"/>
      <c r="DR9" s="291"/>
      <c r="DS9" s="291"/>
      <c r="DT9" s="291"/>
      <c r="DU9" s="291"/>
      <c r="DV9" s="291"/>
      <c r="DW9" s="291"/>
    </row>
    <row r="10" spans="1:143" s="290" customFormat="1" x14ac:dyDescent="0.15">
      <c r="A10" s="388"/>
      <c r="B10" s="388"/>
      <c r="C10" s="388"/>
      <c r="D10" s="388"/>
      <c r="E10" s="388"/>
      <c r="F10" s="388"/>
      <c r="G10" s="388"/>
      <c r="H10" s="388"/>
      <c r="I10" s="388"/>
      <c r="J10" s="388"/>
      <c r="K10" s="388"/>
      <c r="L10" s="388"/>
      <c r="M10" s="388"/>
      <c r="N10" s="388"/>
      <c r="O10" s="388"/>
      <c r="P10" s="388"/>
      <c r="Q10" s="388"/>
      <c r="R10" s="388"/>
      <c r="S10" s="388"/>
      <c r="T10" s="388"/>
      <c r="U10" s="388"/>
      <c r="V10" s="388"/>
      <c r="W10" s="388"/>
      <c r="X10" s="388"/>
      <c r="Y10" s="388"/>
      <c r="Z10" s="388"/>
      <c r="AA10" s="388"/>
      <c r="AB10" s="388"/>
      <c r="AC10" s="388"/>
      <c r="AD10" s="388"/>
      <c r="AE10" s="388"/>
      <c r="AF10" s="388"/>
      <c r="AG10" s="388"/>
      <c r="AH10" s="388"/>
      <c r="AI10" s="388"/>
      <c r="AJ10" s="388"/>
      <c r="AK10" s="388"/>
      <c r="AL10" s="388"/>
      <c r="AM10" s="388"/>
      <c r="AN10" s="388"/>
      <c r="AO10" s="388"/>
      <c r="AP10" s="388"/>
      <c r="AQ10" s="388"/>
      <c r="AR10" s="388"/>
      <c r="AS10" s="388"/>
      <c r="AT10" s="388"/>
      <c r="AU10" s="388"/>
      <c r="AV10" s="388"/>
      <c r="AW10" s="388"/>
      <c r="AX10" s="388"/>
      <c r="AY10" s="388"/>
      <c r="AZ10" s="388"/>
      <c r="BA10" s="388"/>
      <c r="BB10" s="388"/>
      <c r="BC10" s="388"/>
      <c r="BD10" s="388"/>
      <c r="BE10" s="388"/>
      <c r="BF10" s="388"/>
      <c r="BG10" s="388"/>
      <c r="BH10" s="388"/>
      <c r="BI10" s="388"/>
      <c r="BJ10" s="388"/>
      <c r="BK10" s="388"/>
      <c r="BL10" s="388"/>
      <c r="BM10" s="388"/>
      <c r="BN10" s="388"/>
      <c r="BO10" s="388"/>
      <c r="BP10" s="388"/>
      <c r="BQ10" s="388"/>
      <c r="BR10" s="388"/>
      <c r="BS10" s="388"/>
      <c r="BT10" s="388"/>
      <c r="BU10" s="388"/>
      <c r="BV10" s="388"/>
      <c r="BW10" s="388"/>
      <c r="BX10" s="388"/>
      <c r="BY10" s="388"/>
      <c r="BZ10" s="388"/>
      <c r="CA10" s="388"/>
      <c r="CB10" s="388"/>
      <c r="CC10" s="388"/>
      <c r="CD10" s="388"/>
      <c r="CE10" s="388"/>
      <c r="CF10" s="388"/>
      <c r="CG10" s="388"/>
      <c r="CH10" s="388"/>
      <c r="CI10" s="388"/>
      <c r="CJ10" s="388"/>
      <c r="CK10" s="388"/>
      <c r="CL10" s="388"/>
      <c r="CM10" s="388"/>
      <c r="CN10" s="388"/>
      <c r="CO10" s="388"/>
      <c r="CP10" s="388"/>
      <c r="CQ10" s="388"/>
      <c r="CR10" s="388"/>
      <c r="CS10" s="388"/>
      <c r="CT10" s="388"/>
      <c r="CU10" s="388"/>
      <c r="CV10" s="388"/>
      <c r="CW10" s="388"/>
      <c r="CX10" s="388"/>
      <c r="CY10" s="388"/>
      <c r="CZ10" s="388"/>
      <c r="DA10" s="388"/>
      <c r="DB10" s="388"/>
      <c r="DC10" s="388"/>
      <c r="DD10" s="388"/>
      <c r="DE10" s="388"/>
      <c r="DF10" s="291"/>
      <c r="DG10" s="291"/>
      <c r="DH10" s="291"/>
      <c r="DI10" s="291"/>
      <c r="DJ10" s="291"/>
      <c r="DK10" s="291"/>
      <c r="DL10" s="291"/>
      <c r="DM10" s="291"/>
      <c r="DN10" s="291"/>
      <c r="DO10" s="291"/>
      <c r="DP10" s="291"/>
      <c r="DQ10" s="291"/>
      <c r="DR10" s="291"/>
      <c r="DS10" s="291"/>
      <c r="DT10" s="291"/>
      <c r="DU10" s="291"/>
      <c r="DV10" s="291"/>
      <c r="DW10" s="291"/>
      <c r="EM10" s="290" t="s">
        <v>611</v>
      </c>
    </row>
    <row r="11" spans="1:143" s="290" customFormat="1" x14ac:dyDescent="0.15">
      <c r="A11" s="388"/>
      <c r="B11" s="388"/>
      <c r="C11" s="388"/>
      <c r="D11" s="388"/>
      <c r="E11" s="388"/>
      <c r="F11" s="388"/>
      <c r="G11" s="388"/>
      <c r="H11" s="388"/>
      <c r="I11" s="388"/>
      <c r="J11" s="388"/>
      <c r="K11" s="388"/>
      <c r="L11" s="388"/>
      <c r="M11" s="388"/>
      <c r="N11" s="388"/>
      <c r="O11" s="388"/>
      <c r="P11" s="388"/>
      <c r="Q11" s="388"/>
      <c r="R11" s="388"/>
      <c r="S11" s="388"/>
      <c r="T11" s="388"/>
      <c r="U11" s="388"/>
      <c r="V11" s="388"/>
      <c r="W11" s="388"/>
      <c r="X11" s="388"/>
      <c r="Y11" s="388"/>
      <c r="Z11" s="388"/>
      <c r="AA11" s="388"/>
      <c r="AB11" s="388"/>
      <c r="AC11" s="388"/>
      <c r="AD11" s="388"/>
      <c r="AE11" s="388"/>
      <c r="AF11" s="388"/>
      <c r="AG11" s="388"/>
      <c r="AH11" s="388"/>
      <c r="AI11" s="388"/>
      <c r="AJ11" s="388"/>
      <c r="AK11" s="388"/>
      <c r="AL11" s="388"/>
      <c r="AM11" s="388"/>
      <c r="AN11" s="388"/>
      <c r="AO11" s="388"/>
      <c r="AP11" s="388"/>
      <c r="AQ11" s="388"/>
      <c r="AR11" s="388"/>
      <c r="AS11" s="388"/>
      <c r="AT11" s="388"/>
      <c r="AU11" s="388"/>
      <c r="AV11" s="388"/>
      <c r="AW11" s="388"/>
      <c r="AX11" s="388"/>
      <c r="AY11" s="388"/>
      <c r="AZ11" s="388"/>
      <c r="BA11" s="388"/>
      <c r="BB11" s="388"/>
      <c r="BC11" s="388"/>
      <c r="BD11" s="388"/>
      <c r="BE11" s="388"/>
      <c r="BF11" s="388"/>
      <c r="BG11" s="388"/>
      <c r="BH11" s="388"/>
      <c r="BI11" s="388"/>
      <c r="BJ11" s="388"/>
      <c r="BK11" s="388"/>
      <c r="BL11" s="388"/>
      <c r="BM11" s="388"/>
      <c r="BN11" s="388"/>
      <c r="BO11" s="388"/>
      <c r="BP11" s="388"/>
      <c r="BQ11" s="388"/>
      <c r="BR11" s="388"/>
      <c r="BS11" s="388"/>
      <c r="BT11" s="388"/>
      <c r="BU11" s="388"/>
      <c r="BV11" s="388"/>
      <c r="BW11" s="388"/>
      <c r="BX11" s="388"/>
      <c r="BY11" s="388"/>
      <c r="BZ11" s="388"/>
      <c r="CA11" s="388"/>
      <c r="CB11" s="388"/>
      <c r="CC11" s="388"/>
      <c r="CD11" s="388"/>
      <c r="CE11" s="388"/>
      <c r="CF11" s="388"/>
      <c r="CG11" s="388"/>
      <c r="CH11" s="388"/>
      <c r="CI11" s="388"/>
      <c r="CJ11" s="388"/>
      <c r="CK11" s="388"/>
      <c r="CL11" s="388"/>
      <c r="CM11" s="388"/>
      <c r="CN11" s="388"/>
      <c r="CO11" s="388"/>
      <c r="CP11" s="388"/>
      <c r="CQ11" s="388"/>
      <c r="CR11" s="388"/>
      <c r="CS11" s="388"/>
      <c r="CT11" s="388"/>
      <c r="CU11" s="388"/>
      <c r="CV11" s="388"/>
      <c r="CW11" s="388"/>
      <c r="CX11" s="388"/>
      <c r="CY11" s="388"/>
      <c r="CZ11" s="388"/>
      <c r="DA11" s="388"/>
      <c r="DB11" s="388"/>
      <c r="DC11" s="388"/>
      <c r="DD11" s="388"/>
      <c r="DE11" s="388"/>
      <c r="DF11" s="291"/>
      <c r="DG11" s="291"/>
      <c r="DH11" s="291"/>
      <c r="DI11" s="291"/>
      <c r="DJ11" s="291"/>
      <c r="DK11" s="291"/>
      <c r="DL11" s="291"/>
      <c r="DM11" s="291"/>
      <c r="DN11" s="291"/>
      <c r="DO11" s="291"/>
      <c r="DP11" s="291"/>
      <c r="DQ11" s="291"/>
      <c r="DR11" s="291"/>
      <c r="DS11" s="291"/>
      <c r="DT11" s="291"/>
      <c r="DU11" s="291"/>
      <c r="DV11" s="291"/>
      <c r="DW11" s="291"/>
    </row>
    <row r="12" spans="1:143" s="290" customFormat="1" x14ac:dyDescent="0.15">
      <c r="A12" s="388"/>
      <c r="B12" s="388"/>
      <c r="C12" s="388"/>
      <c r="D12" s="388"/>
      <c r="E12" s="388"/>
      <c r="F12" s="388"/>
      <c r="G12" s="388"/>
      <c r="H12" s="388"/>
      <c r="I12" s="388"/>
      <c r="J12" s="388"/>
      <c r="K12" s="388"/>
      <c r="L12" s="388"/>
      <c r="M12" s="388"/>
      <c r="N12" s="388"/>
      <c r="O12" s="388"/>
      <c r="P12" s="388"/>
      <c r="Q12" s="388"/>
      <c r="R12" s="388"/>
      <c r="S12" s="388"/>
      <c r="T12" s="388"/>
      <c r="U12" s="388"/>
      <c r="V12" s="388"/>
      <c r="W12" s="388"/>
      <c r="X12" s="388"/>
      <c r="Y12" s="388"/>
      <c r="Z12" s="388"/>
      <c r="AA12" s="388"/>
      <c r="AB12" s="388"/>
      <c r="AC12" s="388"/>
      <c r="AD12" s="388"/>
      <c r="AE12" s="388"/>
      <c r="AF12" s="388"/>
      <c r="AG12" s="388"/>
      <c r="AH12" s="388"/>
      <c r="AI12" s="388"/>
      <c r="AJ12" s="388"/>
      <c r="AK12" s="388"/>
      <c r="AL12" s="388"/>
      <c r="AM12" s="388"/>
      <c r="AN12" s="388"/>
      <c r="AO12" s="388"/>
      <c r="AP12" s="388"/>
      <c r="AQ12" s="388"/>
      <c r="AR12" s="388"/>
      <c r="AS12" s="388"/>
      <c r="AT12" s="388"/>
      <c r="AU12" s="388"/>
      <c r="AV12" s="388"/>
      <c r="AW12" s="388"/>
      <c r="AX12" s="388"/>
      <c r="AY12" s="388"/>
      <c r="AZ12" s="388"/>
      <c r="BA12" s="388"/>
      <c r="BB12" s="388"/>
      <c r="BC12" s="388"/>
      <c r="BD12" s="388"/>
      <c r="BE12" s="388"/>
      <c r="BF12" s="388"/>
      <c r="BG12" s="388"/>
      <c r="BH12" s="388"/>
      <c r="BI12" s="388"/>
      <c r="BJ12" s="388"/>
      <c r="BK12" s="388"/>
      <c r="BL12" s="388"/>
      <c r="BM12" s="388"/>
      <c r="BN12" s="388"/>
      <c r="BO12" s="388"/>
      <c r="BP12" s="388"/>
      <c r="BQ12" s="388"/>
      <c r="BR12" s="388"/>
      <c r="BS12" s="388"/>
      <c r="BT12" s="388"/>
      <c r="BU12" s="388"/>
      <c r="BV12" s="388"/>
      <c r="BW12" s="388"/>
      <c r="BX12" s="388"/>
      <c r="BY12" s="388"/>
      <c r="BZ12" s="388"/>
      <c r="CA12" s="388"/>
      <c r="CB12" s="388"/>
      <c r="CC12" s="388"/>
      <c r="CD12" s="388"/>
      <c r="CE12" s="388"/>
      <c r="CF12" s="388"/>
      <c r="CG12" s="388"/>
      <c r="CH12" s="388"/>
      <c r="CI12" s="388"/>
      <c r="CJ12" s="388"/>
      <c r="CK12" s="388"/>
      <c r="CL12" s="388"/>
      <c r="CM12" s="388"/>
      <c r="CN12" s="388"/>
      <c r="CO12" s="388"/>
      <c r="CP12" s="388"/>
      <c r="CQ12" s="388"/>
      <c r="CR12" s="388"/>
      <c r="CS12" s="388"/>
      <c r="CT12" s="388"/>
      <c r="CU12" s="388"/>
      <c r="CV12" s="388"/>
      <c r="CW12" s="388"/>
      <c r="CX12" s="388"/>
      <c r="CY12" s="388"/>
      <c r="CZ12" s="388"/>
      <c r="DA12" s="388"/>
      <c r="DB12" s="388"/>
      <c r="DC12" s="388"/>
      <c r="DD12" s="388"/>
      <c r="DE12" s="388"/>
      <c r="DF12" s="291"/>
      <c r="DG12" s="291"/>
      <c r="DH12" s="291"/>
      <c r="DI12" s="291"/>
      <c r="DJ12" s="291"/>
      <c r="DK12" s="291"/>
      <c r="DL12" s="291"/>
      <c r="DM12" s="291"/>
      <c r="DN12" s="291"/>
      <c r="DO12" s="291"/>
      <c r="DP12" s="291"/>
      <c r="DQ12" s="291"/>
      <c r="DR12" s="291"/>
      <c r="DS12" s="291"/>
      <c r="DT12" s="291"/>
      <c r="DU12" s="291"/>
      <c r="DV12" s="291"/>
      <c r="DW12" s="291"/>
      <c r="EM12" s="290" t="s">
        <v>611</v>
      </c>
    </row>
    <row r="13" spans="1:143" s="290" customFormat="1" x14ac:dyDescent="0.15">
      <c r="A13" s="388"/>
      <c r="B13" s="388"/>
      <c r="C13" s="388"/>
      <c r="D13" s="388"/>
      <c r="E13" s="388"/>
      <c r="F13" s="388"/>
      <c r="G13" s="388"/>
      <c r="H13" s="388"/>
      <c r="I13" s="388"/>
      <c r="J13" s="388"/>
      <c r="K13" s="388"/>
      <c r="L13" s="388"/>
      <c r="M13" s="388"/>
      <c r="N13" s="388"/>
      <c r="O13" s="388"/>
      <c r="P13" s="388"/>
      <c r="Q13" s="388"/>
      <c r="R13" s="388"/>
      <c r="S13" s="388"/>
      <c r="T13" s="388"/>
      <c r="U13" s="388"/>
      <c r="V13" s="388"/>
      <c r="W13" s="388"/>
      <c r="X13" s="388"/>
      <c r="Y13" s="388"/>
      <c r="Z13" s="388"/>
      <c r="AA13" s="388"/>
      <c r="AB13" s="388"/>
      <c r="AC13" s="388"/>
      <c r="AD13" s="388"/>
      <c r="AE13" s="388"/>
      <c r="AF13" s="388"/>
      <c r="AG13" s="388"/>
      <c r="AH13" s="388"/>
      <c r="AI13" s="388"/>
      <c r="AJ13" s="388"/>
      <c r="AK13" s="388"/>
      <c r="AL13" s="388"/>
      <c r="AM13" s="388"/>
      <c r="AN13" s="388"/>
      <c r="AO13" s="388"/>
      <c r="AP13" s="388"/>
      <c r="AQ13" s="388"/>
      <c r="AR13" s="388"/>
      <c r="AS13" s="388"/>
      <c r="AT13" s="388"/>
      <c r="AU13" s="388"/>
      <c r="AV13" s="388"/>
      <c r="AW13" s="388"/>
      <c r="AX13" s="388"/>
      <c r="AY13" s="388"/>
      <c r="AZ13" s="388"/>
      <c r="BA13" s="388"/>
      <c r="BB13" s="388"/>
      <c r="BC13" s="388"/>
      <c r="BD13" s="388"/>
      <c r="BE13" s="388"/>
      <c r="BF13" s="388"/>
      <c r="BG13" s="388"/>
      <c r="BH13" s="388"/>
      <c r="BI13" s="388"/>
      <c r="BJ13" s="388"/>
      <c r="BK13" s="388"/>
      <c r="BL13" s="388"/>
      <c r="BM13" s="388"/>
      <c r="BN13" s="388"/>
      <c r="BO13" s="388"/>
      <c r="BP13" s="388"/>
      <c r="BQ13" s="388"/>
      <c r="BR13" s="388"/>
      <c r="BS13" s="388"/>
      <c r="BT13" s="388"/>
      <c r="BU13" s="388"/>
      <c r="BV13" s="388"/>
      <c r="BW13" s="388"/>
      <c r="BX13" s="388"/>
      <c r="BY13" s="388"/>
      <c r="BZ13" s="388"/>
      <c r="CA13" s="388"/>
      <c r="CB13" s="388"/>
      <c r="CC13" s="388"/>
      <c r="CD13" s="388"/>
      <c r="CE13" s="388"/>
      <c r="CF13" s="388"/>
      <c r="CG13" s="388"/>
      <c r="CH13" s="388"/>
      <c r="CI13" s="388"/>
      <c r="CJ13" s="388"/>
      <c r="CK13" s="388"/>
      <c r="CL13" s="388"/>
      <c r="CM13" s="388"/>
      <c r="CN13" s="388"/>
      <c r="CO13" s="388"/>
      <c r="CP13" s="388"/>
      <c r="CQ13" s="388"/>
      <c r="CR13" s="388"/>
      <c r="CS13" s="388"/>
      <c r="CT13" s="388"/>
      <c r="CU13" s="388"/>
      <c r="CV13" s="388"/>
      <c r="CW13" s="388"/>
      <c r="CX13" s="388"/>
      <c r="CY13" s="388"/>
      <c r="CZ13" s="388"/>
      <c r="DA13" s="388"/>
      <c r="DB13" s="388"/>
      <c r="DC13" s="388"/>
      <c r="DD13" s="388"/>
      <c r="DE13" s="388"/>
      <c r="DF13" s="291"/>
      <c r="DG13" s="291"/>
      <c r="DH13" s="291"/>
      <c r="DI13" s="291"/>
      <c r="DJ13" s="291"/>
      <c r="DK13" s="291"/>
      <c r="DL13" s="291"/>
      <c r="DM13" s="291"/>
      <c r="DN13" s="291"/>
      <c r="DO13" s="291"/>
      <c r="DP13" s="291"/>
      <c r="DQ13" s="291"/>
      <c r="DR13" s="291"/>
      <c r="DS13" s="291"/>
      <c r="DT13" s="291"/>
      <c r="DU13" s="291"/>
      <c r="DV13" s="291"/>
      <c r="DW13" s="291"/>
    </row>
    <row r="14" spans="1:143" s="290" customFormat="1" x14ac:dyDescent="0.15">
      <c r="A14" s="388"/>
      <c r="B14" s="388"/>
      <c r="C14" s="388"/>
      <c r="D14" s="388"/>
      <c r="E14" s="388"/>
      <c r="F14" s="388"/>
      <c r="G14" s="388"/>
      <c r="H14" s="388"/>
      <c r="I14" s="388"/>
      <c r="J14" s="388"/>
      <c r="K14" s="388"/>
      <c r="L14" s="388"/>
      <c r="M14" s="388"/>
      <c r="N14" s="388"/>
      <c r="O14" s="388"/>
      <c r="P14" s="388"/>
      <c r="Q14" s="388"/>
      <c r="R14" s="388"/>
      <c r="S14" s="388"/>
      <c r="T14" s="388"/>
      <c r="U14" s="388"/>
      <c r="V14" s="388"/>
      <c r="W14" s="388"/>
      <c r="X14" s="388"/>
      <c r="Y14" s="388"/>
      <c r="Z14" s="388"/>
      <c r="AA14" s="388"/>
      <c r="AB14" s="388"/>
      <c r="AC14" s="388"/>
      <c r="AD14" s="388"/>
      <c r="AE14" s="388"/>
      <c r="AF14" s="388"/>
      <c r="AG14" s="388"/>
      <c r="AH14" s="388"/>
      <c r="AI14" s="388"/>
      <c r="AJ14" s="388"/>
      <c r="AK14" s="388"/>
      <c r="AL14" s="388"/>
      <c r="AM14" s="388"/>
      <c r="AN14" s="388"/>
      <c r="AO14" s="388"/>
      <c r="AP14" s="388"/>
      <c r="AQ14" s="388"/>
      <c r="AR14" s="388"/>
      <c r="AS14" s="388"/>
      <c r="AT14" s="388"/>
      <c r="AU14" s="388"/>
      <c r="AV14" s="388"/>
      <c r="AW14" s="388"/>
      <c r="AX14" s="388"/>
      <c r="AY14" s="388"/>
      <c r="AZ14" s="388"/>
      <c r="BA14" s="388"/>
      <c r="BB14" s="388"/>
      <c r="BC14" s="388"/>
      <c r="BD14" s="388"/>
      <c r="BE14" s="388"/>
      <c r="BF14" s="388"/>
      <c r="BG14" s="388"/>
      <c r="BH14" s="388"/>
      <c r="BI14" s="388"/>
      <c r="BJ14" s="388"/>
      <c r="BK14" s="388"/>
      <c r="BL14" s="388"/>
      <c r="BM14" s="388"/>
      <c r="BN14" s="388"/>
      <c r="BO14" s="388"/>
      <c r="BP14" s="388"/>
      <c r="BQ14" s="388"/>
      <c r="BR14" s="388"/>
      <c r="BS14" s="388"/>
      <c r="BT14" s="388"/>
      <c r="BU14" s="388"/>
      <c r="BV14" s="388"/>
      <c r="BW14" s="388"/>
      <c r="BX14" s="388"/>
      <c r="BY14" s="388"/>
      <c r="BZ14" s="388"/>
      <c r="CA14" s="388"/>
      <c r="CB14" s="388"/>
      <c r="CC14" s="388"/>
      <c r="CD14" s="388"/>
      <c r="CE14" s="388"/>
      <c r="CF14" s="388"/>
      <c r="CG14" s="388"/>
      <c r="CH14" s="388"/>
      <c r="CI14" s="388"/>
      <c r="CJ14" s="388"/>
      <c r="CK14" s="388"/>
      <c r="CL14" s="388"/>
      <c r="CM14" s="388"/>
      <c r="CN14" s="388"/>
      <c r="CO14" s="388"/>
      <c r="CP14" s="388"/>
      <c r="CQ14" s="388"/>
      <c r="CR14" s="388"/>
      <c r="CS14" s="388"/>
      <c r="CT14" s="388"/>
      <c r="CU14" s="388"/>
      <c r="CV14" s="388"/>
      <c r="CW14" s="388"/>
      <c r="CX14" s="388"/>
      <c r="CY14" s="388"/>
      <c r="CZ14" s="388"/>
      <c r="DA14" s="388"/>
      <c r="DB14" s="388"/>
      <c r="DC14" s="388"/>
      <c r="DD14" s="388"/>
      <c r="DE14" s="388"/>
      <c r="DF14" s="291"/>
      <c r="DG14" s="291"/>
      <c r="DH14" s="291"/>
      <c r="DI14" s="291"/>
      <c r="DJ14" s="291"/>
      <c r="DK14" s="291"/>
      <c r="DL14" s="291"/>
      <c r="DM14" s="291"/>
      <c r="DN14" s="291"/>
      <c r="DO14" s="291"/>
      <c r="DP14" s="291"/>
      <c r="DQ14" s="291"/>
      <c r="DR14" s="291"/>
      <c r="DS14" s="291"/>
      <c r="DT14" s="291"/>
      <c r="DU14" s="291"/>
      <c r="DV14" s="291"/>
      <c r="DW14" s="291"/>
    </row>
    <row r="15" spans="1:143" s="290" customFormat="1" x14ac:dyDescent="0.15">
      <c r="A15" s="387"/>
      <c r="B15" s="388"/>
      <c r="C15" s="388"/>
      <c r="D15" s="388"/>
      <c r="E15" s="388"/>
      <c r="F15" s="388"/>
      <c r="G15" s="388"/>
      <c r="H15" s="388"/>
      <c r="I15" s="388"/>
      <c r="J15" s="388"/>
      <c r="K15" s="388"/>
      <c r="L15" s="388"/>
      <c r="M15" s="388"/>
      <c r="N15" s="388"/>
      <c r="O15" s="388"/>
      <c r="P15" s="388"/>
      <c r="Q15" s="388"/>
      <c r="R15" s="388"/>
      <c r="S15" s="388"/>
      <c r="T15" s="388"/>
      <c r="U15" s="388"/>
      <c r="V15" s="388"/>
      <c r="W15" s="388"/>
      <c r="X15" s="388"/>
      <c r="Y15" s="388"/>
      <c r="Z15" s="388"/>
      <c r="AA15" s="388"/>
      <c r="AB15" s="388"/>
      <c r="AC15" s="388"/>
      <c r="AD15" s="388"/>
      <c r="AE15" s="388"/>
      <c r="AF15" s="388"/>
      <c r="AG15" s="388"/>
      <c r="AH15" s="388"/>
      <c r="AI15" s="388"/>
      <c r="AJ15" s="388"/>
      <c r="AK15" s="388"/>
      <c r="AL15" s="388"/>
      <c r="AM15" s="388"/>
      <c r="AN15" s="388"/>
      <c r="AO15" s="388"/>
      <c r="AP15" s="388"/>
      <c r="AQ15" s="388"/>
      <c r="AR15" s="388"/>
      <c r="AS15" s="388"/>
      <c r="AT15" s="388"/>
      <c r="AU15" s="388"/>
      <c r="AV15" s="388"/>
      <c r="AW15" s="388"/>
      <c r="AX15" s="388"/>
      <c r="AY15" s="388"/>
      <c r="AZ15" s="388"/>
      <c r="BA15" s="388"/>
      <c r="BB15" s="388"/>
      <c r="BC15" s="388"/>
      <c r="BD15" s="388"/>
      <c r="BE15" s="388"/>
      <c r="BF15" s="388"/>
      <c r="BG15" s="388"/>
      <c r="BH15" s="388"/>
      <c r="BI15" s="388"/>
      <c r="BJ15" s="388"/>
      <c r="BK15" s="388"/>
      <c r="BL15" s="388"/>
      <c r="BM15" s="388"/>
      <c r="BN15" s="388"/>
      <c r="BO15" s="388"/>
      <c r="BP15" s="388"/>
      <c r="BQ15" s="388"/>
      <c r="BR15" s="388"/>
      <c r="BS15" s="388"/>
      <c r="BT15" s="388"/>
      <c r="BU15" s="388"/>
      <c r="BV15" s="388"/>
      <c r="BW15" s="388"/>
      <c r="BX15" s="388"/>
      <c r="BY15" s="388"/>
      <c r="BZ15" s="388"/>
      <c r="CA15" s="388"/>
      <c r="CB15" s="388"/>
      <c r="CC15" s="388"/>
      <c r="CD15" s="388"/>
      <c r="CE15" s="388"/>
      <c r="CF15" s="388"/>
      <c r="CG15" s="388"/>
      <c r="CH15" s="388"/>
      <c r="CI15" s="388"/>
      <c r="CJ15" s="388"/>
      <c r="CK15" s="388"/>
      <c r="CL15" s="388"/>
      <c r="CM15" s="388"/>
      <c r="CN15" s="388"/>
      <c r="CO15" s="388"/>
      <c r="CP15" s="388"/>
      <c r="CQ15" s="388"/>
      <c r="CR15" s="388"/>
      <c r="CS15" s="388"/>
      <c r="CT15" s="388"/>
      <c r="CU15" s="388"/>
      <c r="CV15" s="388"/>
      <c r="CW15" s="388"/>
      <c r="CX15" s="388"/>
      <c r="CY15" s="388"/>
      <c r="CZ15" s="388"/>
      <c r="DA15" s="388"/>
      <c r="DB15" s="388"/>
      <c r="DC15" s="388"/>
      <c r="DD15" s="388"/>
      <c r="DE15" s="388"/>
      <c r="DF15" s="291"/>
      <c r="DG15" s="291"/>
      <c r="DH15" s="291"/>
      <c r="DI15" s="291"/>
      <c r="DJ15" s="291"/>
      <c r="DK15" s="291"/>
      <c r="DL15" s="291"/>
      <c r="DM15" s="291"/>
      <c r="DN15" s="291"/>
      <c r="DO15" s="291"/>
      <c r="DP15" s="291"/>
      <c r="DQ15" s="291"/>
      <c r="DR15" s="291"/>
      <c r="DS15" s="291"/>
      <c r="DT15" s="291"/>
      <c r="DU15" s="291"/>
      <c r="DV15" s="291"/>
      <c r="DW15" s="291"/>
    </row>
    <row r="16" spans="1:143" s="290" customFormat="1" x14ac:dyDescent="0.15">
      <c r="A16" s="387"/>
      <c r="B16" s="388"/>
      <c r="C16" s="388"/>
      <c r="D16" s="388"/>
      <c r="E16" s="388"/>
      <c r="F16" s="388"/>
      <c r="G16" s="388"/>
      <c r="H16" s="388"/>
      <c r="I16" s="388"/>
      <c r="J16" s="388"/>
      <c r="K16" s="388"/>
      <c r="L16" s="388"/>
      <c r="M16" s="388"/>
      <c r="N16" s="388"/>
      <c r="O16" s="388"/>
      <c r="P16" s="388"/>
      <c r="Q16" s="388"/>
      <c r="R16" s="388"/>
      <c r="S16" s="388"/>
      <c r="T16" s="388"/>
      <c r="U16" s="388"/>
      <c r="V16" s="388"/>
      <c r="W16" s="388"/>
      <c r="X16" s="388"/>
      <c r="Y16" s="388"/>
      <c r="Z16" s="388"/>
      <c r="AA16" s="388"/>
      <c r="AB16" s="388"/>
      <c r="AC16" s="388"/>
      <c r="AD16" s="388"/>
      <c r="AE16" s="388"/>
      <c r="AF16" s="388"/>
      <c r="AG16" s="388"/>
      <c r="AH16" s="388"/>
      <c r="AI16" s="388"/>
      <c r="AJ16" s="388"/>
      <c r="AK16" s="388"/>
      <c r="AL16" s="388"/>
      <c r="AM16" s="388"/>
      <c r="AN16" s="388"/>
      <c r="AO16" s="388"/>
      <c r="AP16" s="388"/>
      <c r="AQ16" s="388"/>
      <c r="AR16" s="388"/>
      <c r="AS16" s="388"/>
      <c r="AT16" s="388"/>
      <c r="AU16" s="388"/>
      <c r="AV16" s="388"/>
      <c r="AW16" s="388"/>
      <c r="AX16" s="388"/>
      <c r="AY16" s="388"/>
      <c r="AZ16" s="388"/>
      <c r="BA16" s="388"/>
      <c r="BB16" s="388"/>
      <c r="BC16" s="388"/>
      <c r="BD16" s="388"/>
      <c r="BE16" s="388"/>
      <c r="BF16" s="388"/>
      <c r="BG16" s="388"/>
      <c r="BH16" s="388"/>
      <c r="BI16" s="388"/>
      <c r="BJ16" s="388"/>
      <c r="BK16" s="388"/>
      <c r="BL16" s="388"/>
      <c r="BM16" s="388"/>
      <c r="BN16" s="388"/>
      <c r="BO16" s="388"/>
      <c r="BP16" s="388"/>
      <c r="BQ16" s="388"/>
      <c r="BR16" s="388"/>
      <c r="BS16" s="388"/>
      <c r="BT16" s="388"/>
      <c r="BU16" s="388"/>
      <c r="BV16" s="388"/>
      <c r="BW16" s="388"/>
      <c r="BX16" s="388"/>
      <c r="BY16" s="388"/>
      <c r="BZ16" s="388"/>
      <c r="CA16" s="388"/>
      <c r="CB16" s="388"/>
      <c r="CC16" s="388"/>
      <c r="CD16" s="388"/>
      <c r="CE16" s="388"/>
      <c r="CF16" s="388"/>
      <c r="CG16" s="388"/>
      <c r="CH16" s="388"/>
      <c r="CI16" s="388"/>
      <c r="CJ16" s="388"/>
      <c r="CK16" s="388"/>
      <c r="CL16" s="388"/>
      <c r="CM16" s="388"/>
      <c r="CN16" s="388"/>
      <c r="CO16" s="388"/>
      <c r="CP16" s="388"/>
      <c r="CQ16" s="388"/>
      <c r="CR16" s="388"/>
      <c r="CS16" s="388"/>
      <c r="CT16" s="388"/>
      <c r="CU16" s="388"/>
      <c r="CV16" s="388"/>
      <c r="CW16" s="388"/>
      <c r="CX16" s="388"/>
      <c r="CY16" s="388"/>
      <c r="CZ16" s="388"/>
      <c r="DA16" s="388"/>
      <c r="DB16" s="388"/>
      <c r="DC16" s="388"/>
      <c r="DD16" s="388"/>
      <c r="DE16" s="388"/>
      <c r="DF16" s="291"/>
      <c r="DG16" s="291"/>
      <c r="DH16" s="291"/>
      <c r="DI16" s="291"/>
      <c r="DJ16" s="291"/>
      <c r="DK16" s="291"/>
      <c r="DL16" s="291"/>
      <c r="DM16" s="291"/>
      <c r="DN16" s="291"/>
      <c r="DO16" s="291"/>
      <c r="DP16" s="291"/>
      <c r="DQ16" s="291"/>
      <c r="DR16" s="291"/>
      <c r="DS16" s="291"/>
      <c r="DT16" s="291"/>
      <c r="DU16" s="291"/>
      <c r="DV16" s="291"/>
      <c r="DW16" s="291"/>
    </row>
    <row r="17" spans="1:351" s="290" customFormat="1" x14ac:dyDescent="0.15">
      <c r="A17" s="387"/>
      <c r="B17" s="388"/>
      <c r="C17" s="388"/>
      <c r="D17" s="388"/>
      <c r="E17" s="388"/>
      <c r="F17" s="388"/>
      <c r="G17" s="388"/>
      <c r="H17" s="388"/>
      <c r="I17" s="388"/>
      <c r="J17" s="388"/>
      <c r="K17" s="388"/>
      <c r="L17" s="388"/>
      <c r="M17" s="388"/>
      <c r="N17" s="388"/>
      <c r="O17" s="388"/>
      <c r="P17" s="388"/>
      <c r="Q17" s="388"/>
      <c r="R17" s="388"/>
      <c r="S17" s="388"/>
      <c r="T17" s="388"/>
      <c r="U17" s="388"/>
      <c r="V17" s="388"/>
      <c r="W17" s="388"/>
      <c r="X17" s="388"/>
      <c r="Y17" s="388"/>
      <c r="Z17" s="388"/>
      <c r="AA17" s="388"/>
      <c r="AB17" s="388"/>
      <c r="AC17" s="388"/>
      <c r="AD17" s="388"/>
      <c r="AE17" s="388"/>
      <c r="AF17" s="388"/>
      <c r="AG17" s="388"/>
      <c r="AH17" s="388"/>
      <c r="AI17" s="388"/>
      <c r="AJ17" s="388"/>
      <c r="AK17" s="388"/>
      <c r="AL17" s="388"/>
      <c r="AM17" s="388"/>
      <c r="AN17" s="388"/>
      <c r="AO17" s="388"/>
      <c r="AP17" s="388"/>
      <c r="AQ17" s="388"/>
      <c r="AR17" s="388"/>
      <c r="AS17" s="388"/>
      <c r="AT17" s="388"/>
      <c r="AU17" s="388"/>
      <c r="AV17" s="388"/>
      <c r="AW17" s="388"/>
      <c r="AX17" s="388"/>
      <c r="AY17" s="388"/>
      <c r="AZ17" s="388"/>
      <c r="BA17" s="388"/>
      <c r="BB17" s="388"/>
      <c r="BC17" s="388"/>
      <c r="BD17" s="388"/>
      <c r="BE17" s="388"/>
      <c r="BF17" s="388"/>
      <c r="BG17" s="388"/>
      <c r="BH17" s="388"/>
      <c r="BI17" s="388"/>
      <c r="BJ17" s="388"/>
      <c r="BK17" s="388"/>
      <c r="BL17" s="388"/>
      <c r="BM17" s="388"/>
      <c r="BN17" s="388"/>
      <c r="BO17" s="388"/>
      <c r="BP17" s="388"/>
      <c r="BQ17" s="388"/>
      <c r="BR17" s="388"/>
      <c r="BS17" s="388"/>
      <c r="BT17" s="388"/>
      <c r="BU17" s="388"/>
      <c r="BV17" s="388"/>
      <c r="BW17" s="388"/>
      <c r="BX17" s="388"/>
      <c r="BY17" s="388"/>
      <c r="BZ17" s="388"/>
      <c r="CA17" s="388"/>
      <c r="CB17" s="388"/>
      <c r="CC17" s="388"/>
      <c r="CD17" s="388"/>
      <c r="CE17" s="388"/>
      <c r="CF17" s="388"/>
      <c r="CG17" s="388"/>
      <c r="CH17" s="388"/>
      <c r="CI17" s="388"/>
      <c r="CJ17" s="388"/>
      <c r="CK17" s="388"/>
      <c r="CL17" s="388"/>
      <c r="CM17" s="388"/>
      <c r="CN17" s="388"/>
      <c r="CO17" s="388"/>
      <c r="CP17" s="388"/>
      <c r="CQ17" s="388"/>
      <c r="CR17" s="388"/>
      <c r="CS17" s="388"/>
      <c r="CT17" s="388"/>
      <c r="CU17" s="388"/>
      <c r="CV17" s="388"/>
      <c r="CW17" s="388"/>
      <c r="CX17" s="388"/>
      <c r="CY17" s="388"/>
      <c r="CZ17" s="388"/>
      <c r="DA17" s="388"/>
      <c r="DB17" s="388"/>
      <c r="DC17" s="388"/>
      <c r="DD17" s="388"/>
      <c r="DE17" s="388"/>
      <c r="DF17" s="291"/>
      <c r="DG17" s="291"/>
      <c r="DH17" s="291"/>
      <c r="DI17" s="291"/>
      <c r="DJ17" s="291"/>
      <c r="DK17" s="291"/>
      <c r="DL17" s="291"/>
      <c r="DM17" s="291"/>
      <c r="DN17" s="291"/>
      <c r="DO17" s="291"/>
      <c r="DP17" s="291"/>
      <c r="DQ17" s="291"/>
      <c r="DR17" s="291"/>
      <c r="DS17" s="291"/>
      <c r="DT17" s="291"/>
      <c r="DU17" s="291"/>
      <c r="DV17" s="291"/>
      <c r="DW17" s="291"/>
    </row>
    <row r="18" spans="1:351" s="290" customFormat="1" x14ac:dyDescent="0.15">
      <c r="A18" s="387"/>
      <c r="B18" s="388"/>
      <c r="C18" s="388"/>
      <c r="D18" s="388"/>
      <c r="E18" s="388"/>
      <c r="F18" s="388"/>
      <c r="G18" s="388"/>
      <c r="H18" s="388"/>
      <c r="I18" s="388"/>
      <c r="J18" s="388"/>
      <c r="K18" s="388"/>
      <c r="L18" s="388"/>
      <c r="M18" s="388"/>
      <c r="N18" s="388"/>
      <c r="O18" s="388"/>
      <c r="P18" s="388"/>
      <c r="Q18" s="388"/>
      <c r="R18" s="388"/>
      <c r="S18" s="388"/>
      <c r="T18" s="388"/>
      <c r="U18" s="388"/>
      <c r="V18" s="388"/>
      <c r="W18" s="388"/>
      <c r="X18" s="388"/>
      <c r="Y18" s="388"/>
      <c r="Z18" s="388"/>
      <c r="AA18" s="388"/>
      <c r="AB18" s="388"/>
      <c r="AC18" s="388"/>
      <c r="AD18" s="388"/>
      <c r="AE18" s="388"/>
      <c r="AF18" s="388"/>
      <c r="AG18" s="388"/>
      <c r="AH18" s="388"/>
      <c r="AI18" s="388"/>
      <c r="AJ18" s="388"/>
      <c r="AK18" s="388"/>
      <c r="AL18" s="388"/>
      <c r="AM18" s="388"/>
      <c r="AN18" s="388"/>
      <c r="AO18" s="388"/>
      <c r="AP18" s="388"/>
      <c r="AQ18" s="388"/>
      <c r="AR18" s="388"/>
      <c r="AS18" s="388"/>
      <c r="AT18" s="388"/>
      <c r="AU18" s="388"/>
      <c r="AV18" s="388"/>
      <c r="AW18" s="388"/>
      <c r="AX18" s="388"/>
      <c r="AY18" s="388"/>
      <c r="AZ18" s="388"/>
      <c r="BA18" s="388"/>
      <c r="BB18" s="388"/>
      <c r="BC18" s="388"/>
      <c r="BD18" s="388"/>
      <c r="BE18" s="388"/>
      <c r="BF18" s="388"/>
      <c r="BG18" s="388"/>
      <c r="BH18" s="388"/>
      <c r="BI18" s="388"/>
      <c r="BJ18" s="388"/>
      <c r="BK18" s="388"/>
      <c r="BL18" s="388"/>
      <c r="BM18" s="388"/>
      <c r="BN18" s="388"/>
      <c r="BO18" s="388"/>
      <c r="BP18" s="388"/>
      <c r="BQ18" s="388"/>
      <c r="BR18" s="388"/>
      <c r="BS18" s="388"/>
      <c r="BT18" s="388"/>
      <c r="BU18" s="388"/>
      <c r="BV18" s="388"/>
      <c r="BW18" s="388"/>
      <c r="BX18" s="388"/>
      <c r="BY18" s="388"/>
      <c r="BZ18" s="388"/>
      <c r="CA18" s="388"/>
      <c r="CB18" s="388"/>
      <c r="CC18" s="388"/>
      <c r="CD18" s="388"/>
      <c r="CE18" s="388"/>
      <c r="CF18" s="388"/>
      <c r="CG18" s="388"/>
      <c r="CH18" s="388"/>
      <c r="CI18" s="388"/>
      <c r="CJ18" s="388"/>
      <c r="CK18" s="388"/>
      <c r="CL18" s="388"/>
      <c r="CM18" s="388"/>
      <c r="CN18" s="388"/>
      <c r="CO18" s="388"/>
      <c r="CP18" s="388"/>
      <c r="CQ18" s="388"/>
      <c r="CR18" s="388"/>
      <c r="CS18" s="388"/>
      <c r="CT18" s="388"/>
      <c r="CU18" s="388"/>
      <c r="CV18" s="388"/>
      <c r="CW18" s="388"/>
      <c r="CX18" s="388"/>
      <c r="CY18" s="388"/>
      <c r="CZ18" s="388"/>
      <c r="DA18" s="388"/>
      <c r="DB18" s="388"/>
      <c r="DC18" s="388"/>
      <c r="DD18" s="388"/>
      <c r="DE18" s="388"/>
      <c r="DF18" s="291"/>
      <c r="DG18" s="291"/>
      <c r="DH18" s="291"/>
      <c r="DI18" s="291"/>
      <c r="DJ18" s="291"/>
      <c r="DK18" s="291"/>
      <c r="DL18" s="291"/>
      <c r="DM18" s="291"/>
      <c r="DN18" s="291"/>
      <c r="DO18" s="291"/>
      <c r="DP18" s="291"/>
      <c r="DQ18" s="291"/>
      <c r="DR18" s="291"/>
      <c r="DS18" s="291"/>
      <c r="DT18" s="291"/>
      <c r="DU18" s="291"/>
      <c r="DV18" s="291"/>
      <c r="DW18" s="291"/>
    </row>
    <row r="19" spans="1:351" x14ac:dyDescent="0.15">
      <c r="DD19" s="387"/>
      <c r="DE19" s="387"/>
    </row>
    <row r="20" spans="1:351" x14ac:dyDescent="0.15">
      <c r="DD20" s="387"/>
      <c r="DE20" s="387"/>
    </row>
    <row r="21" spans="1:351" ht="17.25" x14ac:dyDescent="0.15">
      <c r="B21" s="389"/>
      <c r="C21" s="390"/>
      <c r="D21" s="390"/>
      <c r="E21" s="390"/>
      <c r="F21" s="390"/>
      <c r="G21" s="390"/>
      <c r="H21" s="390"/>
      <c r="I21" s="390"/>
      <c r="J21" s="390"/>
      <c r="K21" s="390"/>
      <c r="L21" s="390"/>
      <c r="M21" s="390"/>
      <c r="N21" s="391"/>
      <c r="O21" s="390"/>
      <c r="P21" s="390"/>
      <c r="Q21" s="390"/>
      <c r="R21" s="390"/>
      <c r="S21" s="390"/>
      <c r="T21" s="390"/>
      <c r="U21" s="390"/>
      <c r="V21" s="390"/>
      <c r="W21" s="390"/>
      <c r="X21" s="390"/>
      <c r="Y21" s="390"/>
      <c r="Z21" s="390"/>
      <c r="AA21" s="390"/>
      <c r="AB21" s="390"/>
      <c r="AC21" s="390"/>
      <c r="AD21" s="390"/>
      <c r="AE21" s="390"/>
      <c r="AF21" s="390"/>
      <c r="AG21" s="390"/>
      <c r="AH21" s="390"/>
      <c r="AI21" s="390"/>
      <c r="AJ21" s="390"/>
      <c r="AK21" s="390"/>
      <c r="AL21" s="390"/>
      <c r="AM21" s="390"/>
      <c r="AN21" s="390"/>
      <c r="AO21" s="390"/>
      <c r="AP21" s="390"/>
      <c r="AQ21" s="390"/>
      <c r="AR21" s="390"/>
      <c r="AS21" s="390"/>
      <c r="AT21" s="391"/>
      <c r="AU21" s="390"/>
      <c r="AV21" s="390"/>
      <c r="AW21" s="390"/>
      <c r="AX21" s="390"/>
      <c r="AY21" s="390"/>
      <c r="AZ21" s="390"/>
      <c r="BA21" s="390"/>
      <c r="BB21" s="390"/>
      <c r="BC21" s="390"/>
      <c r="BD21" s="390"/>
      <c r="BE21" s="390"/>
      <c r="BF21" s="391"/>
      <c r="BG21" s="390"/>
      <c r="BH21" s="390"/>
      <c r="BI21" s="390"/>
      <c r="BJ21" s="390"/>
      <c r="BK21" s="390"/>
      <c r="BL21" s="390"/>
      <c r="BM21" s="390"/>
      <c r="BN21" s="390"/>
      <c r="BO21" s="390"/>
      <c r="BP21" s="390"/>
      <c r="BQ21" s="390"/>
      <c r="BR21" s="391"/>
      <c r="BS21" s="390"/>
      <c r="BT21" s="390"/>
      <c r="BU21" s="390"/>
      <c r="BV21" s="390"/>
      <c r="BW21" s="390"/>
      <c r="BX21" s="390"/>
      <c r="BY21" s="390"/>
      <c r="BZ21" s="390"/>
      <c r="CA21" s="390"/>
      <c r="CB21" s="390"/>
      <c r="CC21" s="390"/>
      <c r="CD21" s="391"/>
      <c r="CE21" s="390"/>
      <c r="CF21" s="390"/>
      <c r="CG21" s="390"/>
      <c r="CH21" s="390"/>
      <c r="CI21" s="390"/>
      <c r="CJ21" s="390"/>
      <c r="CK21" s="390"/>
      <c r="CL21" s="390"/>
      <c r="CM21" s="390"/>
      <c r="CN21" s="390"/>
      <c r="CO21" s="390"/>
      <c r="CP21" s="391"/>
      <c r="CQ21" s="390"/>
      <c r="CR21" s="390"/>
      <c r="CS21" s="390"/>
      <c r="CT21" s="390"/>
      <c r="CU21" s="390"/>
      <c r="CV21" s="390"/>
      <c r="CW21" s="390"/>
      <c r="CX21" s="390"/>
      <c r="CY21" s="390"/>
      <c r="CZ21" s="390"/>
      <c r="DA21" s="390"/>
      <c r="DB21" s="391"/>
      <c r="DC21" s="390"/>
      <c r="DD21" s="392"/>
      <c r="DE21" s="387"/>
      <c r="MM21" s="393"/>
    </row>
    <row r="22" spans="1:351" ht="17.25" x14ac:dyDescent="0.15">
      <c r="B22" s="394"/>
      <c r="MM22" s="393"/>
    </row>
    <row r="23" spans="1:351" x14ac:dyDescent="0.15">
      <c r="B23" s="394"/>
    </row>
    <row r="24" spans="1:351" x14ac:dyDescent="0.15">
      <c r="B24" s="394"/>
    </row>
    <row r="25" spans="1:351" x14ac:dyDescent="0.15">
      <c r="B25" s="394"/>
    </row>
    <row r="26" spans="1:351" x14ac:dyDescent="0.15">
      <c r="B26" s="394"/>
    </row>
    <row r="27" spans="1:351" x14ac:dyDescent="0.15">
      <c r="B27" s="394"/>
    </row>
    <row r="28" spans="1:351" x14ac:dyDescent="0.15">
      <c r="B28" s="394"/>
    </row>
    <row r="29" spans="1:351" x14ac:dyDescent="0.15">
      <c r="B29" s="394"/>
    </row>
    <row r="30" spans="1:351" x14ac:dyDescent="0.15">
      <c r="B30" s="394"/>
    </row>
    <row r="31" spans="1:351" x14ac:dyDescent="0.15">
      <c r="B31" s="394"/>
    </row>
    <row r="32" spans="1:351" x14ac:dyDescent="0.15">
      <c r="B32" s="394"/>
    </row>
    <row r="33" spans="2:109" x14ac:dyDescent="0.15">
      <c r="B33" s="394"/>
    </row>
    <row r="34" spans="2:109" x14ac:dyDescent="0.15">
      <c r="B34" s="394"/>
    </row>
    <row r="35" spans="2:109" x14ac:dyDescent="0.15">
      <c r="B35" s="394"/>
    </row>
    <row r="36" spans="2:109" x14ac:dyDescent="0.15">
      <c r="B36" s="394"/>
    </row>
    <row r="37" spans="2:109" x14ac:dyDescent="0.15">
      <c r="B37" s="394"/>
    </row>
    <row r="38" spans="2:109" x14ac:dyDescent="0.15">
      <c r="B38" s="394"/>
    </row>
    <row r="39" spans="2:109" x14ac:dyDescent="0.15">
      <c r="B39" s="396"/>
      <c r="C39" s="397"/>
      <c r="D39" s="397"/>
      <c r="E39" s="397"/>
      <c r="F39" s="397"/>
      <c r="G39" s="397"/>
      <c r="H39" s="397"/>
      <c r="I39" s="397"/>
      <c r="J39" s="397"/>
      <c r="K39" s="397"/>
      <c r="L39" s="397"/>
      <c r="M39" s="397"/>
      <c r="N39" s="397"/>
      <c r="O39" s="397"/>
      <c r="P39" s="397"/>
      <c r="Q39" s="397"/>
      <c r="R39" s="397"/>
      <c r="S39" s="397"/>
      <c r="T39" s="397"/>
      <c r="U39" s="397"/>
      <c r="V39" s="397"/>
      <c r="W39" s="397"/>
      <c r="X39" s="397"/>
      <c r="Y39" s="397"/>
      <c r="Z39" s="397"/>
      <c r="AA39" s="397"/>
      <c r="AB39" s="397"/>
      <c r="AC39" s="397"/>
      <c r="AD39" s="397"/>
      <c r="AE39" s="397"/>
      <c r="AF39" s="397"/>
      <c r="AG39" s="397"/>
      <c r="AH39" s="397"/>
      <c r="AI39" s="397"/>
      <c r="AJ39" s="397"/>
      <c r="AK39" s="397"/>
      <c r="AL39" s="397"/>
      <c r="AM39" s="397"/>
      <c r="AN39" s="397"/>
      <c r="AO39" s="397"/>
      <c r="AP39" s="397"/>
      <c r="AQ39" s="397"/>
      <c r="AR39" s="397"/>
      <c r="AS39" s="397"/>
      <c r="AT39" s="397"/>
      <c r="AU39" s="397"/>
      <c r="AV39" s="397"/>
      <c r="AW39" s="397"/>
      <c r="AX39" s="397"/>
      <c r="AY39" s="397"/>
      <c r="AZ39" s="397"/>
      <c r="BA39" s="397"/>
      <c r="BB39" s="397"/>
      <c r="BC39" s="397"/>
      <c r="BD39" s="397"/>
      <c r="BE39" s="397"/>
      <c r="BF39" s="397"/>
      <c r="BG39" s="397"/>
      <c r="BH39" s="397"/>
      <c r="BI39" s="397"/>
      <c r="BJ39" s="397"/>
      <c r="BK39" s="397"/>
      <c r="BL39" s="397"/>
      <c r="BM39" s="397"/>
      <c r="BN39" s="397"/>
      <c r="BO39" s="397"/>
      <c r="BP39" s="397"/>
      <c r="BQ39" s="397"/>
      <c r="BR39" s="397"/>
      <c r="BS39" s="397"/>
      <c r="BT39" s="397"/>
      <c r="BU39" s="397"/>
      <c r="BV39" s="397"/>
      <c r="BW39" s="397"/>
      <c r="BX39" s="397"/>
      <c r="BY39" s="397"/>
      <c r="BZ39" s="397"/>
      <c r="CA39" s="397"/>
      <c r="CB39" s="397"/>
      <c r="CC39" s="397"/>
      <c r="CD39" s="397"/>
      <c r="CE39" s="397"/>
      <c r="CF39" s="397"/>
      <c r="CG39" s="397"/>
      <c r="CH39" s="397"/>
      <c r="CI39" s="397"/>
      <c r="CJ39" s="397"/>
      <c r="CK39" s="397"/>
      <c r="CL39" s="397"/>
      <c r="CM39" s="397"/>
      <c r="CN39" s="397"/>
      <c r="CO39" s="397"/>
      <c r="CP39" s="397"/>
      <c r="CQ39" s="397"/>
      <c r="CR39" s="397"/>
      <c r="CS39" s="397"/>
      <c r="CT39" s="397"/>
      <c r="CU39" s="397"/>
      <c r="CV39" s="397"/>
      <c r="CW39" s="397"/>
      <c r="CX39" s="397"/>
      <c r="CY39" s="397"/>
      <c r="CZ39" s="397"/>
      <c r="DA39" s="397"/>
      <c r="DB39" s="397"/>
      <c r="DC39" s="397"/>
      <c r="DD39" s="398"/>
    </row>
    <row r="40" spans="2:109" x14ac:dyDescent="0.15">
      <c r="B40" s="399"/>
      <c r="DD40" s="399"/>
      <c r="DE40" s="387"/>
    </row>
    <row r="41" spans="2:109" ht="17.25" x14ac:dyDescent="0.15">
      <c r="B41" s="400" t="s">
        <v>612</v>
      </c>
      <c r="C41" s="390"/>
      <c r="D41" s="390"/>
      <c r="E41" s="390"/>
      <c r="F41" s="390"/>
      <c r="G41" s="390"/>
      <c r="H41" s="390"/>
      <c r="I41" s="390"/>
      <c r="J41" s="390"/>
      <c r="K41" s="390"/>
      <c r="L41" s="390"/>
      <c r="M41" s="390"/>
      <c r="N41" s="390"/>
      <c r="O41" s="390"/>
      <c r="P41" s="390"/>
      <c r="Q41" s="390"/>
      <c r="R41" s="390"/>
      <c r="S41" s="390"/>
      <c r="T41" s="390"/>
      <c r="U41" s="390"/>
      <c r="V41" s="390"/>
      <c r="W41" s="390"/>
      <c r="X41" s="390"/>
      <c r="Y41" s="390"/>
      <c r="Z41" s="390"/>
      <c r="AA41" s="390"/>
      <c r="AB41" s="390"/>
      <c r="AC41" s="390"/>
      <c r="AD41" s="390"/>
      <c r="AE41" s="390"/>
      <c r="AF41" s="390"/>
      <c r="AG41" s="390"/>
      <c r="AH41" s="390"/>
      <c r="AI41" s="390"/>
      <c r="AJ41" s="390"/>
      <c r="AK41" s="390"/>
      <c r="AL41" s="390"/>
      <c r="AM41" s="390"/>
      <c r="AN41" s="390"/>
      <c r="AO41" s="390"/>
      <c r="AP41" s="390"/>
      <c r="AQ41" s="390"/>
      <c r="AR41" s="390"/>
      <c r="AS41" s="390"/>
      <c r="AT41" s="390"/>
      <c r="AU41" s="390"/>
      <c r="AV41" s="390"/>
      <c r="AW41" s="390"/>
      <c r="AX41" s="390"/>
      <c r="AY41" s="390"/>
      <c r="AZ41" s="390"/>
      <c r="BA41" s="390"/>
      <c r="BB41" s="390"/>
      <c r="BC41" s="390"/>
      <c r="BD41" s="390"/>
      <c r="BE41" s="390"/>
      <c r="BF41" s="390"/>
      <c r="BG41" s="390"/>
      <c r="BH41" s="390"/>
      <c r="BI41" s="390"/>
      <c r="BJ41" s="390"/>
      <c r="BK41" s="390"/>
      <c r="BL41" s="390"/>
      <c r="BM41" s="390"/>
      <c r="BN41" s="390"/>
      <c r="BO41" s="390"/>
      <c r="BP41" s="390"/>
      <c r="BQ41" s="390"/>
      <c r="BR41" s="390"/>
      <c r="BS41" s="390"/>
      <c r="BT41" s="390"/>
      <c r="BU41" s="390"/>
      <c r="BV41" s="390"/>
      <c r="BW41" s="390"/>
      <c r="BX41" s="390"/>
      <c r="BY41" s="390"/>
      <c r="BZ41" s="390"/>
      <c r="CA41" s="390"/>
      <c r="CB41" s="390"/>
      <c r="CC41" s="390"/>
      <c r="CD41" s="390"/>
      <c r="CE41" s="390"/>
      <c r="CF41" s="390"/>
      <c r="CG41" s="390"/>
      <c r="CH41" s="390"/>
      <c r="CI41" s="390"/>
      <c r="CJ41" s="390"/>
      <c r="CK41" s="390"/>
      <c r="CL41" s="390"/>
      <c r="CM41" s="390"/>
      <c r="CN41" s="390"/>
      <c r="CO41" s="390"/>
      <c r="CP41" s="390"/>
      <c r="CQ41" s="390"/>
      <c r="CR41" s="390"/>
      <c r="CS41" s="390"/>
      <c r="CT41" s="390"/>
      <c r="CU41" s="390"/>
      <c r="CV41" s="390"/>
      <c r="CW41" s="390"/>
      <c r="CX41" s="390"/>
      <c r="CY41" s="390"/>
      <c r="CZ41" s="390"/>
      <c r="DA41" s="390"/>
      <c r="DB41" s="390"/>
      <c r="DC41" s="390"/>
      <c r="DD41" s="392"/>
    </row>
    <row r="42" spans="2:109" x14ac:dyDescent="0.15">
      <c r="B42" s="394"/>
      <c r="G42" s="401"/>
      <c r="I42" s="402"/>
      <c r="J42" s="402"/>
      <c r="K42" s="402"/>
      <c r="AM42" s="401"/>
      <c r="AN42" s="401" t="s">
        <v>613</v>
      </c>
      <c r="AP42" s="402"/>
      <c r="AQ42" s="402"/>
      <c r="AR42" s="402"/>
      <c r="AY42" s="401"/>
      <c r="BA42" s="402"/>
      <c r="BB42" s="402"/>
      <c r="BC42" s="402"/>
      <c r="BK42" s="401"/>
      <c r="BM42" s="402"/>
      <c r="BN42" s="402"/>
      <c r="BO42" s="402"/>
      <c r="BW42" s="401"/>
      <c r="BY42" s="402"/>
      <c r="BZ42" s="402"/>
      <c r="CA42" s="402"/>
      <c r="CI42" s="401"/>
      <c r="CK42" s="402"/>
      <c r="CL42" s="402"/>
      <c r="CM42" s="402"/>
      <c r="CU42" s="401"/>
      <c r="CW42" s="402"/>
      <c r="CX42" s="402"/>
      <c r="CY42" s="402"/>
    </row>
    <row r="43" spans="2:109" ht="13.5" customHeight="1" x14ac:dyDescent="0.15">
      <c r="B43" s="394"/>
      <c r="AN43" s="1313" t="s">
        <v>621</v>
      </c>
      <c r="AO43" s="1314"/>
      <c r="AP43" s="1314"/>
      <c r="AQ43" s="1314"/>
      <c r="AR43" s="1314"/>
      <c r="AS43" s="1314"/>
      <c r="AT43" s="1314"/>
      <c r="AU43" s="1314"/>
      <c r="AV43" s="1314"/>
      <c r="AW43" s="1314"/>
      <c r="AX43" s="1314"/>
      <c r="AY43" s="1314"/>
      <c r="AZ43" s="1314"/>
      <c r="BA43" s="1314"/>
      <c r="BB43" s="1314"/>
      <c r="BC43" s="1314"/>
      <c r="BD43" s="1314"/>
      <c r="BE43" s="1314"/>
      <c r="BF43" s="1314"/>
      <c r="BG43" s="1314"/>
      <c r="BH43" s="1314"/>
      <c r="BI43" s="1314"/>
      <c r="BJ43" s="1314"/>
      <c r="BK43" s="1314"/>
      <c r="BL43" s="1314"/>
      <c r="BM43" s="1314"/>
      <c r="BN43" s="1314"/>
      <c r="BO43" s="1314"/>
      <c r="BP43" s="1314"/>
      <c r="BQ43" s="1314"/>
      <c r="BR43" s="1314"/>
      <c r="BS43" s="1314"/>
      <c r="BT43" s="1314"/>
      <c r="BU43" s="1314"/>
      <c r="BV43" s="1314"/>
      <c r="BW43" s="1314"/>
      <c r="BX43" s="1314"/>
      <c r="BY43" s="1314"/>
      <c r="BZ43" s="1314"/>
      <c r="CA43" s="1314"/>
      <c r="CB43" s="1314"/>
      <c r="CC43" s="1314"/>
      <c r="CD43" s="1314"/>
      <c r="CE43" s="1314"/>
      <c r="CF43" s="1314"/>
      <c r="CG43" s="1314"/>
      <c r="CH43" s="1314"/>
      <c r="CI43" s="1314"/>
      <c r="CJ43" s="1314"/>
      <c r="CK43" s="1314"/>
      <c r="CL43" s="1314"/>
      <c r="CM43" s="1314"/>
      <c r="CN43" s="1314"/>
      <c r="CO43" s="1314"/>
      <c r="CP43" s="1314"/>
      <c r="CQ43" s="1314"/>
      <c r="CR43" s="1314"/>
      <c r="CS43" s="1314"/>
      <c r="CT43" s="1314"/>
      <c r="CU43" s="1314"/>
      <c r="CV43" s="1314"/>
      <c r="CW43" s="1314"/>
      <c r="CX43" s="1314"/>
      <c r="CY43" s="1314"/>
      <c r="CZ43" s="1314"/>
      <c r="DA43" s="1314"/>
      <c r="DB43" s="1314"/>
      <c r="DC43" s="1315"/>
    </row>
    <row r="44" spans="2:109" x14ac:dyDescent="0.15">
      <c r="B44" s="394"/>
      <c r="AN44" s="1316"/>
      <c r="AO44" s="1317"/>
      <c r="AP44" s="1317"/>
      <c r="AQ44" s="1317"/>
      <c r="AR44" s="1317"/>
      <c r="AS44" s="1317"/>
      <c r="AT44" s="1317"/>
      <c r="AU44" s="1317"/>
      <c r="AV44" s="1317"/>
      <c r="AW44" s="1317"/>
      <c r="AX44" s="1317"/>
      <c r="AY44" s="1317"/>
      <c r="AZ44" s="1317"/>
      <c r="BA44" s="1317"/>
      <c r="BB44" s="1317"/>
      <c r="BC44" s="1317"/>
      <c r="BD44" s="1317"/>
      <c r="BE44" s="1317"/>
      <c r="BF44" s="1317"/>
      <c r="BG44" s="1317"/>
      <c r="BH44" s="1317"/>
      <c r="BI44" s="1317"/>
      <c r="BJ44" s="1317"/>
      <c r="BK44" s="1317"/>
      <c r="BL44" s="1317"/>
      <c r="BM44" s="1317"/>
      <c r="BN44" s="1317"/>
      <c r="BO44" s="1317"/>
      <c r="BP44" s="1317"/>
      <c r="BQ44" s="1317"/>
      <c r="BR44" s="1317"/>
      <c r="BS44" s="1317"/>
      <c r="BT44" s="1317"/>
      <c r="BU44" s="1317"/>
      <c r="BV44" s="1317"/>
      <c r="BW44" s="1317"/>
      <c r="BX44" s="1317"/>
      <c r="BY44" s="1317"/>
      <c r="BZ44" s="1317"/>
      <c r="CA44" s="1317"/>
      <c r="CB44" s="1317"/>
      <c r="CC44" s="1317"/>
      <c r="CD44" s="1317"/>
      <c r="CE44" s="1317"/>
      <c r="CF44" s="1317"/>
      <c r="CG44" s="1317"/>
      <c r="CH44" s="1317"/>
      <c r="CI44" s="1317"/>
      <c r="CJ44" s="1317"/>
      <c r="CK44" s="1317"/>
      <c r="CL44" s="1317"/>
      <c r="CM44" s="1317"/>
      <c r="CN44" s="1317"/>
      <c r="CO44" s="1317"/>
      <c r="CP44" s="1317"/>
      <c r="CQ44" s="1317"/>
      <c r="CR44" s="1317"/>
      <c r="CS44" s="1317"/>
      <c r="CT44" s="1317"/>
      <c r="CU44" s="1317"/>
      <c r="CV44" s="1317"/>
      <c r="CW44" s="1317"/>
      <c r="CX44" s="1317"/>
      <c r="CY44" s="1317"/>
      <c r="CZ44" s="1317"/>
      <c r="DA44" s="1317"/>
      <c r="DB44" s="1317"/>
      <c r="DC44" s="1318"/>
    </row>
    <row r="45" spans="2:109" x14ac:dyDescent="0.15">
      <c r="B45" s="394"/>
      <c r="AN45" s="1316"/>
      <c r="AO45" s="1317"/>
      <c r="AP45" s="1317"/>
      <c r="AQ45" s="1317"/>
      <c r="AR45" s="1317"/>
      <c r="AS45" s="1317"/>
      <c r="AT45" s="1317"/>
      <c r="AU45" s="1317"/>
      <c r="AV45" s="1317"/>
      <c r="AW45" s="1317"/>
      <c r="AX45" s="1317"/>
      <c r="AY45" s="1317"/>
      <c r="AZ45" s="1317"/>
      <c r="BA45" s="1317"/>
      <c r="BB45" s="1317"/>
      <c r="BC45" s="1317"/>
      <c r="BD45" s="1317"/>
      <c r="BE45" s="1317"/>
      <c r="BF45" s="1317"/>
      <c r="BG45" s="1317"/>
      <c r="BH45" s="1317"/>
      <c r="BI45" s="1317"/>
      <c r="BJ45" s="1317"/>
      <c r="BK45" s="1317"/>
      <c r="BL45" s="1317"/>
      <c r="BM45" s="1317"/>
      <c r="BN45" s="1317"/>
      <c r="BO45" s="1317"/>
      <c r="BP45" s="1317"/>
      <c r="BQ45" s="1317"/>
      <c r="BR45" s="1317"/>
      <c r="BS45" s="1317"/>
      <c r="BT45" s="1317"/>
      <c r="BU45" s="1317"/>
      <c r="BV45" s="1317"/>
      <c r="BW45" s="1317"/>
      <c r="BX45" s="1317"/>
      <c r="BY45" s="1317"/>
      <c r="BZ45" s="1317"/>
      <c r="CA45" s="1317"/>
      <c r="CB45" s="1317"/>
      <c r="CC45" s="1317"/>
      <c r="CD45" s="1317"/>
      <c r="CE45" s="1317"/>
      <c r="CF45" s="1317"/>
      <c r="CG45" s="1317"/>
      <c r="CH45" s="1317"/>
      <c r="CI45" s="1317"/>
      <c r="CJ45" s="1317"/>
      <c r="CK45" s="1317"/>
      <c r="CL45" s="1317"/>
      <c r="CM45" s="1317"/>
      <c r="CN45" s="1317"/>
      <c r="CO45" s="1317"/>
      <c r="CP45" s="1317"/>
      <c r="CQ45" s="1317"/>
      <c r="CR45" s="1317"/>
      <c r="CS45" s="1317"/>
      <c r="CT45" s="1317"/>
      <c r="CU45" s="1317"/>
      <c r="CV45" s="1317"/>
      <c r="CW45" s="1317"/>
      <c r="CX45" s="1317"/>
      <c r="CY45" s="1317"/>
      <c r="CZ45" s="1317"/>
      <c r="DA45" s="1317"/>
      <c r="DB45" s="1317"/>
      <c r="DC45" s="1318"/>
    </row>
    <row r="46" spans="2:109" x14ac:dyDescent="0.15">
      <c r="B46" s="394"/>
      <c r="AN46" s="1316"/>
      <c r="AO46" s="1317"/>
      <c r="AP46" s="1317"/>
      <c r="AQ46" s="1317"/>
      <c r="AR46" s="1317"/>
      <c r="AS46" s="1317"/>
      <c r="AT46" s="1317"/>
      <c r="AU46" s="1317"/>
      <c r="AV46" s="1317"/>
      <c r="AW46" s="1317"/>
      <c r="AX46" s="1317"/>
      <c r="AY46" s="1317"/>
      <c r="AZ46" s="1317"/>
      <c r="BA46" s="1317"/>
      <c r="BB46" s="1317"/>
      <c r="BC46" s="1317"/>
      <c r="BD46" s="1317"/>
      <c r="BE46" s="1317"/>
      <c r="BF46" s="1317"/>
      <c r="BG46" s="1317"/>
      <c r="BH46" s="1317"/>
      <c r="BI46" s="1317"/>
      <c r="BJ46" s="1317"/>
      <c r="BK46" s="1317"/>
      <c r="BL46" s="1317"/>
      <c r="BM46" s="1317"/>
      <c r="BN46" s="1317"/>
      <c r="BO46" s="1317"/>
      <c r="BP46" s="1317"/>
      <c r="BQ46" s="1317"/>
      <c r="BR46" s="1317"/>
      <c r="BS46" s="1317"/>
      <c r="BT46" s="1317"/>
      <c r="BU46" s="1317"/>
      <c r="BV46" s="1317"/>
      <c r="BW46" s="1317"/>
      <c r="BX46" s="1317"/>
      <c r="BY46" s="1317"/>
      <c r="BZ46" s="1317"/>
      <c r="CA46" s="1317"/>
      <c r="CB46" s="1317"/>
      <c r="CC46" s="1317"/>
      <c r="CD46" s="1317"/>
      <c r="CE46" s="1317"/>
      <c r="CF46" s="1317"/>
      <c r="CG46" s="1317"/>
      <c r="CH46" s="1317"/>
      <c r="CI46" s="1317"/>
      <c r="CJ46" s="1317"/>
      <c r="CK46" s="1317"/>
      <c r="CL46" s="1317"/>
      <c r="CM46" s="1317"/>
      <c r="CN46" s="1317"/>
      <c r="CO46" s="1317"/>
      <c r="CP46" s="1317"/>
      <c r="CQ46" s="1317"/>
      <c r="CR46" s="1317"/>
      <c r="CS46" s="1317"/>
      <c r="CT46" s="1317"/>
      <c r="CU46" s="1317"/>
      <c r="CV46" s="1317"/>
      <c r="CW46" s="1317"/>
      <c r="CX46" s="1317"/>
      <c r="CY46" s="1317"/>
      <c r="CZ46" s="1317"/>
      <c r="DA46" s="1317"/>
      <c r="DB46" s="1317"/>
      <c r="DC46" s="1318"/>
    </row>
    <row r="47" spans="2:109" x14ac:dyDescent="0.15">
      <c r="B47" s="394"/>
      <c r="AN47" s="1319"/>
      <c r="AO47" s="1320"/>
      <c r="AP47" s="1320"/>
      <c r="AQ47" s="1320"/>
      <c r="AR47" s="1320"/>
      <c r="AS47" s="1320"/>
      <c r="AT47" s="1320"/>
      <c r="AU47" s="1320"/>
      <c r="AV47" s="1320"/>
      <c r="AW47" s="1320"/>
      <c r="AX47" s="1320"/>
      <c r="AY47" s="1320"/>
      <c r="AZ47" s="1320"/>
      <c r="BA47" s="1320"/>
      <c r="BB47" s="1320"/>
      <c r="BC47" s="1320"/>
      <c r="BD47" s="1320"/>
      <c r="BE47" s="1320"/>
      <c r="BF47" s="1320"/>
      <c r="BG47" s="1320"/>
      <c r="BH47" s="1320"/>
      <c r="BI47" s="1320"/>
      <c r="BJ47" s="1320"/>
      <c r="BK47" s="1320"/>
      <c r="BL47" s="1320"/>
      <c r="BM47" s="1320"/>
      <c r="BN47" s="1320"/>
      <c r="BO47" s="1320"/>
      <c r="BP47" s="1320"/>
      <c r="BQ47" s="1320"/>
      <c r="BR47" s="1320"/>
      <c r="BS47" s="1320"/>
      <c r="BT47" s="1320"/>
      <c r="BU47" s="1320"/>
      <c r="BV47" s="1320"/>
      <c r="BW47" s="1320"/>
      <c r="BX47" s="1320"/>
      <c r="BY47" s="1320"/>
      <c r="BZ47" s="1320"/>
      <c r="CA47" s="1320"/>
      <c r="CB47" s="1320"/>
      <c r="CC47" s="1320"/>
      <c r="CD47" s="1320"/>
      <c r="CE47" s="1320"/>
      <c r="CF47" s="1320"/>
      <c r="CG47" s="1320"/>
      <c r="CH47" s="1320"/>
      <c r="CI47" s="1320"/>
      <c r="CJ47" s="1320"/>
      <c r="CK47" s="1320"/>
      <c r="CL47" s="1320"/>
      <c r="CM47" s="1320"/>
      <c r="CN47" s="1320"/>
      <c r="CO47" s="1320"/>
      <c r="CP47" s="1320"/>
      <c r="CQ47" s="1320"/>
      <c r="CR47" s="1320"/>
      <c r="CS47" s="1320"/>
      <c r="CT47" s="1320"/>
      <c r="CU47" s="1320"/>
      <c r="CV47" s="1320"/>
      <c r="CW47" s="1320"/>
      <c r="CX47" s="1320"/>
      <c r="CY47" s="1320"/>
      <c r="CZ47" s="1320"/>
      <c r="DA47" s="1320"/>
      <c r="DB47" s="1320"/>
      <c r="DC47" s="1321"/>
    </row>
    <row r="48" spans="2:109" x14ac:dyDescent="0.15">
      <c r="B48" s="394"/>
      <c r="H48" s="403"/>
      <c r="I48" s="403"/>
      <c r="J48" s="403"/>
      <c r="AN48" s="403"/>
      <c r="AO48" s="403"/>
      <c r="AP48" s="403"/>
      <c r="AZ48" s="403"/>
      <c r="BA48" s="403"/>
      <c r="BB48" s="403"/>
      <c r="BL48" s="403"/>
      <c r="BM48" s="403"/>
      <c r="BN48" s="403"/>
      <c r="BX48" s="403"/>
      <c r="BY48" s="403"/>
      <c r="BZ48" s="403"/>
      <c r="CJ48" s="403"/>
      <c r="CK48" s="403"/>
      <c r="CL48" s="403"/>
      <c r="CV48" s="403"/>
      <c r="CW48" s="403"/>
      <c r="CX48" s="403"/>
    </row>
    <row r="49" spans="1:109" x14ac:dyDescent="0.15">
      <c r="B49" s="394"/>
      <c r="AN49" s="387" t="s">
        <v>614</v>
      </c>
    </row>
    <row r="50" spans="1:109" x14ac:dyDescent="0.15">
      <c r="B50" s="394"/>
      <c r="G50" s="1305"/>
      <c r="H50" s="1305"/>
      <c r="I50" s="1305"/>
      <c r="J50" s="1305"/>
      <c r="K50" s="404"/>
      <c r="L50" s="404"/>
      <c r="M50" s="405"/>
      <c r="N50" s="405"/>
      <c r="AN50" s="1323"/>
      <c r="AO50" s="1324"/>
      <c r="AP50" s="1324"/>
      <c r="AQ50" s="1324"/>
      <c r="AR50" s="1324"/>
      <c r="AS50" s="1324"/>
      <c r="AT50" s="1324"/>
      <c r="AU50" s="1324"/>
      <c r="AV50" s="1324"/>
      <c r="AW50" s="1324"/>
      <c r="AX50" s="1324"/>
      <c r="AY50" s="1324"/>
      <c r="AZ50" s="1324"/>
      <c r="BA50" s="1324"/>
      <c r="BB50" s="1324"/>
      <c r="BC50" s="1324"/>
      <c r="BD50" s="1324"/>
      <c r="BE50" s="1324"/>
      <c r="BF50" s="1324"/>
      <c r="BG50" s="1324"/>
      <c r="BH50" s="1324"/>
      <c r="BI50" s="1324"/>
      <c r="BJ50" s="1324"/>
      <c r="BK50" s="1324"/>
      <c r="BL50" s="1324"/>
      <c r="BM50" s="1324"/>
      <c r="BN50" s="1324"/>
      <c r="BO50" s="1325"/>
      <c r="BP50" s="1311" t="s">
        <v>560</v>
      </c>
      <c r="BQ50" s="1311"/>
      <c r="BR50" s="1311"/>
      <c r="BS50" s="1311"/>
      <c r="BT50" s="1311"/>
      <c r="BU50" s="1311"/>
      <c r="BV50" s="1311"/>
      <c r="BW50" s="1311"/>
      <c r="BX50" s="1311" t="s">
        <v>561</v>
      </c>
      <c r="BY50" s="1311"/>
      <c r="BZ50" s="1311"/>
      <c r="CA50" s="1311"/>
      <c r="CB50" s="1311"/>
      <c r="CC50" s="1311"/>
      <c r="CD50" s="1311"/>
      <c r="CE50" s="1311"/>
      <c r="CF50" s="1311" t="s">
        <v>562</v>
      </c>
      <c r="CG50" s="1311"/>
      <c r="CH50" s="1311"/>
      <c r="CI50" s="1311"/>
      <c r="CJ50" s="1311"/>
      <c r="CK50" s="1311"/>
      <c r="CL50" s="1311"/>
      <c r="CM50" s="1311"/>
      <c r="CN50" s="1311" t="s">
        <v>563</v>
      </c>
      <c r="CO50" s="1311"/>
      <c r="CP50" s="1311"/>
      <c r="CQ50" s="1311"/>
      <c r="CR50" s="1311"/>
      <c r="CS50" s="1311"/>
      <c r="CT50" s="1311"/>
      <c r="CU50" s="1311"/>
      <c r="CV50" s="1311" t="s">
        <v>564</v>
      </c>
      <c r="CW50" s="1311"/>
      <c r="CX50" s="1311"/>
      <c r="CY50" s="1311"/>
      <c r="CZ50" s="1311"/>
      <c r="DA50" s="1311"/>
      <c r="DB50" s="1311"/>
      <c r="DC50" s="1311"/>
    </row>
    <row r="51" spans="1:109" ht="13.5" customHeight="1" x14ac:dyDescent="0.15">
      <c r="B51" s="394"/>
      <c r="G51" s="1322"/>
      <c r="H51" s="1322"/>
      <c r="I51" s="1327"/>
      <c r="J51" s="1327"/>
      <c r="K51" s="1312"/>
      <c r="L51" s="1312"/>
      <c r="M51" s="1312"/>
      <c r="N51" s="1312"/>
      <c r="AM51" s="403"/>
      <c r="AN51" s="1310" t="s">
        <v>615</v>
      </c>
      <c r="AO51" s="1310"/>
      <c r="AP51" s="1310"/>
      <c r="AQ51" s="1310"/>
      <c r="AR51" s="1310"/>
      <c r="AS51" s="1310"/>
      <c r="AT51" s="1310"/>
      <c r="AU51" s="1310"/>
      <c r="AV51" s="1310"/>
      <c r="AW51" s="1310"/>
      <c r="AX51" s="1310"/>
      <c r="AY51" s="1310"/>
      <c r="AZ51" s="1310"/>
      <c r="BA51" s="1310"/>
      <c r="BB51" s="1310" t="s">
        <v>616</v>
      </c>
      <c r="BC51" s="1310"/>
      <c r="BD51" s="1310"/>
      <c r="BE51" s="1310"/>
      <c r="BF51" s="1310"/>
      <c r="BG51" s="1310"/>
      <c r="BH51" s="1310"/>
      <c r="BI51" s="1310"/>
      <c r="BJ51" s="1310"/>
      <c r="BK51" s="1310"/>
      <c r="BL51" s="1310"/>
      <c r="BM51" s="1310"/>
      <c r="BN51" s="1310"/>
      <c r="BO51" s="1310"/>
      <c r="BP51" s="1326"/>
      <c r="BQ51" s="1307"/>
      <c r="BR51" s="1307"/>
      <c r="BS51" s="1307"/>
      <c r="BT51" s="1307"/>
      <c r="BU51" s="1307"/>
      <c r="BV51" s="1307"/>
      <c r="BW51" s="1307"/>
      <c r="BX51" s="1307">
        <v>45.8</v>
      </c>
      <c r="BY51" s="1307"/>
      <c r="BZ51" s="1307"/>
      <c r="CA51" s="1307"/>
      <c r="CB51" s="1307"/>
      <c r="CC51" s="1307"/>
      <c r="CD51" s="1307"/>
      <c r="CE51" s="1307"/>
      <c r="CF51" s="1307">
        <v>44.3</v>
      </c>
      <c r="CG51" s="1307"/>
      <c r="CH51" s="1307"/>
      <c r="CI51" s="1307"/>
      <c r="CJ51" s="1307"/>
      <c r="CK51" s="1307"/>
      <c r="CL51" s="1307"/>
      <c r="CM51" s="1307"/>
      <c r="CN51" s="1307">
        <v>40.4</v>
      </c>
      <c r="CO51" s="1307"/>
      <c r="CP51" s="1307"/>
      <c r="CQ51" s="1307"/>
      <c r="CR51" s="1307"/>
      <c r="CS51" s="1307"/>
      <c r="CT51" s="1307"/>
      <c r="CU51" s="1307"/>
      <c r="CV51" s="1307">
        <v>40.1</v>
      </c>
      <c r="CW51" s="1307"/>
      <c r="CX51" s="1307"/>
      <c r="CY51" s="1307"/>
      <c r="CZ51" s="1307"/>
      <c r="DA51" s="1307"/>
      <c r="DB51" s="1307"/>
      <c r="DC51" s="1307"/>
    </row>
    <row r="52" spans="1:109" x14ac:dyDescent="0.15">
      <c r="B52" s="394"/>
      <c r="G52" s="1322"/>
      <c r="H52" s="1322"/>
      <c r="I52" s="1327"/>
      <c r="J52" s="1327"/>
      <c r="K52" s="1312"/>
      <c r="L52" s="1312"/>
      <c r="M52" s="1312"/>
      <c r="N52" s="1312"/>
      <c r="AM52" s="403"/>
      <c r="AN52" s="1310"/>
      <c r="AO52" s="1310"/>
      <c r="AP52" s="1310"/>
      <c r="AQ52" s="1310"/>
      <c r="AR52" s="1310"/>
      <c r="AS52" s="1310"/>
      <c r="AT52" s="1310"/>
      <c r="AU52" s="1310"/>
      <c r="AV52" s="1310"/>
      <c r="AW52" s="1310"/>
      <c r="AX52" s="1310"/>
      <c r="AY52" s="1310"/>
      <c r="AZ52" s="1310"/>
      <c r="BA52" s="1310"/>
      <c r="BB52" s="1310"/>
      <c r="BC52" s="1310"/>
      <c r="BD52" s="1310"/>
      <c r="BE52" s="1310"/>
      <c r="BF52" s="1310"/>
      <c r="BG52" s="1310"/>
      <c r="BH52" s="1310"/>
      <c r="BI52" s="1310"/>
      <c r="BJ52" s="1310"/>
      <c r="BK52" s="1310"/>
      <c r="BL52" s="1310"/>
      <c r="BM52" s="1310"/>
      <c r="BN52" s="1310"/>
      <c r="BO52" s="1310"/>
      <c r="BP52" s="1307"/>
      <c r="BQ52" s="1307"/>
      <c r="BR52" s="1307"/>
      <c r="BS52" s="1307"/>
      <c r="BT52" s="1307"/>
      <c r="BU52" s="1307"/>
      <c r="BV52" s="1307"/>
      <c r="BW52" s="1307"/>
      <c r="BX52" s="1307"/>
      <c r="BY52" s="1307"/>
      <c r="BZ52" s="1307"/>
      <c r="CA52" s="1307"/>
      <c r="CB52" s="1307"/>
      <c r="CC52" s="1307"/>
      <c r="CD52" s="1307"/>
      <c r="CE52" s="1307"/>
      <c r="CF52" s="1307"/>
      <c r="CG52" s="1307"/>
      <c r="CH52" s="1307"/>
      <c r="CI52" s="1307"/>
      <c r="CJ52" s="1307"/>
      <c r="CK52" s="1307"/>
      <c r="CL52" s="1307"/>
      <c r="CM52" s="1307"/>
      <c r="CN52" s="1307"/>
      <c r="CO52" s="1307"/>
      <c r="CP52" s="1307"/>
      <c r="CQ52" s="1307"/>
      <c r="CR52" s="1307"/>
      <c r="CS52" s="1307"/>
      <c r="CT52" s="1307"/>
      <c r="CU52" s="1307"/>
      <c r="CV52" s="1307"/>
      <c r="CW52" s="1307"/>
      <c r="CX52" s="1307"/>
      <c r="CY52" s="1307"/>
      <c r="CZ52" s="1307"/>
      <c r="DA52" s="1307"/>
      <c r="DB52" s="1307"/>
      <c r="DC52" s="1307"/>
    </row>
    <row r="53" spans="1:109" x14ac:dyDescent="0.15">
      <c r="A53" s="402"/>
      <c r="B53" s="394"/>
      <c r="G53" s="1322"/>
      <c r="H53" s="1322"/>
      <c r="I53" s="1305"/>
      <c r="J53" s="1305"/>
      <c r="K53" s="1312"/>
      <c r="L53" s="1312"/>
      <c r="M53" s="1312"/>
      <c r="N53" s="1312"/>
      <c r="AM53" s="403"/>
      <c r="AN53" s="1310"/>
      <c r="AO53" s="1310"/>
      <c r="AP53" s="1310"/>
      <c r="AQ53" s="1310"/>
      <c r="AR53" s="1310"/>
      <c r="AS53" s="1310"/>
      <c r="AT53" s="1310"/>
      <c r="AU53" s="1310"/>
      <c r="AV53" s="1310"/>
      <c r="AW53" s="1310"/>
      <c r="AX53" s="1310"/>
      <c r="AY53" s="1310"/>
      <c r="AZ53" s="1310"/>
      <c r="BA53" s="1310"/>
      <c r="BB53" s="1310" t="s">
        <v>617</v>
      </c>
      <c r="BC53" s="1310"/>
      <c r="BD53" s="1310"/>
      <c r="BE53" s="1310"/>
      <c r="BF53" s="1310"/>
      <c r="BG53" s="1310"/>
      <c r="BH53" s="1310"/>
      <c r="BI53" s="1310"/>
      <c r="BJ53" s="1310"/>
      <c r="BK53" s="1310"/>
      <c r="BL53" s="1310"/>
      <c r="BM53" s="1310"/>
      <c r="BN53" s="1310"/>
      <c r="BO53" s="1310"/>
      <c r="BP53" s="1326"/>
      <c r="BQ53" s="1307"/>
      <c r="BR53" s="1307"/>
      <c r="BS53" s="1307"/>
      <c r="BT53" s="1307"/>
      <c r="BU53" s="1307"/>
      <c r="BV53" s="1307"/>
      <c r="BW53" s="1307"/>
      <c r="BX53" s="1307">
        <v>48.9</v>
      </c>
      <c r="BY53" s="1307"/>
      <c r="BZ53" s="1307"/>
      <c r="CA53" s="1307"/>
      <c r="CB53" s="1307"/>
      <c r="CC53" s="1307"/>
      <c r="CD53" s="1307"/>
      <c r="CE53" s="1307"/>
      <c r="CF53" s="1307">
        <v>49.4</v>
      </c>
      <c r="CG53" s="1307"/>
      <c r="CH53" s="1307"/>
      <c r="CI53" s="1307"/>
      <c r="CJ53" s="1307"/>
      <c r="CK53" s="1307"/>
      <c r="CL53" s="1307"/>
      <c r="CM53" s="1307"/>
      <c r="CN53" s="1307">
        <v>50.9</v>
      </c>
      <c r="CO53" s="1307"/>
      <c r="CP53" s="1307"/>
      <c r="CQ53" s="1307"/>
      <c r="CR53" s="1307"/>
      <c r="CS53" s="1307"/>
      <c r="CT53" s="1307"/>
      <c r="CU53" s="1307"/>
      <c r="CV53" s="1307">
        <v>52.4</v>
      </c>
      <c r="CW53" s="1307"/>
      <c r="CX53" s="1307"/>
      <c r="CY53" s="1307"/>
      <c r="CZ53" s="1307"/>
      <c r="DA53" s="1307"/>
      <c r="DB53" s="1307"/>
      <c r="DC53" s="1307"/>
    </row>
    <row r="54" spans="1:109" x14ac:dyDescent="0.15">
      <c r="A54" s="402"/>
      <c r="B54" s="394"/>
      <c r="G54" s="1322"/>
      <c r="H54" s="1322"/>
      <c r="I54" s="1305"/>
      <c r="J54" s="1305"/>
      <c r="K54" s="1312"/>
      <c r="L54" s="1312"/>
      <c r="M54" s="1312"/>
      <c r="N54" s="1312"/>
      <c r="AM54" s="403"/>
      <c r="AN54" s="1310"/>
      <c r="AO54" s="1310"/>
      <c r="AP54" s="1310"/>
      <c r="AQ54" s="1310"/>
      <c r="AR54" s="1310"/>
      <c r="AS54" s="1310"/>
      <c r="AT54" s="1310"/>
      <c r="AU54" s="1310"/>
      <c r="AV54" s="1310"/>
      <c r="AW54" s="1310"/>
      <c r="AX54" s="1310"/>
      <c r="AY54" s="1310"/>
      <c r="AZ54" s="1310"/>
      <c r="BA54" s="1310"/>
      <c r="BB54" s="1310"/>
      <c r="BC54" s="1310"/>
      <c r="BD54" s="1310"/>
      <c r="BE54" s="1310"/>
      <c r="BF54" s="1310"/>
      <c r="BG54" s="1310"/>
      <c r="BH54" s="1310"/>
      <c r="BI54" s="1310"/>
      <c r="BJ54" s="1310"/>
      <c r="BK54" s="1310"/>
      <c r="BL54" s="1310"/>
      <c r="BM54" s="1310"/>
      <c r="BN54" s="1310"/>
      <c r="BO54" s="1310"/>
      <c r="BP54" s="1307"/>
      <c r="BQ54" s="1307"/>
      <c r="BR54" s="1307"/>
      <c r="BS54" s="1307"/>
      <c r="BT54" s="1307"/>
      <c r="BU54" s="1307"/>
      <c r="BV54" s="1307"/>
      <c r="BW54" s="1307"/>
      <c r="BX54" s="1307"/>
      <c r="BY54" s="1307"/>
      <c r="BZ54" s="1307"/>
      <c r="CA54" s="1307"/>
      <c r="CB54" s="1307"/>
      <c r="CC54" s="1307"/>
      <c r="CD54" s="1307"/>
      <c r="CE54" s="1307"/>
      <c r="CF54" s="1307"/>
      <c r="CG54" s="1307"/>
      <c r="CH54" s="1307"/>
      <c r="CI54" s="1307"/>
      <c r="CJ54" s="1307"/>
      <c r="CK54" s="1307"/>
      <c r="CL54" s="1307"/>
      <c r="CM54" s="1307"/>
      <c r="CN54" s="1307"/>
      <c r="CO54" s="1307"/>
      <c r="CP54" s="1307"/>
      <c r="CQ54" s="1307"/>
      <c r="CR54" s="1307"/>
      <c r="CS54" s="1307"/>
      <c r="CT54" s="1307"/>
      <c r="CU54" s="1307"/>
      <c r="CV54" s="1307"/>
      <c r="CW54" s="1307"/>
      <c r="CX54" s="1307"/>
      <c r="CY54" s="1307"/>
      <c r="CZ54" s="1307"/>
      <c r="DA54" s="1307"/>
      <c r="DB54" s="1307"/>
      <c r="DC54" s="1307"/>
    </row>
    <row r="55" spans="1:109" x14ac:dyDescent="0.15">
      <c r="A55" s="402"/>
      <c r="B55" s="394"/>
      <c r="G55" s="1305"/>
      <c r="H55" s="1305"/>
      <c r="I55" s="1305"/>
      <c r="J55" s="1305"/>
      <c r="K55" s="1312"/>
      <c r="L55" s="1312"/>
      <c r="M55" s="1312"/>
      <c r="N55" s="1312"/>
      <c r="AN55" s="1311" t="s">
        <v>618</v>
      </c>
      <c r="AO55" s="1311"/>
      <c r="AP55" s="1311"/>
      <c r="AQ55" s="1311"/>
      <c r="AR55" s="1311"/>
      <c r="AS55" s="1311"/>
      <c r="AT55" s="1311"/>
      <c r="AU55" s="1311"/>
      <c r="AV55" s="1311"/>
      <c r="AW55" s="1311"/>
      <c r="AX55" s="1311"/>
      <c r="AY55" s="1311"/>
      <c r="AZ55" s="1311"/>
      <c r="BA55" s="1311"/>
      <c r="BB55" s="1310" t="s">
        <v>616</v>
      </c>
      <c r="BC55" s="1310"/>
      <c r="BD55" s="1310"/>
      <c r="BE55" s="1310"/>
      <c r="BF55" s="1310"/>
      <c r="BG55" s="1310"/>
      <c r="BH55" s="1310"/>
      <c r="BI55" s="1310"/>
      <c r="BJ55" s="1310"/>
      <c r="BK55" s="1310"/>
      <c r="BL55" s="1310"/>
      <c r="BM55" s="1310"/>
      <c r="BN55" s="1310"/>
      <c r="BO55" s="1310"/>
      <c r="BP55" s="1326"/>
      <c r="BQ55" s="1307"/>
      <c r="BR55" s="1307"/>
      <c r="BS55" s="1307"/>
      <c r="BT55" s="1307"/>
      <c r="BU55" s="1307"/>
      <c r="BV55" s="1307"/>
      <c r="BW55" s="1307"/>
      <c r="BX55" s="1307">
        <v>58.5</v>
      </c>
      <c r="BY55" s="1307"/>
      <c r="BZ55" s="1307"/>
      <c r="CA55" s="1307"/>
      <c r="CB55" s="1307"/>
      <c r="CC55" s="1307"/>
      <c r="CD55" s="1307"/>
      <c r="CE55" s="1307"/>
      <c r="CF55" s="1307">
        <v>54.6</v>
      </c>
      <c r="CG55" s="1307"/>
      <c r="CH55" s="1307"/>
      <c r="CI55" s="1307"/>
      <c r="CJ55" s="1307"/>
      <c r="CK55" s="1307"/>
      <c r="CL55" s="1307"/>
      <c r="CM55" s="1307"/>
      <c r="CN55" s="1307">
        <v>53.2</v>
      </c>
      <c r="CO55" s="1307"/>
      <c r="CP55" s="1307"/>
      <c r="CQ55" s="1307"/>
      <c r="CR55" s="1307"/>
      <c r="CS55" s="1307"/>
      <c r="CT55" s="1307"/>
      <c r="CU55" s="1307"/>
      <c r="CV55" s="1307">
        <v>47.9</v>
      </c>
      <c r="CW55" s="1307"/>
      <c r="CX55" s="1307"/>
      <c r="CY55" s="1307"/>
      <c r="CZ55" s="1307"/>
      <c r="DA55" s="1307"/>
      <c r="DB55" s="1307"/>
      <c r="DC55" s="1307"/>
    </row>
    <row r="56" spans="1:109" x14ac:dyDescent="0.15">
      <c r="A56" s="402"/>
      <c r="B56" s="394"/>
      <c r="G56" s="1305"/>
      <c r="H56" s="1305"/>
      <c r="I56" s="1305"/>
      <c r="J56" s="1305"/>
      <c r="K56" s="1312"/>
      <c r="L56" s="1312"/>
      <c r="M56" s="1312"/>
      <c r="N56" s="1312"/>
      <c r="AN56" s="1311"/>
      <c r="AO56" s="1311"/>
      <c r="AP56" s="1311"/>
      <c r="AQ56" s="1311"/>
      <c r="AR56" s="1311"/>
      <c r="AS56" s="1311"/>
      <c r="AT56" s="1311"/>
      <c r="AU56" s="1311"/>
      <c r="AV56" s="1311"/>
      <c r="AW56" s="1311"/>
      <c r="AX56" s="1311"/>
      <c r="AY56" s="1311"/>
      <c r="AZ56" s="1311"/>
      <c r="BA56" s="1311"/>
      <c r="BB56" s="1310"/>
      <c r="BC56" s="1310"/>
      <c r="BD56" s="1310"/>
      <c r="BE56" s="1310"/>
      <c r="BF56" s="1310"/>
      <c r="BG56" s="1310"/>
      <c r="BH56" s="1310"/>
      <c r="BI56" s="1310"/>
      <c r="BJ56" s="1310"/>
      <c r="BK56" s="1310"/>
      <c r="BL56" s="1310"/>
      <c r="BM56" s="1310"/>
      <c r="BN56" s="1310"/>
      <c r="BO56" s="1310"/>
      <c r="BP56" s="1307"/>
      <c r="BQ56" s="1307"/>
      <c r="BR56" s="1307"/>
      <c r="BS56" s="1307"/>
      <c r="BT56" s="1307"/>
      <c r="BU56" s="1307"/>
      <c r="BV56" s="1307"/>
      <c r="BW56" s="1307"/>
      <c r="BX56" s="1307"/>
      <c r="BY56" s="1307"/>
      <c r="BZ56" s="1307"/>
      <c r="CA56" s="1307"/>
      <c r="CB56" s="1307"/>
      <c r="CC56" s="1307"/>
      <c r="CD56" s="1307"/>
      <c r="CE56" s="1307"/>
      <c r="CF56" s="1307"/>
      <c r="CG56" s="1307"/>
      <c r="CH56" s="1307"/>
      <c r="CI56" s="1307"/>
      <c r="CJ56" s="1307"/>
      <c r="CK56" s="1307"/>
      <c r="CL56" s="1307"/>
      <c r="CM56" s="1307"/>
      <c r="CN56" s="1307"/>
      <c r="CO56" s="1307"/>
      <c r="CP56" s="1307"/>
      <c r="CQ56" s="1307"/>
      <c r="CR56" s="1307"/>
      <c r="CS56" s="1307"/>
      <c r="CT56" s="1307"/>
      <c r="CU56" s="1307"/>
      <c r="CV56" s="1307"/>
      <c r="CW56" s="1307"/>
      <c r="CX56" s="1307"/>
      <c r="CY56" s="1307"/>
      <c r="CZ56" s="1307"/>
      <c r="DA56" s="1307"/>
      <c r="DB56" s="1307"/>
      <c r="DC56" s="1307"/>
    </row>
    <row r="57" spans="1:109" s="402" customFormat="1" x14ac:dyDescent="0.15">
      <c r="B57" s="406"/>
      <c r="G57" s="1305"/>
      <c r="H57" s="1305"/>
      <c r="I57" s="1308"/>
      <c r="J57" s="1308"/>
      <c r="K57" s="1312"/>
      <c r="L57" s="1312"/>
      <c r="M57" s="1312"/>
      <c r="N57" s="1312"/>
      <c r="AM57" s="387"/>
      <c r="AN57" s="1311"/>
      <c r="AO57" s="1311"/>
      <c r="AP57" s="1311"/>
      <c r="AQ57" s="1311"/>
      <c r="AR57" s="1311"/>
      <c r="AS57" s="1311"/>
      <c r="AT57" s="1311"/>
      <c r="AU57" s="1311"/>
      <c r="AV57" s="1311"/>
      <c r="AW57" s="1311"/>
      <c r="AX57" s="1311"/>
      <c r="AY57" s="1311"/>
      <c r="AZ57" s="1311"/>
      <c r="BA57" s="1311"/>
      <c r="BB57" s="1310" t="s">
        <v>617</v>
      </c>
      <c r="BC57" s="1310"/>
      <c r="BD57" s="1310"/>
      <c r="BE57" s="1310"/>
      <c r="BF57" s="1310"/>
      <c r="BG57" s="1310"/>
      <c r="BH57" s="1310"/>
      <c r="BI57" s="1310"/>
      <c r="BJ57" s="1310"/>
      <c r="BK57" s="1310"/>
      <c r="BL57" s="1310"/>
      <c r="BM57" s="1310"/>
      <c r="BN57" s="1310"/>
      <c r="BO57" s="1310"/>
      <c r="BP57" s="1326"/>
      <c r="BQ57" s="1307"/>
      <c r="BR57" s="1307"/>
      <c r="BS57" s="1307"/>
      <c r="BT57" s="1307"/>
      <c r="BU57" s="1307"/>
      <c r="BV57" s="1307"/>
      <c r="BW57" s="1307"/>
      <c r="BX57" s="1307">
        <v>52.9</v>
      </c>
      <c r="BY57" s="1307"/>
      <c r="BZ57" s="1307"/>
      <c r="CA57" s="1307"/>
      <c r="CB57" s="1307"/>
      <c r="CC57" s="1307"/>
      <c r="CD57" s="1307"/>
      <c r="CE57" s="1307"/>
      <c r="CF57" s="1307">
        <v>58.3</v>
      </c>
      <c r="CG57" s="1307"/>
      <c r="CH57" s="1307"/>
      <c r="CI57" s="1307"/>
      <c r="CJ57" s="1307"/>
      <c r="CK57" s="1307"/>
      <c r="CL57" s="1307"/>
      <c r="CM57" s="1307"/>
      <c r="CN57" s="1307">
        <v>59.6</v>
      </c>
      <c r="CO57" s="1307"/>
      <c r="CP57" s="1307"/>
      <c r="CQ57" s="1307"/>
      <c r="CR57" s="1307"/>
      <c r="CS57" s="1307"/>
      <c r="CT57" s="1307"/>
      <c r="CU57" s="1307"/>
      <c r="CV57" s="1307">
        <v>60.5</v>
      </c>
      <c r="CW57" s="1307"/>
      <c r="CX57" s="1307"/>
      <c r="CY57" s="1307"/>
      <c r="CZ57" s="1307"/>
      <c r="DA57" s="1307"/>
      <c r="DB57" s="1307"/>
      <c r="DC57" s="1307"/>
      <c r="DD57" s="407"/>
      <c r="DE57" s="406"/>
    </row>
    <row r="58" spans="1:109" s="402" customFormat="1" x14ac:dyDescent="0.15">
      <c r="A58" s="387"/>
      <c r="B58" s="406"/>
      <c r="G58" s="1305"/>
      <c r="H58" s="1305"/>
      <c r="I58" s="1308"/>
      <c r="J58" s="1308"/>
      <c r="K58" s="1312"/>
      <c r="L58" s="1312"/>
      <c r="M58" s="1312"/>
      <c r="N58" s="1312"/>
      <c r="AM58" s="387"/>
      <c r="AN58" s="1311"/>
      <c r="AO58" s="1311"/>
      <c r="AP58" s="1311"/>
      <c r="AQ58" s="1311"/>
      <c r="AR58" s="1311"/>
      <c r="AS58" s="1311"/>
      <c r="AT58" s="1311"/>
      <c r="AU58" s="1311"/>
      <c r="AV58" s="1311"/>
      <c r="AW58" s="1311"/>
      <c r="AX58" s="1311"/>
      <c r="AY58" s="1311"/>
      <c r="AZ58" s="1311"/>
      <c r="BA58" s="1311"/>
      <c r="BB58" s="1310"/>
      <c r="BC58" s="1310"/>
      <c r="BD58" s="1310"/>
      <c r="BE58" s="1310"/>
      <c r="BF58" s="1310"/>
      <c r="BG58" s="1310"/>
      <c r="BH58" s="1310"/>
      <c r="BI58" s="1310"/>
      <c r="BJ58" s="1310"/>
      <c r="BK58" s="1310"/>
      <c r="BL58" s="1310"/>
      <c r="BM58" s="1310"/>
      <c r="BN58" s="1310"/>
      <c r="BO58" s="1310"/>
      <c r="BP58" s="1307"/>
      <c r="BQ58" s="1307"/>
      <c r="BR58" s="1307"/>
      <c r="BS58" s="1307"/>
      <c r="BT58" s="1307"/>
      <c r="BU58" s="1307"/>
      <c r="BV58" s="1307"/>
      <c r="BW58" s="1307"/>
      <c r="BX58" s="1307"/>
      <c r="BY58" s="1307"/>
      <c r="BZ58" s="1307"/>
      <c r="CA58" s="1307"/>
      <c r="CB58" s="1307"/>
      <c r="CC58" s="1307"/>
      <c r="CD58" s="1307"/>
      <c r="CE58" s="1307"/>
      <c r="CF58" s="1307"/>
      <c r="CG58" s="1307"/>
      <c r="CH58" s="1307"/>
      <c r="CI58" s="1307"/>
      <c r="CJ58" s="1307"/>
      <c r="CK58" s="1307"/>
      <c r="CL58" s="1307"/>
      <c r="CM58" s="1307"/>
      <c r="CN58" s="1307"/>
      <c r="CO58" s="1307"/>
      <c r="CP58" s="1307"/>
      <c r="CQ58" s="1307"/>
      <c r="CR58" s="1307"/>
      <c r="CS58" s="1307"/>
      <c r="CT58" s="1307"/>
      <c r="CU58" s="1307"/>
      <c r="CV58" s="1307"/>
      <c r="CW58" s="1307"/>
      <c r="CX58" s="1307"/>
      <c r="CY58" s="1307"/>
      <c r="CZ58" s="1307"/>
      <c r="DA58" s="1307"/>
      <c r="DB58" s="1307"/>
      <c r="DC58" s="1307"/>
      <c r="DD58" s="407"/>
      <c r="DE58" s="406"/>
    </row>
    <row r="59" spans="1:109" s="402" customFormat="1" x14ac:dyDescent="0.15">
      <c r="A59" s="387"/>
      <c r="B59" s="406"/>
      <c r="K59" s="408"/>
      <c r="L59" s="408"/>
      <c r="M59" s="408"/>
      <c r="N59" s="408"/>
      <c r="AQ59" s="408"/>
      <c r="AR59" s="408"/>
      <c r="AS59" s="408"/>
      <c r="AT59" s="408"/>
      <c r="BC59" s="408"/>
      <c r="BD59" s="408"/>
      <c r="BE59" s="408"/>
      <c r="BF59" s="408"/>
      <c r="BO59" s="408"/>
      <c r="BP59" s="408"/>
      <c r="BQ59" s="408"/>
      <c r="BR59" s="408"/>
      <c r="CA59" s="408"/>
      <c r="CB59" s="408"/>
      <c r="CC59" s="408"/>
      <c r="CD59" s="408"/>
      <c r="CM59" s="408"/>
      <c r="CN59" s="408"/>
      <c r="CO59" s="408"/>
      <c r="CP59" s="408"/>
      <c r="CY59" s="408"/>
      <c r="CZ59" s="408"/>
      <c r="DA59" s="408"/>
      <c r="DB59" s="408"/>
      <c r="DC59" s="408"/>
      <c r="DD59" s="407"/>
      <c r="DE59" s="406"/>
    </row>
    <row r="60" spans="1:109" s="402" customFormat="1" x14ac:dyDescent="0.15">
      <c r="A60" s="387"/>
      <c r="B60" s="406"/>
      <c r="K60" s="408"/>
      <c r="L60" s="408"/>
      <c r="M60" s="408"/>
      <c r="N60" s="408"/>
      <c r="AQ60" s="408"/>
      <c r="AR60" s="408"/>
      <c r="AS60" s="408"/>
      <c r="AT60" s="408"/>
      <c r="BC60" s="408"/>
      <c r="BD60" s="408"/>
      <c r="BE60" s="408"/>
      <c r="BF60" s="408"/>
      <c r="BO60" s="408"/>
      <c r="BP60" s="408"/>
      <c r="BQ60" s="408"/>
      <c r="BR60" s="408"/>
      <c r="CA60" s="408"/>
      <c r="CB60" s="408"/>
      <c r="CC60" s="408"/>
      <c r="CD60" s="408"/>
      <c r="CM60" s="408"/>
      <c r="CN60" s="408"/>
      <c r="CO60" s="408"/>
      <c r="CP60" s="408"/>
      <c r="CY60" s="408"/>
      <c r="CZ60" s="408"/>
      <c r="DA60" s="408"/>
      <c r="DB60" s="408"/>
      <c r="DC60" s="408"/>
      <c r="DD60" s="407"/>
      <c r="DE60" s="406"/>
    </row>
    <row r="61" spans="1:109" s="402" customFormat="1" x14ac:dyDescent="0.15">
      <c r="A61" s="387"/>
      <c r="B61" s="409"/>
      <c r="C61" s="410"/>
      <c r="D61" s="410"/>
      <c r="E61" s="410"/>
      <c r="F61" s="410"/>
      <c r="G61" s="410"/>
      <c r="H61" s="410"/>
      <c r="I61" s="410"/>
      <c r="J61" s="410"/>
      <c r="K61" s="410"/>
      <c r="L61" s="410"/>
      <c r="M61" s="411"/>
      <c r="N61" s="411"/>
      <c r="O61" s="410"/>
      <c r="P61" s="410"/>
      <c r="Q61" s="410"/>
      <c r="R61" s="410"/>
      <c r="S61" s="410"/>
      <c r="T61" s="410"/>
      <c r="U61" s="410"/>
      <c r="V61" s="410"/>
      <c r="W61" s="410"/>
      <c r="X61" s="410"/>
      <c r="Y61" s="410"/>
      <c r="Z61" s="410"/>
      <c r="AA61" s="410"/>
      <c r="AB61" s="410"/>
      <c r="AC61" s="410"/>
      <c r="AD61" s="410"/>
      <c r="AE61" s="410"/>
      <c r="AF61" s="410"/>
      <c r="AG61" s="410"/>
      <c r="AH61" s="410"/>
      <c r="AI61" s="410"/>
      <c r="AJ61" s="410"/>
      <c r="AK61" s="410"/>
      <c r="AL61" s="410"/>
      <c r="AM61" s="410"/>
      <c r="AN61" s="410"/>
      <c r="AO61" s="410"/>
      <c r="AP61" s="410"/>
      <c r="AQ61" s="410"/>
      <c r="AR61" s="410"/>
      <c r="AS61" s="411"/>
      <c r="AT61" s="411"/>
      <c r="AU61" s="410"/>
      <c r="AV61" s="410"/>
      <c r="AW61" s="410"/>
      <c r="AX61" s="410"/>
      <c r="AY61" s="410"/>
      <c r="AZ61" s="410"/>
      <c r="BA61" s="410"/>
      <c r="BB61" s="410"/>
      <c r="BC61" s="410"/>
      <c r="BD61" s="410"/>
      <c r="BE61" s="411"/>
      <c r="BF61" s="411"/>
      <c r="BG61" s="410"/>
      <c r="BH61" s="410"/>
      <c r="BI61" s="410"/>
      <c r="BJ61" s="410"/>
      <c r="BK61" s="410"/>
      <c r="BL61" s="410"/>
      <c r="BM61" s="410"/>
      <c r="BN61" s="410"/>
      <c r="BO61" s="410"/>
      <c r="BP61" s="410"/>
      <c r="BQ61" s="411"/>
      <c r="BR61" s="411"/>
      <c r="BS61" s="410"/>
      <c r="BT61" s="410"/>
      <c r="BU61" s="410"/>
      <c r="BV61" s="410"/>
      <c r="BW61" s="410"/>
      <c r="BX61" s="410"/>
      <c r="BY61" s="410"/>
      <c r="BZ61" s="410"/>
      <c r="CA61" s="410"/>
      <c r="CB61" s="410"/>
      <c r="CC61" s="411"/>
      <c r="CD61" s="411"/>
      <c r="CE61" s="410"/>
      <c r="CF61" s="410"/>
      <c r="CG61" s="410"/>
      <c r="CH61" s="410"/>
      <c r="CI61" s="410"/>
      <c r="CJ61" s="410"/>
      <c r="CK61" s="410"/>
      <c r="CL61" s="410"/>
      <c r="CM61" s="410"/>
      <c r="CN61" s="410"/>
      <c r="CO61" s="411"/>
      <c r="CP61" s="411"/>
      <c r="CQ61" s="410"/>
      <c r="CR61" s="410"/>
      <c r="CS61" s="410"/>
      <c r="CT61" s="410"/>
      <c r="CU61" s="410"/>
      <c r="CV61" s="410"/>
      <c r="CW61" s="410"/>
      <c r="CX61" s="410"/>
      <c r="CY61" s="410"/>
      <c r="CZ61" s="410"/>
      <c r="DA61" s="411"/>
      <c r="DB61" s="411"/>
      <c r="DC61" s="411"/>
      <c r="DD61" s="412"/>
      <c r="DE61" s="406"/>
    </row>
    <row r="62" spans="1:109" x14ac:dyDescent="0.15">
      <c r="B62" s="399"/>
      <c r="C62" s="399"/>
      <c r="D62" s="399"/>
      <c r="E62" s="399"/>
      <c r="F62" s="399"/>
      <c r="G62" s="399"/>
      <c r="H62" s="399"/>
      <c r="I62" s="399"/>
      <c r="J62" s="399"/>
      <c r="K62" s="399"/>
      <c r="L62" s="399"/>
      <c r="M62" s="399"/>
      <c r="N62" s="399"/>
      <c r="O62" s="399"/>
      <c r="P62" s="399"/>
      <c r="Q62" s="399"/>
      <c r="R62" s="399"/>
      <c r="S62" s="399"/>
      <c r="T62" s="399"/>
      <c r="U62" s="399"/>
      <c r="V62" s="399"/>
      <c r="W62" s="399"/>
      <c r="X62" s="399"/>
      <c r="Y62" s="399"/>
      <c r="Z62" s="399"/>
      <c r="AA62" s="399"/>
      <c r="AB62" s="399"/>
      <c r="AC62" s="399"/>
      <c r="AD62" s="399"/>
      <c r="AE62" s="399"/>
      <c r="AF62" s="399"/>
      <c r="AG62" s="399"/>
      <c r="AH62" s="399"/>
      <c r="AI62" s="399"/>
      <c r="AJ62" s="399"/>
      <c r="AK62" s="399"/>
      <c r="AL62" s="399"/>
      <c r="AM62" s="399"/>
      <c r="AN62" s="399"/>
      <c r="AO62" s="399"/>
      <c r="AP62" s="399"/>
      <c r="AQ62" s="399"/>
      <c r="AR62" s="399"/>
      <c r="AS62" s="399"/>
      <c r="AT62" s="399"/>
      <c r="AU62" s="399"/>
      <c r="AV62" s="399"/>
      <c r="AW62" s="399"/>
      <c r="AX62" s="399"/>
      <c r="AY62" s="399"/>
      <c r="AZ62" s="399"/>
      <c r="BA62" s="399"/>
      <c r="BB62" s="399"/>
      <c r="BC62" s="399"/>
      <c r="BD62" s="399"/>
      <c r="BE62" s="399"/>
      <c r="BF62" s="399"/>
      <c r="BG62" s="399"/>
      <c r="BH62" s="399"/>
      <c r="BI62" s="399"/>
      <c r="BJ62" s="399"/>
      <c r="BK62" s="399"/>
      <c r="BL62" s="399"/>
      <c r="BM62" s="399"/>
      <c r="BN62" s="399"/>
      <c r="BO62" s="399"/>
      <c r="BP62" s="399"/>
      <c r="BQ62" s="399"/>
      <c r="BR62" s="399"/>
      <c r="BS62" s="399"/>
      <c r="BT62" s="399"/>
      <c r="BU62" s="399"/>
      <c r="BV62" s="399"/>
      <c r="BW62" s="399"/>
      <c r="BX62" s="399"/>
      <c r="BY62" s="399"/>
      <c r="BZ62" s="399"/>
      <c r="CA62" s="399"/>
      <c r="CB62" s="399"/>
      <c r="CC62" s="399"/>
      <c r="CD62" s="399"/>
      <c r="CE62" s="399"/>
      <c r="CF62" s="399"/>
      <c r="CG62" s="399"/>
      <c r="CH62" s="399"/>
      <c r="CI62" s="399"/>
      <c r="CJ62" s="399"/>
      <c r="CK62" s="399"/>
      <c r="CL62" s="399"/>
      <c r="CM62" s="399"/>
      <c r="CN62" s="399"/>
      <c r="CO62" s="399"/>
      <c r="CP62" s="399"/>
      <c r="CQ62" s="399"/>
      <c r="CR62" s="399"/>
      <c r="CS62" s="399"/>
      <c r="CT62" s="399"/>
      <c r="CU62" s="399"/>
      <c r="CV62" s="399"/>
      <c r="CW62" s="399"/>
      <c r="CX62" s="399"/>
      <c r="CY62" s="399"/>
      <c r="CZ62" s="399"/>
      <c r="DA62" s="399"/>
      <c r="DB62" s="399"/>
      <c r="DC62" s="399"/>
      <c r="DD62" s="399"/>
      <c r="DE62" s="387"/>
    </row>
    <row r="63" spans="1:109" ht="17.25" x14ac:dyDescent="0.15">
      <c r="B63" s="413" t="s">
        <v>619</v>
      </c>
    </row>
    <row r="64" spans="1:109" x14ac:dyDescent="0.15">
      <c r="B64" s="394"/>
      <c r="G64" s="401"/>
      <c r="I64" s="414"/>
      <c r="J64" s="414"/>
      <c r="K64" s="414"/>
      <c r="L64" s="414"/>
      <c r="M64" s="414"/>
      <c r="N64" s="415"/>
      <c r="AM64" s="401"/>
      <c r="AN64" s="401" t="s">
        <v>613</v>
      </c>
      <c r="AP64" s="402"/>
      <c r="AQ64" s="402"/>
      <c r="AR64" s="402"/>
      <c r="AY64" s="401"/>
      <c r="BA64" s="402"/>
      <c r="BB64" s="402"/>
      <c r="BC64" s="402"/>
      <c r="BK64" s="401"/>
      <c r="BM64" s="402"/>
      <c r="BN64" s="402"/>
      <c r="BO64" s="402"/>
      <c r="BW64" s="401"/>
      <c r="BY64" s="402"/>
      <c r="BZ64" s="402"/>
      <c r="CA64" s="402"/>
      <c r="CI64" s="401"/>
      <c r="CK64" s="402"/>
      <c r="CL64" s="402"/>
      <c r="CM64" s="402"/>
      <c r="CU64" s="401"/>
      <c r="CW64" s="402"/>
      <c r="CX64" s="402"/>
      <c r="CY64" s="402"/>
    </row>
    <row r="65" spans="2:107" x14ac:dyDescent="0.15">
      <c r="B65" s="394"/>
      <c r="AN65" s="1313" t="s">
        <v>622</v>
      </c>
      <c r="AO65" s="1314"/>
      <c r="AP65" s="1314"/>
      <c r="AQ65" s="1314"/>
      <c r="AR65" s="1314"/>
      <c r="AS65" s="1314"/>
      <c r="AT65" s="1314"/>
      <c r="AU65" s="1314"/>
      <c r="AV65" s="1314"/>
      <c r="AW65" s="1314"/>
      <c r="AX65" s="1314"/>
      <c r="AY65" s="1314"/>
      <c r="AZ65" s="1314"/>
      <c r="BA65" s="1314"/>
      <c r="BB65" s="1314"/>
      <c r="BC65" s="1314"/>
      <c r="BD65" s="1314"/>
      <c r="BE65" s="1314"/>
      <c r="BF65" s="1314"/>
      <c r="BG65" s="1314"/>
      <c r="BH65" s="1314"/>
      <c r="BI65" s="1314"/>
      <c r="BJ65" s="1314"/>
      <c r="BK65" s="1314"/>
      <c r="BL65" s="1314"/>
      <c r="BM65" s="1314"/>
      <c r="BN65" s="1314"/>
      <c r="BO65" s="1314"/>
      <c r="BP65" s="1314"/>
      <c r="BQ65" s="1314"/>
      <c r="BR65" s="1314"/>
      <c r="BS65" s="1314"/>
      <c r="BT65" s="1314"/>
      <c r="BU65" s="1314"/>
      <c r="BV65" s="1314"/>
      <c r="BW65" s="1314"/>
      <c r="BX65" s="1314"/>
      <c r="BY65" s="1314"/>
      <c r="BZ65" s="1314"/>
      <c r="CA65" s="1314"/>
      <c r="CB65" s="1314"/>
      <c r="CC65" s="1314"/>
      <c r="CD65" s="1314"/>
      <c r="CE65" s="1314"/>
      <c r="CF65" s="1314"/>
      <c r="CG65" s="1314"/>
      <c r="CH65" s="1314"/>
      <c r="CI65" s="1314"/>
      <c r="CJ65" s="1314"/>
      <c r="CK65" s="1314"/>
      <c r="CL65" s="1314"/>
      <c r="CM65" s="1314"/>
      <c r="CN65" s="1314"/>
      <c r="CO65" s="1314"/>
      <c r="CP65" s="1314"/>
      <c r="CQ65" s="1314"/>
      <c r="CR65" s="1314"/>
      <c r="CS65" s="1314"/>
      <c r="CT65" s="1314"/>
      <c r="CU65" s="1314"/>
      <c r="CV65" s="1314"/>
      <c r="CW65" s="1314"/>
      <c r="CX65" s="1314"/>
      <c r="CY65" s="1314"/>
      <c r="CZ65" s="1314"/>
      <c r="DA65" s="1314"/>
      <c r="DB65" s="1314"/>
      <c r="DC65" s="1315"/>
    </row>
    <row r="66" spans="2:107" x14ac:dyDescent="0.15">
      <c r="B66" s="394"/>
      <c r="AN66" s="1316"/>
      <c r="AO66" s="1317"/>
      <c r="AP66" s="1317"/>
      <c r="AQ66" s="1317"/>
      <c r="AR66" s="1317"/>
      <c r="AS66" s="1317"/>
      <c r="AT66" s="1317"/>
      <c r="AU66" s="1317"/>
      <c r="AV66" s="1317"/>
      <c r="AW66" s="1317"/>
      <c r="AX66" s="1317"/>
      <c r="AY66" s="1317"/>
      <c r="AZ66" s="1317"/>
      <c r="BA66" s="1317"/>
      <c r="BB66" s="1317"/>
      <c r="BC66" s="1317"/>
      <c r="BD66" s="1317"/>
      <c r="BE66" s="1317"/>
      <c r="BF66" s="1317"/>
      <c r="BG66" s="1317"/>
      <c r="BH66" s="1317"/>
      <c r="BI66" s="1317"/>
      <c r="BJ66" s="1317"/>
      <c r="BK66" s="1317"/>
      <c r="BL66" s="1317"/>
      <c r="BM66" s="1317"/>
      <c r="BN66" s="1317"/>
      <c r="BO66" s="1317"/>
      <c r="BP66" s="1317"/>
      <c r="BQ66" s="1317"/>
      <c r="BR66" s="1317"/>
      <c r="BS66" s="1317"/>
      <c r="BT66" s="1317"/>
      <c r="BU66" s="1317"/>
      <c r="BV66" s="1317"/>
      <c r="BW66" s="1317"/>
      <c r="BX66" s="1317"/>
      <c r="BY66" s="1317"/>
      <c r="BZ66" s="1317"/>
      <c r="CA66" s="1317"/>
      <c r="CB66" s="1317"/>
      <c r="CC66" s="1317"/>
      <c r="CD66" s="1317"/>
      <c r="CE66" s="1317"/>
      <c r="CF66" s="1317"/>
      <c r="CG66" s="1317"/>
      <c r="CH66" s="1317"/>
      <c r="CI66" s="1317"/>
      <c r="CJ66" s="1317"/>
      <c r="CK66" s="1317"/>
      <c r="CL66" s="1317"/>
      <c r="CM66" s="1317"/>
      <c r="CN66" s="1317"/>
      <c r="CO66" s="1317"/>
      <c r="CP66" s="1317"/>
      <c r="CQ66" s="1317"/>
      <c r="CR66" s="1317"/>
      <c r="CS66" s="1317"/>
      <c r="CT66" s="1317"/>
      <c r="CU66" s="1317"/>
      <c r="CV66" s="1317"/>
      <c r="CW66" s="1317"/>
      <c r="CX66" s="1317"/>
      <c r="CY66" s="1317"/>
      <c r="CZ66" s="1317"/>
      <c r="DA66" s="1317"/>
      <c r="DB66" s="1317"/>
      <c r="DC66" s="1318"/>
    </row>
    <row r="67" spans="2:107" x14ac:dyDescent="0.15">
      <c r="B67" s="394"/>
      <c r="AN67" s="1316"/>
      <c r="AO67" s="1317"/>
      <c r="AP67" s="1317"/>
      <c r="AQ67" s="1317"/>
      <c r="AR67" s="1317"/>
      <c r="AS67" s="1317"/>
      <c r="AT67" s="1317"/>
      <c r="AU67" s="1317"/>
      <c r="AV67" s="1317"/>
      <c r="AW67" s="1317"/>
      <c r="AX67" s="1317"/>
      <c r="AY67" s="1317"/>
      <c r="AZ67" s="1317"/>
      <c r="BA67" s="1317"/>
      <c r="BB67" s="1317"/>
      <c r="BC67" s="1317"/>
      <c r="BD67" s="1317"/>
      <c r="BE67" s="1317"/>
      <c r="BF67" s="1317"/>
      <c r="BG67" s="1317"/>
      <c r="BH67" s="1317"/>
      <c r="BI67" s="1317"/>
      <c r="BJ67" s="1317"/>
      <c r="BK67" s="1317"/>
      <c r="BL67" s="1317"/>
      <c r="BM67" s="1317"/>
      <c r="BN67" s="1317"/>
      <c r="BO67" s="1317"/>
      <c r="BP67" s="1317"/>
      <c r="BQ67" s="1317"/>
      <c r="BR67" s="1317"/>
      <c r="BS67" s="1317"/>
      <c r="BT67" s="1317"/>
      <c r="BU67" s="1317"/>
      <c r="BV67" s="1317"/>
      <c r="BW67" s="1317"/>
      <c r="BX67" s="1317"/>
      <c r="BY67" s="1317"/>
      <c r="BZ67" s="1317"/>
      <c r="CA67" s="1317"/>
      <c r="CB67" s="1317"/>
      <c r="CC67" s="1317"/>
      <c r="CD67" s="1317"/>
      <c r="CE67" s="1317"/>
      <c r="CF67" s="1317"/>
      <c r="CG67" s="1317"/>
      <c r="CH67" s="1317"/>
      <c r="CI67" s="1317"/>
      <c r="CJ67" s="1317"/>
      <c r="CK67" s="1317"/>
      <c r="CL67" s="1317"/>
      <c r="CM67" s="1317"/>
      <c r="CN67" s="1317"/>
      <c r="CO67" s="1317"/>
      <c r="CP67" s="1317"/>
      <c r="CQ67" s="1317"/>
      <c r="CR67" s="1317"/>
      <c r="CS67" s="1317"/>
      <c r="CT67" s="1317"/>
      <c r="CU67" s="1317"/>
      <c r="CV67" s="1317"/>
      <c r="CW67" s="1317"/>
      <c r="CX67" s="1317"/>
      <c r="CY67" s="1317"/>
      <c r="CZ67" s="1317"/>
      <c r="DA67" s="1317"/>
      <c r="DB67" s="1317"/>
      <c r="DC67" s="1318"/>
    </row>
    <row r="68" spans="2:107" x14ac:dyDescent="0.15">
      <c r="B68" s="394"/>
      <c r="AN68" s="1316"/>
      <c r="AO68" s="1317"/>
      <c r="AP68" s="1317"/>
      <c r="AQ68" s="1317"/>
      <c r="AR68" s="1317"/>
      <c r="AS68" s="1317"/>
      <c r="AT68" s="1317"/>
      <c r="AU68" s="1317"/>
      <c r="AV68" s="1317"/>
      <c r="AW68" s="1317"/>
      <c r="AX68" s="1317"/>
      <c r="AY68" s="1317"/>
      <c r="AZ68" s="1317"/>
      <c r="BA68" s="1317"/>
      <c r="BB68" s="1317"/>
      <c r="BC68" s="1317"/>
      <c r="BD68" s="1317"/>
      <c r="BE68" s="1317"/>
      <c r="BF68" s="1317"/>
      <c r="BG68" s="1317"/>
      <c r="BH68" s="1317"/>
      <c r="BI68" s="1317"/>
      <c r="BJ68" s="1317"/>
      <c r="BK68" s="1317"/>
      <c r="BL68" s="1317"/>
      <c r="BM68" s="1317"/>
      <c r="BN68" s="1317"/>
      <c r="BO68" s="1317"/>
      <c r="BP68" s="1317"/>
      <c r="BQ68" s="1317"/>
      <c r="BR68" s="1317"/>
      <c r="BS68" s="1317"/>
      <c r="BT68" s="1317"/>
      <c r="BU68" s="1317"/>
      <c r="BV68" s="1317"/>
      <c r="BW68" s="1317"/>
      <c r="BX68" s="1317"/>
      <c r="BY68" s="1317"/>
      <c r="BZ68" s="1317"/>
      <c r="CA68" s="1317"/>
      <c r="CB68" s="1317"/>
      <c r="CC68" s="1317"/>
      <c r="CD68" s="1317"/>
      <c r="CE68" s="1317"/>
      <c r="CF68" s="1317"/>
      <c r="CG68" s="1317"/>
      <c r="CH68" s="1317"/>
      <c r="CI68" s="1317"/>
      <c r="CJ68" s="1317"/>
      <c r="CK68" s="1317"/>
      <c r="CL68" s="1317"/>
      <c r="CM68" s="1317"/>
      <c r="CN68" s="1317"/>
      <c r="CO68" s="1317"/>
      <c r="CP68" s="1317"/>
      <c r="CQ68" s="1317"/>
      <c r="CR68" s="1317"/>
      <c r="CS68" s="1317"/>
      <c r="CT68" s="1317"/>
      <c r="CU68" s="1317"/>
      <c r="CV68" s="1317"/>
      <c r="CW68" s="1317"/>
      <c r="CX68" s="1317"/>
      <c r="CY68" s="1317"/>
      <c r="CZ68" s="1317"/>
      <c r="DA68" s="1317"/>
      <c r="DB68" s="1317"/>
      <c r="DC68" s="1318"/>
    </row>
    <row r="69" spans="2:107" x14ac:dyDescent="0.15">
      <c r="B69" s="394"/>
      <c r="AN69" s="1319"/>
      <c r="AO69" s="1320"/>
      <c r="AP69" s="1320"/>
      <c r="AQ69" s="1320"/>
      <c r="AR69" s="1320"/>
      <c r="AS69" s="1320"/>
      <c r="AT69" s="1320"/>
      <c r="AU69" s="1320"/>
      <c r="AV69" s="1320"/>
      <c r="AW69" s="1320"/>
      <c r="AX69" s="1320"/>
      <c r="AY69" s="1320"/>
      <c r="AZ69" s="1320"/>
      <c r="BA69" s="1320"/>
      <c r="BB69" s="1320"/>
      <c r="BC69" s="1320"/>
      <c r="BD69" s="1320"/>
      <c r="BE69" s="1320"/>
      <c r="BF69" s="1320"/>
      <c r="BG69" s="1320"/>
      <c r="BH69" s="1320"/>
      <c r="BI69" s="1320"/>
      <c r="BJ69" s="1320"/>
      <c r="BK69" s="1320"/>
      <c r="BL69" s="1320"/>
      <c r="BM69" s="1320"/>
      <c r="BN69" s="1320"/>
      <c r="BO69" s="1320"/>
      <c r="BP69" s="1320"/>
      <c r="BQ69" s="1320"/>
      <c r="BR69" s="1320"/>
      <c r="BS69" s="1320"/>
      <c r="BT69" s="1320"/>
      <c r="BU69" s="1320"/>
      <c r="BV69" s="1320"/>
      <c r="BW69" s="1320"/>
      <c r="BX69" s="1320"/>
      <c r="BY69" s="1320"/>
      <c r="BZ69" s="1320"/>
      <c r="CA69" s="1320"/>
      <c r="CB69" s="1320"/>
      <c r="CC69" s="1320"/>
      <c r="CD69" s="1320"/>
      <c r="CE69" s="1320"/>
      <c r="CF69" s="1320"/>
      <c r="CG69" s="1320"/>
      <c r="CH69" s="1320"/>
      <c r="CI69" s="1320"/>
      <c r="CJ69" s="1320"/>
      <c r="CK69" s="1320"/>
      <c r="CL69" s="1320"/>
      <c r="CM69" s="1320"/>
      <c r="CN69" s="1320"/>
      <c r="CO69" s="1320"/>
      <c r="CP69" s="1320"/>
      <c r="CQ69" s="1320"/>
      <c r="CR69" s="1320"/>
      <c r="CS69" s="1320"/>
      <c r="CT69" s="1320"/>
      <c r="CU69" s="1320"/>
      <c r="CV69" s="1320"/>
      <c r="CW69" s="1320"/>
      <c r="CX69" s="1320"/>
      <c r="CY69" s="1320"/>
      <c r="CZ69" s="1320"/>
      <c r="DA69" s="1320"/>
      <c r="DB69" s="1320"/>
      <c r="DC69" s="1321"/>
    </row>
    <row r="70" spans="2:107" x14ac:dyDescent="0.15">
      <c r="B70" s="394"/>
      <c r="H70" s="416"/>
      <c r="I70" s="416"/>
      <c r="J70" s="417"/>
      <c r="K70" s="417"/>
      <c r="L70" s="418"/>
      <c r="M70" s="417"/>
      <c r="N70" s="418"/>
      <c r="AN70" s="403"/>
      <c r="AO70" s="403"/>
      <c r="AP70" s="403"/>
      <c r="AZ70" s="403"/>
      <c r="BA70" s="403"/>
      <c r="BB70" s="403"/>
      <c r="BL70" s="403"/>
      <c r="BM70" s="403"/>
      <c r="BN70" s="403"/>
      <c r="BX70" s="403"/>
      <c r="BY70" s="403"/>
      <c r="BZ70" s="403"/>
      <c r="CJ70" s="403"/>
      <c r="CK70" s="403"/>
      <c r="CL70" s="403"/>
      <c r="CV70" s="403"/>
      <c r="CW70" s="403"/>
      <c r="CX70" s="403"/>
    </row>
    <row r="71" spans="2:107" x14ac:dyDescent="0.15">
      <c r="B71" s="394"/>
      <c r="G71" s="419"/>
      <c r="I71" s="420"/>
      <c r="J71" s="417"/>
      <c r="K71" s="417"/>
      <c r="L71" s="418"/>
      <c r="M71" s="417"/>
      <c r="N71" s="418"/>
      <c r="AM71" s="419"/>
      <c r="AN71" s="387" t="s">
        <v>614</v>
      </c>
    </row>
    <row r="72" spans="2:107" x14ac:dyDescent="0.15">
      <c r="B72" s="394"/>
      <c r="G72" s="1305"/>
      <c r="H72" s="1305"/>
      <c r="I72" s="1305"/>
      <c r="J72" s="1305"/>
      <c r="K72" s="404"/>
      <c r="L72" s="404"/>
      <c r="M72" s="405"/>
      <c r="N72" s="405"/>
      <c r="AN72" s="1323"/>
      <c r="AO72" s="1324"/>
      <c r="AP72" s="1324"/>
      <c r="AQ72" s="1324"/>
      <c r="AR72" s="1324"/>
      <c r="AS72" s="1324"/>
      <c r="AT72" s="1324"/>
      <c r="AU72" s="1324"/>
      <c r="AV72" s="1324"/>
      <c r="AW72" s="1324"/>
      <c r="AX72" s="1324"/>
      <c r="AY72" s="1324"/>
      <c r="AZ72" s="1324"/>
      <c r="BA72" s="1324"/>
      <c r="BB72" s="1324"/>
      <c r="BC72" s="1324"/>
      <c r="BD72" s="1324"/>
      <c r="BE72" s="1324"/>
      <c r="BF72" s="1324"/>
      <c r="BG72" s="1324"/>
      <c r="BH72" s="1324"/>
      <c r="BI72" s="1324"/>
      <c r="BJ72" s="1324"/>
      <c r="BK72" s="1324"/>
      <c r="BL72" s="1324"/>
      <c r="BM72" s="1324"/>
      <c r="BN72" s="1324"/>
      <c r="BO72" s="1325"/>
      <c r="BP72" s="1311" t="s">
        <v>560</v>
      </c>
      <c r="BQ72" s="1311"/>
      <c r="BR72" s="1311"/>
      <c r="BS72" s="1311"/>
      <c r="BT72" s="1311"/>
      <c r="BU72" s="1311"/>
      <c r="BV72" s="1311"/>
      <c r="BW72" s="1311"/>
      <c r="BX72" s="1311" t="s">
        <v>561</v>
      </c>
      <c r="BY72" s="1311"/>
      <c r="BZ72" s="1311"/>
      <c r="CA72" s="1311"/>
      <c r="CB72" s="1311"/>
      <c r="CC72" s="1311"/>
      <c r="CD72" s="1311"/>
      <c r="CE72" s="1311"/>
      <c r="CF72" s="1311" t="s">
        <v>562</v>
      </c>
      <c r="CG72" s="1311"/>
      <c r="CH72" s="1311"/>
      <c r="CI72" s="1311"/>
      <c r="CJ72" s="1311"/>
      <c r="CK72" s="1311"/>
      <c r="CL72" s="1311"/>
      <c r="CM72" s="1311"/>
      <c r="CN72" s="1311" t="s">
        <v>563</v>
      </c>
      <c r="CO72" s="1311"/>
      <c r="CP72" s="1311"/>
      <c r="CQ72" s="1311"/>
      <c r="CR72" s="1311"/>
      <c r="CS72" s="1311"/>
      <c r="CT72" s="1311"/>
      <c r="CU72" s="1311"/>
      <c r="CV72" s="1311" t="s">
        <v>564</v>
      </c>
      <c r="CW72" s="1311"/>
      <c r="CX72" s="1311"/>
      <c r="CY72" s="1311"/>
      <c r="CZ72" s="1311"/>
      <c r="DA72" s="1311"/>
      <c r="DB72" s="1311"/>
      <c r="DC72" s="1311"/>
    </row>
    <row r="73" spans="2:107" x14ac:dyDescent="0.15">
      <c r="B73" s="394"/>
      <c r="G73" s="1322"/>
      <c r="H73" s="1322"/>
      <c r="I73" s="1322"/>
      <c r="J73" s="1322"/>
      <c r="K73" s="1306"/>
      <c r="L73" s="1306"/>
      <c r="M73" s="1306"/>
      <c r="N73" s="1306"/>
      <c r="AM73" s="403"/>
      <c r="AN73" s="1310" t="s">
        <v>615</v>
      </c>
      <c r="AO73" s="1310"/>
      <c r="AP73" s="1310"/>
      <c r="AQ73" s="1310"/>
      <c r="AR73" s="1310"/>
      <c r="AS73" s="1310"/>
      <c r="AT73" s="1310"/>
      <c r="AU73" s="1310"/>
      <c r="AV73" s="1310"/>
      <c r="AW73" s="1310"/>
      <c r="AX73" s="1310"/>
      <c r="AY73" s="1310"/>
      <c r="AZ73" s="1310"/>
      <c r="BA73" s="1310"/>
      <c r="BB73" s="1310" t="s">
        <v>616</v>
      </c>
      <c r="BC73" s="1310"/>
      <c r="BD73" s="1310"/>
      <c r="BE73" s="1310"/>
      <c r="BF73" s="1310"/>
      <c r="BG73" s="1310"/>
      <c r="BH73" s="1310"/>
      <c r="BI73" s="1310"/>
      <c r="BJ73" s="1310"/>
      <c r="BK73" s="1310"/>
      <c r="BL73" s="1310"/>
      <c r="BM73" s="1310"/>
      <c r="BN73" s="1310"/>
      <c r="BO73" s="1310"/>
      <c r="BP73" s="1307">
        <v>51</v>
      </c>
      <c r="BQ73" s="1307"/>
      <c r="BR73" s="1307"/>
      <c r="BS73" s="1307"/>
      <c r="BT73" s="1307"/>
      <c r="BU73" s="1307"/>
      <c r="BV73" s="1307"/>
      <c r="BW73" s="1307"/>
      <c r="BX73" s="1307">
        <v>45.8</v>
      </c>
      <c r="BY73" s="1307"/>
      <c r="BZ73" s="1307"/>
      <c r="CA73" s="1307"/>
      <c r="CB73" s="1307"/>
      <c r="CC73" s="1307"/>
      <c r="CD73" s="1307"/>
      <c r="CE73" s="1307"/>
      <c r="CF73" s="1307">
        <v>44.3</v>
      </c>
      <c r="CG73" s="1307"/>
      <c r="CH73" s="1307"/>
      <c r="CI73" s="1307"/>
      <c r="CJ73" s="1307"/>
      <c r="CK73" s="1307"/>
      <c r="CL73" s="1307"/>
      <c r="CM73" s="1307"/>
      <c r="CN73" s="1307">
        <v>40.4</v>
      </c>
      <c r="CO73" s="1307"/>
      <c r="CP73" s="1307"/>
      <c r="CQ73" s="1307"/>
      <c r="CR73" s="1307"/>
      <c r="CS73" s="1307"/>
      <c r="CT73" s="1307"/>
      <c r="CU73" s="1307"/>
      <c r="CV73" s="1307">
        <v>40.1</v>
      </c>
      <c r="CW73" s="1307"/>
      <c r="CX73" s="1307"/>
      <c r="CY73" s="1307"/>
      <c r="CZ73" s="1307"/>
      <c r="DA73" s="1307"/>
      <c r="DB73" s="1307"/>
      <c r="DC73" s="1307"/>
    </row>
    <row r="74" spans="2:107" x14ac:dyDescent="0.15">
      <c r="B74" s="394"/>
      <c r="G74" s="1322"/>
      <c r="H74" s="1322"/>
      <c r="I74" s="1322"/>
      <c r="J74" s="1322"/>
      <c r="K74" s="1306"/>
      <c r="L74" s="1306"/>
      <c r="M74" s="1306"/>
      <c r="N74" s="1306"/>
      <c r="AM74" s="403"/>
      <c r="AN74" s="1310"/>
      <c r="AO74" s="1310"/>
      <c r="AP74" s="1310"/>
      <c r="AQ74" s="1310"/>
      <c r="AR74" s="1310"/>
      <c r="AS74" s="1310"/>
      <c r="AT74" s="1310"/>
      <c r="AU74" s="1310"/>
      <c r="AV74" s="1310"/>
      <c r="AW74" s="1310"/>
      <c r="AX74" s="1310"/>
      <c r="AY74" s="1310"/>
      <c r="AZ74" s="1310"/>
      <c r="BA74" s="1310"/>
      <c r="BB74" s="1310"/>
      <c r="BC74" s="1310"/>
      <c r="BD74" s="1310"/>
      <c r="BE74" s="1310"/>
      <c r="BF74" s="1310"/>
      <c r="BG74" s="1310"/>
      <c r="BH74" s="1310"/>
      <c r="BI74" s="1310"/>
      <c r="BJ74" s="1310"/>
      <c r="BK74" s="1310"/>
      <c r="BL74" s="1310"/>
      <c r="BM74" s="1310"/>
      <c r="BN74" s="1310"/>
      <c r="BO74" s="1310"/>
      <c r="BP74" s="1307"/>
      <c r="BQ74" s="1307"/>
      <c r="BR74" s="1307"/>
      <c r="BS74" s="1307"/>
      <c r="BT74" s="1307"/>
      <c r="BU74" s="1307"/>
      <c r="BV74" s="1307"/>
      <c r="BW74" s="1307"/>
      <c r="BX74" s="1307"/>
      <c r="BY74" s="1307"/>
      <c r="BZ74" s="1307"/>
      <c r="CA74" s="1307"/>
      <c r="CB74" s="1307"/>
      <c r="CC74" s="1307"/>
      <c r="CD74" s="1307"/>
      <c r="CE74" s="1307"/>
      <c r="CF74" s="1307"/>
      <c r="CG74" s="1307"/>
      <c r="CH74" s="1307"/>
      <c r="CI74" s="1307"/>
      <c r="CJ74" s="1307"/>
      <c r="CK74" s="1307"/>
      <c r="CL74" s="1307"/>
      <c r="CM74" s="1307"/>
      <c r="CN74" s="1307"/>
      <c r="CO74" s="1307"/>
      <c r="CP74" s="1307"/>
      <c r="CQ74" s="1307"/>
      <c r="CR74" s="1307"/>
      <c r="CS74" s="1307"/>
      <c r="CT74" s="1307"/>
      <c r="CU74" s="1307"/>
      <c r="CV74" s="1307"/>
      <c r="CW74" s="1307"/>
      <c r="CX74" s="1307"/>
      <c r="CY74" s="1307"/>
      <c r="CZ74" s="1307"/>
      <c r="DA74" s="1307"/>
      <c r="DB74" s="1307"/>
      <c r="DC74" s="1307"/>
    </row>
    <row r="75" spans="2:107" x14ac:dyDescent="0.15">
      <c r="B75" s="394"/>
      <c r="G75" s="1322"/>
      <c r="H75" s="1322"/>
      <c r="I75" s="1305"/>
      <c r="J75" s="1305"/>
      <c r="K75" s="1312"/>
      <c r="L75" s="1312"/>
      <c r="M75" s="1312"/>
      <c r="N75" s="1312"/>
      <c r="AM75" s="403"/>
      <c r="AN75" s="1310"/>
      <c r="AO75" s="1310"/>
      <c r="AP75" s="1310"/>
      <c r="AQ75" s="1310"/>
      <c r="AR75" s="1310"/>
      <c r="AS75" s="1310"/>
      <c r="AT75" s="1310"/>
      <c r="AU75" s="1310"/>
      <c r="AV75" s="1310"/>
      <c r="AW75" s="1310"/>
      <c r="AX75" s="1310"/>
      <c r="AY75" s="1310"/>
      <c r="AZ75" s="1310"/>
      <c r="BA75" s="1310"/>
      <c r="BB75" s="1310" t="s">
        <v>620</v>
      </c>
      <c r="BC75" s="1310"/>
      <c r="BD75" s="1310"/>
      <c r="BE75" s="1310"/>
      <c r="BF75" s="1310"/>
      <c r="BG75" s="1310"/>
      <c r="BH75" s="1310"/>
      <c r="BI75" s="1310"/>
      <c r="BJ75" s="1310"/>
      <c r="BK75" s="1310"/>
      <c r="BL75" s="1310"/>
      <c r="BM75" s="1310"/>
      <c r="BN75" s="1310"/>
      <c r="BO75" s="1310"/>
      <c r="BP75" s="1307">
        <v>10.1</v>
      </c>
      <c r="BQ75" s="1307"/>
      <c r="BR75" s="1307"/>
      <c r="BS75" s="1307"/>
      <c r="BT75" s="1307"/>
      <c r="BU75" s="1307"/>
      <c r="BV75" s="1307"/>
      <c r="BW75" s="1307"/>
      <c r="BX75" s="1307">
        <v>8.6999999999999993</v>
      </c>
      <c r="BY75" s="1307"/>
      <c r="BZ75" s="1307"/>
      <c r="CA75" s="1307"/>
      <c r="CB75" s="1307"/>
      <c r="CC75" s="1307"/>
      <c r="CD75" s="1307"/>
      <c r="CE75" s="1307"/>
      <c r="CF75" s="1307">
        <v>7.4</v>
      </c>
      <c r="CG75" s="1307"/>
      <c r="CH75" s="1307"/>
      <c r="CI75" s="1307"/>
      <c r="CJ75" s="1307"/>
      <c r="CK75" s="1307"/>
      <c r="CL75" s="1307"/>
      <c r="CM75" s="1307"/>
      <c r="CN75" s="1307">
        <v>6.9</v>
      </c>
      <c r="CO75" s="1307"/>
      <c r="CP75" s="1307"/>
      <c r="CQ75" s="1307"/>
      <c r="CR75" s="1307"/>
      <c r="CS75" s="1307"/>
      <c r="CT75" s="1307"/>
      <c r="CU75" s="1307"/>
      <c r="CV75" s="1307">
        <v>7</v>
      </c>
      <c r="CW75" s="1307"/>
      <c r="CX75" s="1307"/>
      <c r="CY75" s="1307"/>
      <c r="CZ75" s="1307"/>
      <c r="DA75" s="1307"/>
      <c r="DB75" s="1307"/>
      <c r="DC75" s="1307"/>
    </row>
    <row r="76" spans="2:107" x14ac:dyDescent="0.15">
      <c r="B76" s="394"/>
      <c r="G76" s="1322"/>
      <c r="H76" s="1322"/>
      <c r="I76" s="1305"/>
      <c r="J76" s="1305"/>
      <c r="K76" s="1312"/>
      <c r="L76" s="1312"/>
      <c r="M76" s="1312"/>
      <c r="N76" s="1312"/>
      <c r="AM76" s="403"/>
      <c r="AN76" s="1310"/>
      <c r="AO76" s="1310"/>
      <c r="AP76" s="1310"/>
      <c r="AQ76" s="1310"/>
      <c r="AR76" s="1310"/>
      <c r="AS76" s="1310"/>
      <c r="AT76" s="1310"/>
      <c r="AU76" s="1310"/>
      <c r="AV76" s="1310"/>
      <c r="AW76" s="1310"/>
      <c r="AX76" s="1310"/>
      <c r="AY76" s="1310"/>
      <c r="AZ76" s="1310"/>
      <c r="BA76" s="1310"/>
      <c r="BB76" s="1310"/>
      <c r="BC76" s="1310"/>
      <c r="BD76" s="1310"/>
      <c r="BE76" s="1310"/>
      <c r="BF76" s="1310"/>
      <c r="BG76" s="1310"/>
      <c r="BH76" s="1310"/>
      <c r="BI76" s="1310"/>
      <c r="BJ76" s="1310"/>
      <c r="BK76" s="1310"/>
      <c r="BL76" s="1310"/>
      <c r="BM76" s="1310"/>
      <c r="BN76" s="1310"/>
      <c r="BO76" s="1310"/>
      <c r="BP76" s="1307"/>
      <c r="BQ76" s="1307"/>
      <c r="BR76" s="1307"/>
      <c r="BS76" s="1307"/>
      <c r="BT76" s="1307"/>
      <c r="BU76" s="1307"/>
      <c r="BV76" s="1307"/>
      <c r="BW76" s="1307"/>
      <c r="BX76" s="1307"/>
      <c r="BY76" s="1307"/>
      <c r="BZ76" s="1307"/>
      <c r="CA76" s="1307"/>
      <c r="CB76" s="1307"/>
      <c r="CC76" s="1307"/>
      <c r="CD76" s="1307"/>
      <c r="CE76" s="1307"/>
      <c r="CF76" s="1307"/>
      <c r="CG76" s="1307"/>
      <c r="CH76" s="1307"/>
      <c r="CI76" s="1307"/>
      <c r="CJ76" s="1307"/>
      <c r="CK76" s="1307"/>
      <c r="CL76" s="1307"/>
      <c r="CM76" s="1307"/>
      <c r="CN76" s="1307"/>
      <c r="CO76" s="1307"/>
      <c r="CP76" s="1307"/>
      <c r="CQ76" s="1307"/>
      <c r="CR76" s="1307"/>
      <c r="CS76" s="1307"/>
      <c r="CT76" s="1307"/>
      <c r="CU76" s="1307"/>
      <c r="CV76" s="1307"/>
      <c r="CW76" s="1307"/>
      <c r="CX76" s="1307"/>
      <c r="CY76" s="1307"/>
      <c r="CZ76" s="1307"/>
      <c r="DA76" s="1307"/>
      <c r="DB76" s="1307"/>
      <c r="DC76" s="1307"/>
    </row>
    <row r="77" spans="2:107" x14ac:dyDescent="0.15">
      <c r="B77" s="394"/>
      <c r="G77" s="1305"/>
      <c r="H77" s="1305"/>
      <c r="I77" s="1305"/>
      <c r="J77" s="1305"/>
      <c r="K77" s="1306"/>
      <c r="L77" s="1306"/>
      <c r="M77" s="1306"/>
      <c r="N77" s="1306"/>
      <c r="AN77" s="1311" t="s">
        <v>618</v>
      </c>
      <c r="AO77" s="1311"/>
      <c r="AP77" s="1311"/>
      <c r="AQ77" s="1311"/>
      <c r="AR77" s="1311"/>
      <c r="AS77" s="1311"/>
      <c r="AT77" s="1311"/>
      <c r="AU77" s="1311"/>
      <c r="AV77" s="1311"/>
      <c r="AW77" s="1311"/>
      <c r="AX77" s="1311"/>
      <c r="AY77" s="1311"/>
      <c r="AZ77" s="1311"/>
      <c r="BA77" s="1311"/>
      <c r="BB77" s="1310" t="s">
        <v>616</v>
      </c>
      <c r="BC77" s="1310"/>
      <c r="BD77" s="1310"/>
      <c r="BE77" s="1310"/>
      <c r="BF77" s="1310"/>
      <c r="BG77" s="1310"/>
      <c r="BH77" s="1310"/>
      <c r="BI77" s="1310"/>
      <c r="BJ77" s="1310"/>
      <c r="BK77" s="1310"/>
      <c r="BL77" s="1310"/>
      <c r="BM77" s="1310"/>
      <c r="BN77" s="1310"/>
      <c r="BO77" s="1310"/>
      <c r="BP77" s="1307">
        <v>60.8</v>
      </c>
      <c r="BQ77" s="1307"/>
      <c r="BR77" s="1307"/>
      <c r="BS77" s="1307"/>
      <c r="BT77" s="1307"/>
      <c r="BU77" s="1307"/>
      <c r="BV77" s="1307"/>
      <c r="BW77" s="1307"/>
      <c r="BX77" s="1307">
        <v>58.5</v>
      </c>
      <c r="BY77" s="1307"/>
      <c r="BZ77" s="1307"/>
      <c r="CA77" s="1307"/>
      <c r="CB77" s="1307"/>
      <c r="CC77" s="1307"/>
      <c r="CD77" s="1307"/>
      <c r="CE77" s="1307"/>
      <c r="CF77" s="1307">
        <v>54.6</v>
      </c>
      <c r="CG77" s="1307"/>
      <c r="CH77" s="1307"/>
      <c r="CI77" s="1307"/>
      <c r="CJ77" s="1307"/>
      <c r="CK77" s="1307"/>
      <c r="CL77" s="1307"/>
      <c r="CM77" s="1307"/>
      <c r="CN77" s="1307">
        <v>53.2</v>
      </c>
      <c r="CO77" s="1307"/>
      <c r="CP77" s="1307"/>
      <c r="CQ77" s="1307"/>
      <c r="CR77" s="1307"/>
      <c r="CS77" s="1307"/>
      <c r="CT77" s="1307"/>
      <c r="CU77" s="1307"/>
      <c r="CV77" s="1307">
        <v>47.9</v>
      </c>
      <c r="CW77" s="1307"/>
      <c r="CX77" s="1307"/>
      <c r="CY77" s="1307"/>
      <c r="CZ77" s="1307"/>
      <c r="DA77" s="1307"/>
      <c r="DB77" s="1307"/>
      <c r="DC77" s="1307"/>
    </row>
    <row r="78" spans="2:107" x14ac:dyDescent="0.15">
      <c r="B78" s="394"/>
      <c r="G78" s="1305"/>
      <c r="H78" s="1305"/>
      <c r="I78" s="1305"/>
      <c r="J78" s="1305"/>
      <c r="K78" s="1306"/>
      <c r="L78" s="1306"/>
      <c r="M78" s="1306"/>
      <c r="N78" s="1306"/>
      <c r="AN78" s="1311"/>
      <c r="AO78" s="1311"/>
      <c r="AP78" s="1311"/>
      <c r="AQ78" s="1311"/>
      <c r="AR78" s="1311"/>
      <c r="AS78" s="1311"/>
      <c r="AT78" s="1311"/>
      <c r="AU78" s="1311"/>
      <c r="AV78" s="1311"/>
      <c r="AW78" s="1311"/>
      <c r="AX78" s="1311"/>
      <c r="AY78" s="1311"/>
      <c r="AZ78" s="1311"/>
      <c r="BA78" s="1311"/>
      <c r="BB78" s="1310"/>
      <c r="BC78" s="1310"/>
      <c r="BD78" s="1310"/>
      <c r="BE78" s="1310"/>
      <c r="BF78" s="1310"/>
      <c r="BG78" s="1310"/>
      <c r="BH78" s="1310"/>
      <c r="BI78" s="1310"/>
      <c r="BJ78" s="1310"/>
      <c r="BK78" s="1310"/>
      <c r="BL78" s="1310"/>
      <c r="BM78" s="1310"/>
      <c r="BN78" s="1310"/>
      <c r="BO78" s="1310"/>
      <c r="BP78" s="1307"/>
      <c r="BQ78" s="1307"/>
      <c r="BR78" s="1307"/>
      <c r="BS78" s="1307"/>
      <c r="BT78" s="1307"/>
      <c r="BU78" s="1307"/>
      <c r="BV78" s="1307"/>
      <c r="BW78" s="1307"/>
      <c r="BX78" s="1307"/>
      <c r="BY78" s="1307"/>
      <c r="BZ78" s="1307"/>
      <c r="CA78" s="1307"/>
      <c r="CB78" s="1307"/>
      <c r="CC78" s="1307"/>
      <c r="CD78" s="1307"/>
      <c r="CE78" s="1307"/>
      <c r="CF78" s="1307"/>
      <c r="CG78" s="1307"/>
      <c r="CH78" s="1307"/>
      <c r="CI78" s="1307"/>
      <c r="CJ78" s="1307"/>
      <c r="CK78" s="1307"/>
      <c r="CL78" s="1307"/>
      <c r="CM78" s="1307"/>
      <c r="CN78" s="1307"/>
      <c r="CO78" s="1307"/>
      <c r="CP78" s="1307"/>
      <c r="CQ78" s="1307"/>
      <c r="CR78" s="1307"/>
      <c r="CS78" s="1307"/>
      <c r="CT78" s="1307"/>
      <c r="CU78" s="1307"/>
      <c r="CV78" s="1307"/>
      <c r="CW78" s="1307"/>
      <c r="CX78" s="1307"/>
      <c r="CY78" s="1307"/>
      <c r="CZ78" s="1307"/>
      <c r="DA78" s="1307"/>
      <c r="DB78" s="1307"/>
      <c r="DC78" s="1307"/>
    </row>
    <row r="79" spans="2:107" x14ac:dyDescent="0.15">
      <c r="B79" s="394"/>
      <c r="G79" s="1305"/>
      <c r="H79" s="1305"/>
      <c r="I79" s="1308"/>
      <c r="J79" s="1308"/>
      <c r="K79" s="1309"/>
      <c r="L79" s="1309"/>
      <c r="M79" s="1309"/>
      <c r="N79" s="1309"/>
      <c r="AN79" s="1311"/>
      <c r="AO79" s="1311"/>
      <c r="AP79" s="1311"/>
      <c r="AQ79" s="1311"/>
      <c r="AR79" s="1311"/>
      <c r="AS79" s="1311"/>
      <c r="AT79" s="1311"/>
      <c r="AU79" s="1311"/>
      <c r="AV79" s="1311"/>
      <c r="AW79" s="1311"/>
      <c r="AX79" s="1311"/>
      <c r="AY79" s="1311"/>
      <c r="AZ79" s="1311"/>
      <c r="BA79" s="1311"/>
      <c r="BB79" s="1310" t="s">
        <v>620</v>
      </c>
      <c r="BC79" s="1310"/>
      <c r="BD79" s="1310"/>
      <c r="BE79" s="1310"/>
      <c r="BF79" s="1310"/>
      <c r="BG79" s="1310"/>
      <c r="BH79" s="1310"/>
      <c r="BI79" s="1310"/>
      <c r="BJ79" s="1310"/>
      <c r="BK79" s="1310"/>
      <c r="BL79" s="1310"/>
      <c r="BM79" s="1310"/>
      <c r="BN79" s="1310"/>
      <c r="BO79" s="1310"/>
      <c r="BP79" s="1307">
        <v>11.1</v>
      </c>
      <c r="BQ79" s="1307"/>
      <c r="BR79" s="1307"/>
      <c r="BS79" s="1307"/>
      <c r="BT79" s="1307"/>
      <c r="BU79" s="1307"/>
      <c r="BV79" s="1307"/>
      <c r="BW79" s="1307"/>
      <c r="BX79" s="1307">
        <v>10.7</v>
      </c>
      <c r="BY79" s="1307"/>
      <c r="BZ79" s="1307"/>
      <c r="CA79" s="1307"/>
      <c r="CB79" s="1307"/>
      <c r="CC79" s="1307"/>
      <c r="CD79" s="1307"/>
      <c r="CE79" s="1307"/>
      <c r="CF79" s="1307">
        <v>10</v>
      </c>
      <c r="CG79" s="1307"/>
      <c r="CH79" s="1307"/>
      <c r="CI79" s="1307"/>
      <c r="CJ79" s="1307"/>
      <c r="CK79" s="1307"/>
      <c r="CL79" s="1307"/>
      <c r="CM79" s="1307"/>
      <c r="CN79" s="1307">
        <v>9.8000000000000007</v>
      </c>
      <c r="CO79" s="1307"/>
      <c r="CP79" s="1307"/>
      <c r="CQ79" s="1307"/>
      <c r="CR79" s="1307"/>
      <c r="CS79" s="1307"/>
      <c r="CT79" s="1307"/>
      <c r="CU79" s="1307"/>
      <c r="CV79" s="1307">
        <v>9.6</v>
      </c>
      <c r="CW79" s="1307"/>
      <c r="CX79" s="1307"/>
      <c r="CY79" s="1307"/>
      <c r="CZ79" s="1307"/>
      <c r="DA79" s="1307"/>
      <c r="DB79" s="1307"/>
      <c r="DC79" s="1307"/>
    </row>
    <row r="80" spans="2:107" x14ac:dyDescent="0.15">
      <c r="B80" s="394"/>
      <c r="G80" s="1305"/>
      <c r="H80" s="1305"/>
      <c r="I80" s="1308"/>
      <c r="J80" s="1308"/>
      <c r="K80" s="1309"/>
      <c r="L80" s="1309"/>
      <c r="M80" s="1309"/>
      <c r="N80" s="1309"/>
      <c r="AN80" s="1311"/>
      <c r="AO80" s="1311"/>
      <c r="AP80" s="1311"/>
      <c r="AQ80" s="1311"/>
      <c r="AR80" s="1311"/>
      <c r="AS80" s="1311"/>
      <c r="AT80" s="1311"/>
      <c r="AU80" s="1311"/>
      <c r="AV80" s="1311"/>
      <c r="AW80" s="1311"/>
      <c r="AX80" s="1311"/>
      <c r="AY80" s="1311"/>
      <c r="AZ80" s="1311"/>
      <c r="BA80" s="1311"/>
      <c r="BB80" s="1310"/>
      <c r="BC80" s="1310"/>
      <c r="BD80" s="1310"/>
      <c r="BE80" s="1310"/>
      <c r="BF80" s="1310"/>
      <c r="BG80" s="1310"/>
      <c r="BH80" s="1310"/>
      <c r="BI80" s="1310"/>
      <c r="BJ80" s="1310"/>
      <c r="BK80" s="1310"/>
      <c r="BL80" s="1310"/>
      <c r="BM80" s="1310"/>
      <c r="BN80" s="1310"/>
      <c r="BO80" s="1310"/>
      <c r="BP80" s="1307"/>
      <c r="BQ80" s="1307"/>
      <c r="BR80" s="1307"/>
      <c r="BS80" s="1307"/>
      <c r="BT80" s="1307"/>
      <c r="BU80" s="1307"/>
      <c r="BV80" s="1307"/>
      <c r="BW80" s="1307"/>
      <c r="BX80" s="1307"/>
      <c r="BY80" s="1307"/>
      <c r="BZ80" s="1307"/>
      <c r="CA80" s="1307"/>
      <c r="CB80" s="1307"/>
      <c r="CC80" s="1307"/>
      <c r="CD80" s="1307"/>
      <c r="CE80" s="1307"/>
      <c r="CF80" s="1307"/>
      <c r="CG80" s="1307"/>
      <c r="CH80" s="1307"/>
      <c r="CI80" s="1307"/>
      <c r="CJ80" s="1307"/>
      <c r="CK80" s="1307"/>
      <c r="CL80" s="1307"/>
      <c r="CM80" s="1307"/>
      <c r="CN80" s="1307"/>
      <c r="CO80" s="1307"/>
      <c r="CP80" s="1307"/>
      <c r="CQ80" s="1307"/>
      <c r="CR80" s="1307"/>
      <c r="CS80" s="1307"/>
      <c r="CT80" s="1307"/>
      <c r="CU80" s="1307"/>
      <c r="CV80" s="1307"/>
      <c r="CW80" s="1307"/>
      <c r="CX80" s="1307"/>
      <c r="CY80" s="1307"/>
      <c r="CZ80" s="1307"/>
      <c r="DA80" s="1307"/>
      <c r="DB80" s="1307"/>
      <c r="DC80" s="1307"/>
    </row>
    <row r="81" spans="2:109" x14ac:dyDescent="0.15">
      <c r="B81" s="394"/>
    </row>
    <row r="82" spans="2:109" ht="17.25" x14ac:dyDescent="0.15">
      <c r="B82" s="394"/>
      <c r="K82" s="421"/>
      <c r="L82" s="421"/>
      <c r="M82" s="421"/>
      <c r="N82" s="421"/>
      <c r="AQ82" s="421"/>
      <c r="AR82" s="421"/>
      <c r="AS82" s="421"/>
      <c r="AT82" s="421"/>
      <c r="BC82" s="421"/>
      <c r="BD82" s="421"/>
      <c r="BE82" s="421"/>
      <c r="BF82" s="421"/>
      <c r="BO82" s="421"/>
      <c r="BP82" s="421"/>
      <c r="BQ82" s="421"/>
      <c r="BR82" s="421"/>
      <c r="CA82" s="421"/>
      <c r="CB82" s="421"/>
      <c r="CC82" s="421"/>
      <c r="CD82" s="421"/>
      <c r="CM82" s="421"/>
      <c r="CN82" s="421"/>
      <c r="CO82" s="421"/>
      <c r="CP82" s="421"/>
      <c r="CY82" s="421"/>
      <c r="CZ82" s="421"/>
      <c r="DA82" s="421"/>
      <c r="DB82" s="421"/>
      <c r="DC82" s="421"/>
    </row>
    <row r="83" spans="2:109" x14ac:dyDescent="0.15">
      <c r="B83" s="396"/>
      <c r="C83" s="397"/>
      <c r="D83" s="397"/>
      <c r="E83" s="397"/>
      <c r="F83" s="397"/>
      <c r="G83" s="397"/>
      <c r="H83" s="397"/>
      <c r="I83" s="397"/>
      <c r="J83" s="397"/>
      <c r="K83" s="397"/>
      <c r="L83" s="397"/>
      <c r="M83" s="397"/>
      <c r="N83" s="397"/>
      <c r="O83" s="397"/>
      <c r="P83" s="397"/>
      <c r="Q83" s="397"/>
      <c r="R83" s="397"/>
      <c r="S83" s="397"/>
      <c r="T83" s="397"/>
      <c r="U83" s="397"/>
      <c r="V83" s="397"/>
      <c r="W83" s="397"/>
      <c r="X83" s="397"/>
      <c r="Y83" s="397"/>
      <c r="Z83" s="397"/>
      <c r="AA83" s="397"/>
      <c r="AB83" s="397"/>
      <c r="AC83" s="397"/>
      <c r="AD83" s="397"/>
      <c r="AE83" s="397"/>
      <c r="AF83" s="397"/>
      <c r="AG83" s="397"/>
      <c r="AH83" s="397"/>
      <c r="AI83" s="397"/>
      <c r="AJ83" s="397"/>
      <c r="AK83" s="397"/>
      <c r="AL83" s="397"/>
      <c r="AM83" s="397"/>
      <c r="AN83" s="397"/>
      <c r="AO83" s="397"/>
      <c r="AP83" s="397"/>
      <c r="AQ83" s="397"/>
      <c r="AR83" s="397"/>
      <c r="AS83" s="397"/>
      <c r="AT83" s="397"/>
      <c r="AU83" s="397"/>
      <c r="AV83" s="397"/>
      <c r="AW83" s="397"/>
      <c r="AX83" s="397"/>
      <c r="AY83" s="397"/>
      <c r="AZ83" s="397"/>
      <c r="BA83" s="397"/>
      <c r="BB83" s="397"/>
      <c r="BC83" s="397"/>
      <c r="BD83" s="397"/>
      <c r="BE83" s="397"/>
      <c r="BF83" s="397"/>
      <c r="BG83" s="397"/>
      <c r="BH83" s="397"/>
      <c r="BI83" s="397"/>
      <c r="BJ83" s="397"/>
      <c r="BK83" s="397"/>
      <c r="BL83" s="397"/>
      <c r="BM83" s="397"/>
      <c r="BN83" s="397"/>
      <c r="BO83" s="397"/>
      <c r="BP83" s="397"/>
      <c r="BQ83" s="397"/>
      <c r="BR83" s="397"/>
      <c r="BS83" s="397"/>
      <c r="BT83" s="397"/>
      <c r="BU83" s="397"/>
      <c r="BV83" s="397"/>
      <c r="BW83" s="397"/>
      <c r="BX83" s="397"/>
      <c r="BY83" s="397"/>
      <c r="BZ83" s="397"/>
      <c r="CA83" s="397"/>
      <c r="CB83" s="397"/>
      <c r="CC83" s="397"/>
      <c r="CD83" s="397"/>
      <c r="CE83" s="397"/>
      <c r="CF83" s="397"/>
      <c r="CG83" s="397"/>
      <c r="CH83" s="397"/>
      <c r="CI83" s="397"/>
      <c r="CJ83" s="397"/>
      <c r="CK83" s="397"/>
      <c r="CL83" s="397"/>
      <c r="CM83" s="397"/>
      <c r="CN83" s="397"/>
      <c r="CO83" s="397"/>
      <c r="CP83" s="397"/>
      <c r="CQ83" s="397"/>
      <c r="CR83" s="397"/>
      <c r="CS83" s="397"/>
      <c r="CT83" s="397"/>
      <c r="CU83" s="397"/>
      <c r="CV83" s="397"/>
      <c r="CW83" s="397"/>
      <c r="CX83" s="397"/>
      <c r="CY83" s="397"/>
      <c r="CZ83" s="397"/>
      <c r="DA83" s="397"/>
      <c r="DB83" s="397"/>
      <c r="DC83" s="397"/>
      <c r="DD83" s="398"/>
    </row>
    <row r="84" spans="2:109" x14ac:dyDescent="0.15">
      <c r="DD84" s="387"/>
      <c r="DE84" s="387"/>
    </row>
    <row r="85" spans="2:109" x14ac:dyDescent="0.15">
      <c r="DD85" s="387"/>
      <c r="DE85" s="387"/>
    </row>
    <row r="86" spans="2:109" hidden="1" x14ac:dyDescent="0.15">
      <c r="DD86" s="387"/>
      <c r="DE86" s="387"/>
    </row>
    <row r="87" spans="2:109" hidden="1" x14ac:dyDescent="0.15">
      <c r="K87" s="422"/>
      <c r="AQ87" s="422"/>
      <c r="BC87" s="422"/>
      <c r="BO87" s="422"/>
      <c r="CA87" s="422"/>
      <c r="CM87" s="422"/>
      <c r="CY87" s="422"/>
      <c r="DD87" s="387"/>
      <c r="DE87" s="387"/>
    </row>
    <row r="88" spans="2:109" hidden="1" x14ac:dyDescent="0.15">
      <c r="DD88" s="387"/>
      <c r="DE88" s="387"/>
    </row>
    <row r="89" spans="2:109" hidden="1" x14ac:dyDescent="0.15">
      <c r="DD89" s="387"/>
      <c r="DE89" s="387"/>
    </row>
    <row r="90" spans="2:109" hidden="1" x14ac:dyDescent="0.15">
      <c r="DD90" s="387"/>
      <c r="DE90" s="387"/>
    </row>
    <row r="91" spans="2:109" hidden="1" x14ac:dyDescent="0.15">
      <c r="DD91" s="387"/>
      <c r="DE91" s="387"/>
    </row>
    <row r="92" spans="2:109" ht="13.5" hidden="1" customHeight="1" x14ac:dyDescent="0.15">
      <c r="DD92" s="387"/>
      <c r="DE92" s="387"/>
    </row>
    <row r="93" spans="2:109" ht="13.5" hidden="1" customHeight="1" x14ac:dyDescent="0.15">
      <c r="DD93" s="387"/>
      <c r="DE93" s="387"/>
    </row>
    <row r="94" spans="2:109" ht="13.5" hidden="1" customHeight="1" x14ac:dyDescent="0.15">
      <c r="DD94" s="387"/>
      <c r="DE94" s="387"/>
    </row>
    <row r="95" spans="2:109" ht="13.5" hidden="1" customHeight="1" x14ac:dyDescent="0.15">
      <c r="DD95" s="387"/>
      <c r="DE95" s="387"/>
    </row>
    <row r="96" spans="2:109" ht="13.5" hidden="1" customHeight="1" x14ac:dyDescent="0.15">
      <c r="DD96" s="387"/>
      <c r="DE96" s="387"/>
    </row>
    <row r="97" spans="108:109" ht="13.5" hidden="1" customHeight="1" x14ac:dyDescent="0.15">
      <c r="DD97" s="387"/>
      <c r="DE97" s="387"/>
    </row>
    <row r="98" spans="108:109" ht="13.5" hidden="1" customHeight="1" x14ac:dyDescent="0.15">
      <c r="DD98" s="387"/>
      <c r="DE98" s="387"/>
    </row>
    <row r="99" spans="108:109" ht="13.5" hidden="1" customHeight="1" x14ac:dyDescent="0.15">
      <c r="DD99" s="387"/>
      <c r="DE99" s="387"/>
    </row>
    <row r="100" spans="108:109" ht="13.5" hidden="1" customHeight="1" x14ac:dyDescent="0.15">
      <c r="DD100" s="387"/>
      <c r="DE100" s="387"/>
    </row>
    <row r="101" spans="108:109" ht="13.5" hidden="1" customHeight="1" x14ac:dyDescent="0.15">
      <c r="DD101" s="387"/>
      <c r="DE101" s="387"/>
    </row>
    <row r="102" spans="108:109" ht="13.5" hidden="1" customHeight="1" x14ac:dyDescent="0.15">
      <c r="DD102" s="387"/>
      <c r="DE102" s="387"/>
    </row>
    <row r="103" spans="108:109" ht="13.5" hidden="1" customHeight="1" x14ac:dyDescent="0.15">
      <c r="DD103" s="387"/>
      <c r="DE103" s="387"/>
    </row>
    <row r="104" spans="108:109" ht="13.5" hidden="1" customHeight="1" x14ac:dyDescent="0.15">
      <c r="DD104" s="387"/>
      <c r="DE104" s="387"/>
    </row>
    <row r="105" spans="108:109" ht="13.5" hidden="1" customHeight="1" x14ac:dyDescent="0.15">
      <c r="DD105" s="387"/>
      <c r="DE105" s="387"/>
    </row>
    <row r="106" spans="108:109" ht="13.5" hidden="1" customHeight="1" x14ac:dyDescent="0.15">
      <c r="DD106" s="387"/>
      <c r="DE106" s="387"/>
    </row>
    <row r="107" spans="108:109" ht="13.5" hidden="1" customHeight="1" x14ac:dyDescent="0.15">
      <c r="DD107" s="387"/>
      <c r="DE107" s="387"/>
    </row>
    <row r="108" spans="108:109" ht="13.5" hidden="1" customHeight="1" x14ac:dyDescent="0.15">
      <c r="DD108" s="387"/>
      <c r="DE108" s="387"/>
    </row>
    <row r="109" spans="108:109" ht="13.5" hidden="1" customHeight="1" x14ac:dyDescent="0.15">
      <c r="DD109" s="387"/>
      <c r="DE109" s="387"/>
    </row>
    <row r="110" spans="108:109" ht="13.5" hidden="1" customHeight="1" x14ac:dyDescent="0.15">
      <c r="DD110" s="387"/>
      <c r="DE110" s="387"/>
    </row>
    <row r="111" spans="108:109" ht="13.5" hidden="1" customHeight="1" x14ac:dyDescent="0.15">
      <c r="DD111" s="387"/>
      <c r="DE111" s="387"/>
    </row>
    <row r="112" spans="108:109" ht="13.5" hidden="1" customHeight="1" x14ac:dyDescent="0.15">
      <c r="DD112" s="387"/>
      <c r="DE112" s="387"/>
    </row>
    <row r="113" spans="108:109" ht="13.5" hidden="1" customHeight="1" x14ac:dyDescent="0.15">
      <c r="DD113" s="387"/>
      <c r="DE113" s="387"/>
    </row>
    <row r="114" spans="108:109" ht="13.5" hidden="1" customHeight="1" x14ac:dyDescent="0.15">
      <c r="DD114" s="387"/>
      <c r="DE114" s="387"/>
    </row>
    <row r="115" spans="108:109" ht="13.5" hidden="1" customHeight="1" x14ac:dyDescent="0.15">
      <c r="DD115" s="387"/>
      <c r="DE115" s="387"/>
    </row>
    <row r="116" spans="108:109" ht="13.5" hidden="1" customHeight="1" x14ac:dyDescent="0.15">
      <c r="DD116" s="387"/>
      <c r="DE116" s="387"/>
    </row>
    <row r="117" spans="108:109" ht="13.5" hidden="1" customHeight="1" x14ac:dyDescent="0.15">
      <c r="DD117" s="387"/>
      <c r="DE117" s="387"/>
    </row>
    <row r="118" spans="108:109" ht="13.5" hidden="1" customHeight="1" x14ac:dyDescent="0.15">
      <c r="DD118" s="387"/>
      <c r="DE118" s="387"/>
    </row>
    <row r="119" spans="108:109" ht="13.5" hidden="1" customHeight="1" x14ac:dyDescent="0.15">
      <c r="DD119" s="387"/>
      <c r="DE119" s="387"/>
    </row>
    <row r="120" spans="108:109" ht="13.5" hidden="1" customHeight="1" x14ac:dyDescent="0.15">
      <c r="DD120" s="387"/>
      <c r="DE120" s="387"/>
    </row>
    <row r="121" spans="108:109" ht="13.5" hidden="1" customHeight="1" x14ac:dyDescent="0.15">
      <c r="DD121" s="387"/>
      <c r="DE121" s="387"/>
    </row>
    <row r="122" spans="108:109" ht="13.5" hidden="1" customHeight="1" x14ac:dyDescent="0.15">
      <c r="DD122" s="387"/>
      <c r="DE122" s="387"/>
    </row>
    <row r="123" spans="108:109" ht="13.5" hidden="1" customHeight="1" x14ac:dyDescent="0.15">
      <c r="DD123" s="387"/>
      <c r="DE123" s="387"/>
    </row>
    <row r="124" spans="108:109" ht="13.5" hidden="1" customHeight="1" x14ac:dyDescent="0.15">
      <c r="DD124" s="387"/>
      <c r="DE124" s="387"/>
    </row>
    <row r="125" spans="108:109" ht="13.5" hidden="1" customHeight="1" x14ac:dyDescent="0.15">
      <c r="DD125" s="387"/>
      <c r="DE125" s="387"/>
    </row>
    <row r="126" spans="108:109" ht="13.5" hidden="1" customHeight="1" x14ac:dyDescent="0.15">
      <c r="DD126" s="387"/>
      <c r="DE126" s="387"/>
    </row>
    <row r="127" spans="108:109" ht="13.5" hidden="1" customHeight="1" x14ac:dyDescent="0.15">
      <c r="DD127" s="387"/>
      <c r="DE127" s="387"/>
    </row>
    <row r="128" spans="108:109" ht="13.5" hidden="1" customHeight="1" x14ac:dyDescent="0.15">
      <c r="DD128" s="387"/>
      <c r="DE128" s="387"/>
    </row>
    <row r="129" spans="108:109" ht="13.5" hidden="1" customHeight="1" x14ac:dyDescent="0.15">
      <c r="DD129" s="387"/>
      <c r="DE129" s="387"/>
    </row>
    <row r="130" spans="108:109" ht="13.5" hidden="1" customHeight="1" x14ac:dyDescent="0.15">
      <c r="DD130" s="387"/>
      <c r="DE130" s="387"/>
    </row>
    <row r="131" spans="108:109" ht="13.5" hidden="1" customHeight="1" x14ac:dyDescent="0.15">
      <c r="DD131" s="387"/>
      <c r="DE131" s="387"/>
    </row>
    <row r="132" spans="108:109" ht="13.5" hidden="1" customHeight="1" x14ac:dyDescent="0.15">
      <c r="DD132" s="387"/>
      <c r="DE132" s="387"/>
    </row>
    <row r="133" spans="108:109" ht="13.5" hidden="1" customHeight="1" x14ac:dyDescent="0.15">
      <c r="DD133" s="387"/>
      <c r="DE133" s="387"/>
    </row>
    <row r="134" spans="108:109" ht="13.5" hidden="1" customHeight="1" x14ac:dyDescent="0.15">
      <c r="DD134" s="387"/>
      <c r="DE134" s="387"/>
    </row>
    <row r="135" spans="108:109" ht="13.5" hidden="1" customHeight="1" x14ac:dyDescent="0.15">
      <c r="DD135" s="387"/>
      <c r="DE135" s="387"/>
    </row>
    <row r="136" spans="108:109" ht="13.5" hidden="1" customHeight="1" x14ac:dyDescent="0.15">
      <c r="DD136" s="387"/>
      <c r="DE136" s="387"/>
    </row>
    <row r="137" spans="108:109" ht="13.5" hidden="1" customHeight="1" x14ac:dyDescent="0.15">
      <c r="DD137" s="387"/>
      <c r="DE137" s="387"/>
    </row>
    <row r="138" spans="108:109" ht="13.5" hidden="1" customHeight="1" x14ac:dyDescent="0.15">
      <c r="DD138" s="387"/>
      <c r="DE138" s="387"/>
    </row>
    <row r="139" spans="108:109" ht="13.5" hidden="1" customHeight="1" x14ac:dyDescent="0.15">
      <c r="DD139" s="387"/>
      <c r="DE139" s="387"/>
    </row>
    <row r="140" spans="108:109" ht="13.5" hidden="1" customHeight="1" x14ac:dyDescent="0.15">
      <c r="DD140" s="387"/>
      <c r="DE140" s="387"/>
    </row>
    <row r="141" spans="108:109" ht="13.5" hidden="1" customHeight="1" x14ac:dyDescent="0.15">
      <c r="DD141" s="387"/>
      <c r="DE141" s="387"/>
    </row>
    <row r="142" spans="108:109" ht="13.5" hidden="1" customHeight="1" x14ac:dyDescent="0.15">
      <c r="DD142" s="387"/>
      <c r="DE142" s="387"/>
    </row>
    <row r="143" spans="108:109" ht="13.5" hidden="1" customHeight="1" x14ac:dyDescent="0.15">
      <c r="DD143" s="387"/>
      <c r="DE143" s="387"/>
    </row>
    <row r="144" spans="108:109" ht="13.5" hidden="1" customHeight="1" x14ac:dyDescent="0.15">
      <c r="DD144" s="387"/>
      <c r="DE144" s="387"/>
    </row>
    <row r="145" spans="108:109" ht="13.5" hidden="1" customHeight="1" x14ac:dyDescent="0.15">
      <c r="DD145" s="387"/>
      <c r="DE145" s="387"/>
    </row>
    <row r="146" spans="108:109" ht="13.5" hidden="1" customHeight="1" x14ac:dyDescent="0.15">
      <c r="DD146" s="387"/>
      <c r="DE146" s="387"/>
    </row>
    <row r="147" spans="108:109" ht="13.5" hidden="1" customHeight="1" x14ac:dyDescent="0.15">
      <c r="DD147" s="387"/>
      <c r="DE147" s="387"/>
    </row>
    <row r="148" spans="108:109" ht="13.5" hidden="1" customHeight="1" x14ac:dyDescent="0.15">
      <c r="DD148" s="387"/>
      <c r="DE148" s="387"/>
    </row>
    <row r="149" spans="108:109" ht="13.5" hidden="1" customHeight="1" x14ac:dyDescent="0.15">
      <c r="DD149" s="387"/>
      <c r="DE149" s="387"/>
    </row>
    <row r="150" spans="108:109" ht="13.5" hidden="1" customHeight="1" x14ac:dyDescent="0.15">
      <c r="DD150" s="387"/>
      <c r="DE150" s="387"/>
    </row>
    <row r="151" spans="108:109" ht="13.5" hidden="1" customHeight="1" x14ac:dyDescent="0.15">
      <c r="DD151" s="387"/>
      <c r="DE151" s="387"/>
    </row>
    <row r="152" spans="108:109" ht="13.5" hidden="1" customHeight="1" x14ac:dyDescent="0.15">
      <c r="DD152" s="387"/>
      <c r="DE152" s="387"/>
    </row>
    <row r="153" spans="108:109" ht="13.5" hidden="1" customHeight="1" x14ac:dyDescent="0.15">
      <c r="DD153" s="387"/>
      <c r="DE153" s="387"/>
    </row>
    <row r="154" spans="108:109" ht="13.5" hidden="1" customHeight="1" x14ac:dyDescent="0.15">
      <c r="DD154" s="387"/>
      <c r="DE154" s="387"/>
    </row>
    <row r="155" spans="108:109" ht="13.5" hidden="1" customHeight="1" x14ac:dyDescent="0.15">
      <c r="DD155" s="387"/>
      <c r="DE155" s="387"/>
    </row>
    <row r="156" spans="108:109" ht="13.5" hidden="1" customHeight="1" x14ac:dyDescent="0.15">
      <c r="DD156" s="387"/>
      <c r="DE156" s="387"/>
    </row>
    <row r="157" spans="108:109" ht="13.5" hidden="1" customHeight="1" x14ac:dyDescent="0.15">
      <c r="DD157" s="387"/>
      <c r="DE157" s="387"/>
    </row>
    <row r="158" spans="108:109" ht="13.5" hidden="1" customHeight="1" x14ac:dyDescent="0.15">
      <c r="DD158" s="387"/>
      <c r="DE158" s="387"/>
    </row>
    <row r="159" spans="108:109" ht="13.5" hidden="1" customHeight="1" x14ac:dyDescent="0.15">
      <c r="DD159" s="387"/>
      <c r="DE159" s="387"/>
    </row>
    <row r="160" spans="108:109" ht="13.5" hidden="1" customHeight="1" x14ac:dyDescent="0.15">
      <c r="DD160" s="387"/>
      <c r="DE160" s="387"/>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algorithmName="SHA-512" hashValue="qnHTPfxtaA/4MXYMqyq+qCkHFejV5ogX/599+7PH7lzrTcIMLX4k24ex4Rs7yuyz5iZo/vSIDoHzsrdkqYOFpA==" saltValue="kyUvAaTwNuip28U95+uYTA==" spinCount="100000" sheet="1" objects="1" scenarios="1" formatCells="0"/>
  <dataConsolidate/>
  <mergeCells count="112">
    <mergeCell ref="G50:J50"/>
    <mergeCell ref="AN50:BO50"/>
    <mergeCell ref="BP50:BW50"/>
    <mergeCell ref="BX50:CE50"/>
    <mergeCell ref="CF50:CM50"/>
    <mergeCell ref="CN50:CU50"/>
    <mergeCell ref="CV50:DC50"/>
    <mergeCell ref="CV51:DC52"/>
    <mergeCell ref="CN51:CU52"/>
    <mergeCell ref="BP53:BW54"/>
    <mergeCell ref="BX53:CE54"/>
    <mergeCell ref="CF53:CM54"/>
    <mergeCell ref="AN51:BA54"/>
    <mergeCell ref="BB51:BO52"/>
    <mergeCell ref="BP51:BW52"/>
    <mergeCell ref="BX51:CE52"/>
    <mergeCell ref="CF51:CM52"/>
    <mergeCell ref="AN43:DC47"/>
    <mergeCell ref="L57:L58"/>
    <mergeCell ref="M57:M58"/>
    <mergeCell ref="N57:N58"/>
    <mergeCell ref="BB57:BO58"/>
    <mergeCell ref="I53:J54"/>
    <mergeCell ref="K53:K54"/>
    <mergeCell ref="L53:L54"/>
    <mergeCell ref="M53:M54"/>
    <mergeCell ref="N53:N54"/>
    <mergeCell ref="BB53:BO5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71081-1D4A-482C-BEBC-78748D254AF1}">
  <sheetPr>
    <pageSetUpPr fitToPage="1"/>
  </sheetPr>
  <dimension ref="A1:DR135"/>
  <sheetViews>
    <sheetView showGridLines="0" zoomScale="70" zoomScaleNormal="70" zoomScaleSheetLayoutView="70" workbookViewId="0"/>
  </sheetViews>
  <sheetFormatPr defaultColWidth="0" defaultRowHeight="13.5" customHeight="1" zeroHeight="1" x14ac:dyDescent="0.15"/>
  <cols>
    <col min="1" max="34" width="2.5" style="291" customWidth="1"/>
    <col min="35" max="122" width="2.5" style="290" customWidth="1"/>
    <col min="123" max="16384" width="2.5" style="290" hidden="1"/>
  </cols>
  <sheetData>
    <row r="1" spans="2:34"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x14ac:dyDescent="0.15">
      <c r="S2" s="290"/>
      <c r="AH2" s="290"/>
    </row>
    <row r="3" spans="2:34"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x14ac:dyDescent="0.15"/>
    <row r="5" spans="2:34" x14ac:dyDescent="0.15"/>
    <row r="6" spans="2:34" x14ac:dyDescent="0.15"/>
    <row r="7" spans="2:34" x14ac:dyDescent="0.15"/>
    <row r="8" spans="2:34" x14ac:dyDescent="0.15"/>
    <row r="9" spans="2:34" x14ac:dyDescent="0.15">
      <c r="AH9" s="29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0"/>
    </row>
    <row r="18" spans="12:34" x14ac:dyDescent="0.15"/>
    <row r="19" spans="12:34" x14ac:dyDescent="0.15"/>
    <row r="20" spans="12:34" x14ac:dyDescent="0.15">
      <c r="AH20" s="290"/>
    </row>
    <row r="21" spans="12:34" x14ac:dyDescent="0.15">
      <c r="AH21" s="290"/>
    </row>
    <row r="22" spans="12:34" x14ac:dyDescent="0.15"/>
    <row r="23" spans="12:34" x14ac:dyDescent="0.15"/>
    <row r="24" spans="12:34" x14ac:dyDescent="0.15">
      <c r="Q24" s="290"/>
    </row>
    <row r="25" spans="12:34" x14ac:dyDescent="0.15"/>
    <row r="26" spans="12:34" x14ac:dyDescent="0.15"/>
    <row r="27" spans="12:34" x14ac:dyDescent="0.15"/>
    <row r="28" spans="12:34" x14ac:dyDescent="0.15">
      <c r="O28" s="290"/>
      <c r="T28" s="290"/>
      <c r="AH28" s="290"/>
    </row>
    <row r="29" spans="12:34" x14ac:dyDescent="0.15"/>
    <row r="30" spans="12:34" x14ac:dyDescent="0.15"/>
    <row r="31" spans="12:34" x14ac:dyDescent="0.15">
      <c r="Q31" s="290"/>
    </row>
    <row r="32" spans="12:34" x14ac:dyDescent="0.15">
      <c r="L32" s="290"/>
    </row>
    <row r="33" spans="2:34" x14ac:dyDescent="0.15">
      <c r="C33" s="290"/>
      <c r="E33" s="290"/>
      <c r="G33" s="290"/>
      <c r="I33" s="290"/>
      <c r="X33" s="290"/>
    </row>
    <row r="34" spans="2:34" x14ac:dyDescent="0.15">
      <c r="B34" s="290"/>
      <c r="P34" s="290"/>
      <c r="R34" s="290"/>
      <c r="T34" s="290"/>
    </row>
    <row r="35" spans="2:34" x14ac:dyDescent="0.15">
      <c r="D35" s="290"/>
      <c r="W35" s="290"/>
      <c r="AC35" s="290"/>
      <c r="AD35" s="290"/>
      <c r="AE35" s="290"/>
      <c r="AF35" s="290"/>
      <c r="AG35" s="290"/>
      <c r="AH35" s="290"/>
    </row>
    <row r="36" spans="2:34" x14ac:dyDescent="0.15">
      <c r="H36" s="290"/>
      <c r="J36" s="290"/>
      <c r="K36" s="290"/>
      <c r="M36" s="290"/>
      <c r="Y36" s="290"/>
      <c r="Z36" s="290"/>
      <c r="AA36" s="290"/>
      <c r="AB36" s="290"/>
      <c r="AC36" s="290"/>
      <c r="AD36" s="290"/>
      <c r="AE36" s="290"/>
      <c r="AF36" s="290"/>
      <c r="AG36" s="290"/>
      <c r="AH36" s="290"/>
    </row>
    <row r="37" spans="2:34" x14ac:dyDescent="0.15">
      <c r="AH37" s="290"/>
    </row>
    <row r="38" spans="2:34" x14ac:dyDescent="0.15">
      <c r="AG38" s="290"/>
      <c r="AH38" s="290"/>
    </row>
    <row r="39" spans="2:34" x14ac:dyDescent="0.15"/>
    <row r="40" spans="2:34" x14ac:dyDescent="0.15">
      <c r="X40" s="290"/>
    </row>
    <row r="41" spans="2:34" x14ac:dyDescent="0.15">
      <c r="R41" s="290"/>
    </row>
    <row r="42" spans="2:34" x14ac:dyDescent="0.15">
      <c r="W42" s="290"/>
    </row>
    <row r="43" spans="2:34" x14ac:dyDescent="0.15">
      <c r="Y43" s="290"/>
      <c r="Z43" s="290"/>
      <c r="AA43" s="290"/>
      <c r="AB43" s="290"/>
      <c r="AC43" s="290"/>
      <c r="AD43" s="290"/>
      <c r="AE43" s="290"/>
      <c r="AF43" s="290"/>
      <c r="AG43" s="290"/>
      <c r="AH43" s="290"/>
    </row>
    <row r="44" spans="2:34" x14ac:dyDescent="0.15">
      <c r="AH44" s="290"/>
    </row>
    <row r="45" spans="2:34" x14ac:dyDescent="0.15">
      <c r="X45" s="290"/>
    </row>
    <row r="46" spans="2:34" x14ac:dyDescent="0.15"/>
    <row r="47" spans="2:34" x14ac:dyDescent="0.15"/>
    <row r="48" spans="2:34" x14ac:dyDescent="0.15">
      <c r="W48" s="290"/>
      <c r="Y48" s="290"/>
      <c r="Z48" s="290"/>
      <c r="AA48" s="290"/>
      <c r="AB48" s="290"/>
      <c r="AC48" s="290"/>
      <c r="AD48" s="290"/>
      <c r="AE48" s="290"/>
      <c r="AF48" s="290"/>
      <c r="AG48" s="290"/>
      <c r="AH48" s="290"/>
    </row>
    <row r="49" spans="28:34" x14ac:dyDescent="0.15"/>
    <row r="50" spans="28:34" x14ac:dyDescent="0.15">
      <c r="AE50" s="290"/>
      <c r="AF50" s="290"/>
      <c r="AG50" s="290"/>
      <c r="AH50" s="290"/>
    </row>
    <row r="51" spans="28:34" x14ac:dyDescent="0.15">
      <c r="AC51" s="290"/>
      <c r="AD51" s="290"/>
      <c r="AE51" s="290"/>
      <c r="AF51" s="290"/>
      <c r="AG51" s="290"/>
      <c r="AH51" s="290"/>
    </row>
    <row r="52" spans="28:34" x14ac:dyDescent="0.15"/>
    <row r="53" spans="28:34" x14ac:dyDescent="0.15">
      <c r="AF53" s="290"/>
      <c r="AG53" s="290"/>
      <c r="AH53" s="290"/>
    </row>
    <row r="54" spans="28:34" x14ac:dyDescent="0.15">
      <c r="AH54" s="290"/>
    </row>
    <row r="55" spans="28:34" x14ac:dyDescent="0.15"/>
    <row r="56" spans="28:34" x14ac:dyDescent="0.15">
      <c r="AB56" s="290"/>
      <c r="AC56" s="290"/>
      <c r="AD56" s="290"/>
      <c r="AE56" s="290"/>
      <c r="AF56" s="290"/>
      <c r="AG56" s="290"/>
      <c r="AH56" s="290"/>
    </row>
    <row r="57" spans="28:34" x14ac:dyDescent="0.15">
      <c r="AH57" s="290"/>
    </row>
    <row r="58" spans="28:34" x14ac:dyDescent="0.15">
      <c r="AH58" s="290"/>
    </row>
    <row r="59" spans="28:34" x14ac:dyDescent="0.15"/>
    <row r="60" spans="28:34" x14ac:dyDescent="0.15"/>
    <row r="61" spans="28:34" x14ac:dyDescent="0.15"/>
    <row r="62" spans="28:34" x14ac:dyDescent="0.15"/>
    <row r="63" spans="28:34" x14ac:dyDescent="0.15">
      <c r="AH63" s="290"/>
    </row>
    <row r="64" spans="28:34" x14ac:dyDescent="0.15">
      <c r="AG64" s="290"/>
      <c r="AH64" s="290"/>
    </row>
    <row r="65" spans="28:34" x14ac:dyDescent="0.15"/>
    <row r="66" spans="28:34" x14ac:dyDescent="0.15"/>
    <row r="67" spans="28:34" x14ac:dyDescent="0.15"/>
    <row r="68" spans="28:34" x14ac:dyDescent="0.15">
      <c r="AB68" s="290"/>
      <c r="AC68" s="290"/>
      <c r="AD68" s="290"/>
      <c r="AE68" s="290"/>
      <c r="AF68" s="290"/>
      <c r="AG68" s="290"/>
      <c r="AH68" s="290"/>
    </row>
    <row r="69" spans="28:34" x14ac:dyDescent="0.15">
      <c r="AF69" s="290"/>
      <c r="AG69" s="290"/>
      <c r="AH69" s="290"/>
    </row>
    <row r="70" spans="28:34" x14ac:dyDescent="0.15"/>
    <row r="71" spans="28:34" x14ac:dyDescent="0.15"/>
    <row r="72" spans="28:34" x14ac:dyDescent="0.15"/>
    <row r="73" spans="28:34" x14ac:dyDescent="0.15"/>
    <row r="74" spans="28:34" x14ac:dyDescent="0.15"/>
    <row r="75" spans="28:34" x14ac:dyDescent="0.15">
      <c r="AH75" s="290"/>
    </row>
    <row r="76" spans="28:34" x14ac:dyDescent="0.15">
      <c r="AF76" s="290"/>
      <c r="AG76" s="290"/>
      <c r="AH76" s="290"/>
    </row>
    <row r="77" spans="28:34" x14ac:dyDescent="0.15">
      <c r="AG77" s="290"/>
      <c r="AH77" s="290"/>
    </row>
    <row r="78" spans="28:34" x14ac:dyDescent="0.15"/>
    <row r="79" spans="28:34" x14ac:dyDescent="0.15"/>
    <row r="80" spans="28:34" x14ac:dyDescent="0.15"/>
    <row r="81" spans="25:34" x14ac:dyDescent="0.15"/>
    <row r="82" spans="25:34" x14ac:dyDescent="0.15">
      <c r="Y82" s="290"/>
    </row>
    <row r="83" spans="25:34" x14ac:dyDescent="0.15">
      <c r="Y83" s="290"/>
      <c r="Z83" s="290"/>
      <c r="AA83" s="290"/>
      <c r="AB83" s="290"/>
      <c r="AC83" s="290"/>
      <c r="AD83" s="290"/>
      <c r="AE83" s="290"/>
      <c r="AF83" s="290"/>
      <c r="AG83" s="290"/>
      <c r="AH83" s="290"/>
    </row>
    <row r="84" spans="25:34" x14ac:dyDescent="0.15"/>
    <row r="85" spans="25:34" x14ac:dyDescent="0.15"/>
    <row r="86" spans="25:34" x14ac:dyDescent="0.15"/>
    <row r="87" spans="25:34" x14ac:dyDescent="0.15"/>
    <row r="88" spans="25:34" x14ac:dyDescent="0.15">
      <c r="AH88" s="29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0"/>
      <c r="AG94" s="290"/>
      <c r="AH94" s="290"/>
    </row>
    <row r="95" spans="25:34" ht="13.5" customHeight="1" x14ac:dyDescent="0.15">
      <c r="AH95" s="29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0"/>
    </row>
    <row r="102" spans="33:34" ht="13.5" customHeight="1" x14ac:dyDescent="0.15"/>
    <row r="103" spans="33:34" ht="13.5" customHeight="1" x14ac:dyDescent="0.15"/>
    <row r="104" spans="33:34" ht="13.5" customHeight="1" x14ac:dyDescent="0.15">
      <c r="AG104" s="290"/>
      <c r="AH104" s="29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0"/>
    </row>
    <row r="117" spans="34:122" ht="13.5" customHeight="1" x14ac:dyDescent="0.15"/>
    <row r="118" spans="34:122" ht="13.5" customHeight="1" x14ac:dyDescent="0.15"/>
    <row r="119" spans="34:122" ht="13.5" customHeight="1" x14ac:dyDescent="0.15"/>
    <row r="120" spans="34:122" ht="13.5" customHeight="1" x14ac:dyDescent="0.15">
      <c r="AH120" s="290"/>
    </row>
    <row r="121" spans="34:122" ht="13.5" customHeight="1" x14ac:dyDescent="0.15">
      <c r="AH121" s="290"/>
    </row>
    <row r="122" spans="34:122" ht="13.5" customHeight="1" x14ac:dyDescent="0.15"/>
    <row r="123" spans="34:122" ht="13.5" customHeight="1" x14ac:dyDescent="0.15"/>
    <row r="124" spans="34:122" ht="13.5" customHeight="1" x14ac:dyDescent="0.15"/>
    <row r="125" spans="34:122" ht="13.5" customHeight="1" x14ac:dyDescent="0.15">
      <c r="DR125" s="290" t="s">
        <v>506</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J3mCNphrimoYjR/6iiK0KMcZ3Z3jTa1XvsJXlVzsBMb28WaWX/dQMN7BjyZLw5snk1WyjbboR+k1/OFvrS5yFw==" saltValue="dhK0bHWTHJ3MjdQW5f8U/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AD961-3D5D-4604-8927-92404FA30937}">
  <sheetPr>
    <pageSetUpPr fitToPage="1"/>
  </sheetPr>
  <dimension ref="A1:DR135"/>
  <sheetViews>
    <sheetView showGridLines="0" zoomScale="70" zoomScaleNormal="70" zoomScaleSheetLayoutView="55" workbookViewId="0"/>
  </sheetViews>
  <sheetFormatPr defaultColWidth="0" defaultRowHeight="13.5" customHeight="1" zeroHeight="1" x14ac:dyDescent="0.15"/>
  <cols>
    <col min="1" max="34" width="2.5" style="291" customWidth="1"/>
    <col min="35" max="122" width="2.5" style="290" customWidth="1"/>
    <col min="123" max="16384" width="2.5" style="290" hidden="1"/>
  </cols>
  <sheetData>
    <row r="1" spans="2:34"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x14ac:dyDescent="0.15">
      <c r="S2" s="290"/>
      <c r="AH2" s="290"/>
    </row>
    <row r="3" spans="2:34"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x14ac:dyDescent="0.15"/>
    <row r="5" spans="2:34" x14ac:dyDescent="0.15"/>
    <row r="6" spans="2:34" x14ac:dyDescent="0.15"/>
    <row r="7" spans="2:34" x14ac:dyDescent="0.15"/>
    <row r="8" spans="2:34" x14ac:dyDescent="0.15"/>
    <row r="9" spans="2:34" x14ac:dyDescent="0.15">
      <c r="AH9" s="29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0"/>
    </row>
    <row r="18" spans="12:34" x14ac:dyDescent="0.15"/>
    <row r="19" spans="12:34" x14ac:dyDescent="0.15"/>
    <row r="20" spans="12:34" x14ac:dyDescent="0.15">
      <c r="AH20" s="290"/>
    </row>
    <row r="21" spans="12:34" x14ac:dyDescent="0.15">
      <c r="AH21" s="290"/>
    </row>
    <row r="22" spans="12:34" x14ac:dyDescent="0.15"/>
    <row r="23" spans="12:34" x14ac:dyDescent="0.15"/>
    <row r="24" spans="12:34" x14ac:dyDescent="0.15">
      <c r="Q24" s="290"/>
    </row>
    <row r="25" spans="12:34" x14ac:dyDescent="0.15"/>
    <row r="26" spans="12:34" x14ac:dyDescent="0.15"/>
    <row r="27" spans="12:34" x14ac:dyDescent="0.15"/>
    <row r="28" spans="12:34" x14ac:dyDescent="0.15">
      <c r="O28" s="290"/>
      <c r="T28" s="290"/>
      <c r="AH28" s="290"/>
    </row>
    <row r="29" spans="12:34" x14ac:dyDescent="0.15"/>
    <row r="30" spans="12:34" x14ac:dyDescent="0.15"/>
    <row r="31" spans="12:34" x14ac:dyDescent="0.15">
      <c r="Q31" s="290"/>
    </row>
    <row r="32" spans="12:34" x14ac:dyDescent="0.15">
      <c r="L32" s="290"/>
    </row>
    <row r="33" spans="2:34" x14ac:dyDescent="0.15">
      <c r="C33" s="290"/>
      <c r="E33" s="290"/>
      <c r="G33" s="290"/>
      <c r="I33" s="290"/>
      <c r="X33" s="290"/>
    </row>
    <row r="34" spans="2:34" x14ac:dyDescent="0.15">
      <c r="B34" s="290"/>
      <c r="P34" s="290"/>
      <c r="R34" s="290"/>
      <c r="T34" s="290"/>
    </row>
    <row r="35" spans="2:34" x14ac:dyDescent="0.15">
      <c r="D35" s="290"/>
      <c r="W35" s="290"/>
      <c r="AC35" s="290"/>
      <c r="AD35" s="290"/>
      <c r="AE35" s="290"/>
      <c r="AF35" s="290"/>
      <c r="AG35" s="290"/>
      <c r="AH35" s="290"/>
    </row>
    <row r="36" spans="2:34" x14ac:dyDescent="0.15">
      <c r="H36" s="290"/>
      <c r="J36" s="290"/>
      <c r="K36" s="290"/>
      <c r="M36" s="290"/>
      <c r="Y36" s="290"/>
      <c r="Z36" s="290"/>
      <c r="AA36" s="290"/>
      <c r="AB36" s="290"/>
      <c r="AC36" s="290"/>
      <c r="AD36" s="290"/>
      <c r="AE36" s="290"/>
      <c r="AF36" s="290"/>
      <c r="AG36" s="290"/>
      <c r="AH36" s="290"/>
    </row>
    <row r="37" spans="2:34" x14ac:dyDescent="0.15">
      <c r="AH37" s="290"/>
    </row>
    <row r="38" spans="2:34" x14ac:dyDescent="0.15">
      <c r="AG38" s="290"/>
      <c r="AH38" s="290"/>
    </row>
    <row r="39" spans="2:34" x14ac:dyDescent="0.15"/>
    <row r="40" spans="2:34" x14ac:dyDescent="0.15">
      <c r="X40" s="290"/>
    </row>
    <row r="41" spans="2:34" x14ac:dyDescent="0.15">
      <c r="R41" s="290"/>
    </row>
    <row r="42" spans="2:34" x14ac:dyDescent="0.15">
      <c r="W42" s="290"/>
    </row>
    <row r="43" spans="2:34" x14ac:dyDescent="0.15">
      <c r="Y43" s="290"/>
      <c r="Z43" s="290"/>
      <c r="AA43" s="290"/>
      <c r="AB43" s="290"/>
      <c r="AC43" s="290"/>
      <c r="AD43" s="290"/>
      <c r="AE43" s="290"/>
      <c r="AF43" s="290"/>
      <c r="AG43" s="290"/>
      <c r="AH43" s="290"/>
    </row>
    <row r="44" spans="2:34" x14ac:dyDescent="0.15">
      <c r="AH44" s="290"/>
    </row>
    <row r="45" spans="2:34" x14ac:dyDescent="0.15">
      <c r="X45" s="290"/>
    </row>
    <row r="46" spans="2:34" x14ac:dyDescent="0.15"/>
    <row r="47" spans="2:34" x14ac:dyDescent="0.15"/>
    <row r="48" spans="2:34" x14ac:dyDescent="0.15">
      <c r="W48" s="290"/>
      <c r="Y48" s="290"/>
      <c r="Z48" s="290"/>
      <c r="AA48" s="290"/>
      <c r="AB48" s="290"/>
      <c r="AC48" s="290"/>
      <c r="AD48" s="290"/>
      <c r="AE48" s="290"/>
      <c r="AF48" s="290"/>
      <c r="AG48" s="290"/>
      <c r="AH48" s="290"/>
    </row>
    <row r="49" spans="28:34" x14ac:dyDescent="0.15"/>
    <row r="50" spans="28:34" x14ac:dyDescent="0.15">
      <c r="AE50" s="290"/>
      <c r="AF50" s="290"/>
      <c r="AG50" s="290"/>
      <c r="AH50" s="290"/>
    </row>
    <row r="51" spans="28:34" x14ac:dyDescent="0.15">
      <c r="AC51" s="290"/>
      <c r="AD51" s="290"/>
      <c r="AE51" s="290"/>
      <c r="AF51" s="290"/>
      <c r="AG51" s="290"/>
      <c r="AH51" s="290"/>
    </row>
    <row r="52" spans="28:34" x14ac:dyDescent="0.15"/>
    <row r="53" spans="28:34" x14ac:dyDescent="0.15">
      <c r="AF53" s="290"/>
      <c r="AG53" s="290"/>
      <c r="AH53" s="290"/>
    </row>
    <row r="54" spans="28:34" x14ac:dyDescent="0.15">
      <c r="AH54" s="290"/>
    </row>
    <row r="55" spans="28:34" x14ac:dyDescent="0.15"/>
    <row r="56" spans="28:34" x14ac:dyDescent="0.15">
      <c r="AB56" s="290"/>
      <c r="AC56" s="290"/>
      <c r="AD56" s="290"/>
      <c r="AE56" s="290"/>
      <c r="AF56" s="290"/>
      <c r="AG56" s="290"/>
      <c r="AH56" s="290"/>
    </row>
    <row r="57" spans="28:34" x14ac:dyDescent="0.15">
      <c r="AH57" s="290"/>
    </row>
    <row r="58" spans="28:34" x14ac:dyDescent="0.15">
      <c r="AH58" s="290"/>
    </row>
    <row r="59" spans="28:34" x14ac:dyDescent="0.15">
      <c r="AG59" s="290"/>
      <c r="AH59" s="290"/>
    </row>
    <row r="60" spans="28:34" x14ac:dyDescent="0.15"/>
    <row r="61" spans="28:34" x14ac:dyDescent="0.15"/>
    <row r="62" spans="28:34" x14ac:dyDescent="0.15"/>
    <row r="63" spans="28:34" x14ac:dyDescent="0.15">
      <c r="AH63" s="290"/>
    </row>
    <row r="64" spans="28:34" x14ac:dyDescent="0.15">
      <c r="AG64" s="290"/>
      <c r="AH64" s="290"/>
    </row>
    <row r="65" spans="28:34" x14ac:dyDescent="0.15"/>
    <row r="66" spans="28:34" x14ac:dyDescent="0.15"/>
    <row r="67" spans="28:34" x14ac:dyDescent="0.15"/>
    <row r="68" spans="28:34" x14ac:dyDescent="0.15">
      <c r="AB68" s="290"/>
      <c r="AC68" s="290"/>
      <c r="AD68" s="290"/>
      <c r="AE68" s="290"/>
      <c r="AF68" s="290"/>
      <c r="AG68" s="290"/>
      <c r="AH68" s="290"/>
    </row>
    <row r="69" spans="28:34" x14ac:dyDescent="0.15">
      <c r="AF69" s="290"/>
      <c r="AG69" s="290"/>
      <c r="AH69" s="290"/>
    </row>
    <row r="70" spans="28:34" x14ac:dyDescent="0.15"/>
    <row r="71" spans="28:34" x14ac:dyDescent="0.15"/>
    <row r="72" spans="28:34" x14ac:dyDescent="0.15"/>
    <row r="73" spans="28:34" x14ac:dyDescent="0.15"/>
    <row r="74" spans="28:34" x14ac:dyDescent="0.15"/>
    <row r="75" spans="28:34" x14ac:dyDescent="0.15">
      <c r="AH75" s="290"/>
    </row>
    <row r="76" spans="28:34" x14ac:dyDescent="0.15">
      <c r="AF76" s="290"/>
      <c r="AG76" s="290"/>
      <c r="AH76" s="290"/>
    </row>
    <row r="77" spans="28:34" x14ac:dyDescent="0.15">
      <c r="AG77" s="290"/>
      <c r="AH77" s="290"/>
    </row>
    <row r="78" spans="28:34" x14ac:dyDescent="0.15"/>
    <row r="79" spans="28:34" x14ac:dyDescent="0.15"/>
    <row r="80" spans="28:34" x14ac:dyDescent="0.15"/>
    <row r="81" spans="25:34" x14ac:dyDescent="0.15"/>
    <row r="82" spans="25:34" x14ac:dyDescent="0.15">
      <c r="Y82" s="290"/>
    </row>
    <row r="83" spans="25:34" x14ac:dyDescent="0.15">
      <c r="Y83" s="290"/>
      <c r="Z83" s="290"/>
      <c r="AA83" s="290"/>
      <c r="AB83" s="290"/>
      <c r="AC83" s="290"/>
      <c r="AD83" s="290"/>
      <c r="AE83" s="290"/>
      <c r="AF83" s="290"/>
      <c r="AG83" s="290"/>
      <c r="AH83" s="290"/>
    </row>
    <row r="84" spans="25:34" x14ac:dyDescent="0.15"/>
    <row r="85" spans="25:34" x14ac:dyDescent="0.15"/>
    <row r="86" spans="25:34" x14ac:dyDescent="0.15"/>
    <row r="87" spans="25:34" x14ac:dyDescent="0.15"/>
    <row r="88" spans="25:34" x14ac:dyDescent="0.15">
      <c r="AH88" s="29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0"/>
      <c r="AG94" s="290"/>
      <c r="AH94" s="290"/>
    </row>
    <row r="95" spans="25:34" ht="13.5" customHeight="1" x14ac:dyDescent="0.15">
      <c r="AH95" s="29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0"/>
    </row>
    <row r="102" spans="33:34" ht="13.5" customHeight="1" x14ac:dyDescent="0.15"/>
    <row r="103" spans="33:34" ht="13.5" customHeight="1" x14ac:dyDescent="0.15"/>
    <row r="104" spans="33:34" ht="13.5" customHeight="1" x14ac:dyDescent="0.15">
      <c r="AG104" s="290"/>
      <c r="AH104" s="29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0"/>
    </row>
    <row r="117" spans="34:122" ht="13.5" customHeight="1" x14ac:dyDescent="0.15"/>
    <row r="118" spans="34:122" ht="13.5" customHeight="1" x14ac:dyDescent="0.15"/>
    <row r="119" spans="34:122" ht="13.5" customHeight="1" x14ac:dyDescent="0.15"/>
    <row r="120" spans="34:122" ht="13.5" customHeight="1" x14ac:dyDescent="0.15">
      <c r="AH120" s="290"/>
    </row>
    <row r="121" spans="34:122" ht="13.5" customHeight="1" x14ac:dyDescent="0.15">
      <c r="AH121" s="290"/>
    </row>
    <row r="122" spans="34:122" ht="13.5" customHeight="1" x14ac:dyDescent="0.15"/>
    <row r="123" spans="34:122" ht="13.5" customHeight="1" x14ac:dyDescent="0.15"/>
    <row r="124" spans="34:122" ht="13.5" customHeight="1" x14ac:dyDescent="0.15"/>
    <row r="125" spans="34:122" ht="13.5" customHeight="1" x14ac:dyDescent="0.15">
      <c r="DR125" s="290" t="s">
        <v>506</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xwNCuGhHPC5AIs5RpZXlI4ZGFYsQveUKZMWHsAIV4ipnsFm27t1NXot3WdpxSXry01L3Wc4wZWC3yIPccgaGcA==" saltValue="Vu/zm1JuYuNldrLqGtn2V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49" customWidth="1"/>
    <col min="2" max="8" width="13.375" style="149" customWidth="1"/>
    <col min="9" max="16384" width="11.125" style="149"/>
  </cols>
  <sheetData>
    <row r="1" spans="1:8" x14ac:dyDescent="0.15">
      <c r="A1" s="143"/>
      <c r="B1" s="144"/>
      <c r="C1" s="145"/>
      <c r="D1" s="146"/>
      <c r="E1" s="147"/>
      <c r="F1" s="147"/>
      <c r="G1" s="147"/>
      <c r="H1" s="148"/>
    </row>
    <row r="2" spans="1:8" x14ac:dyDescent="0.15">
      <c r="A2" s="150"/>
      <c r="B2" s="151"/>
      <c r="C2" s="152"/>
      <c r="D2" s="153" t="s">
        <v>52</v>
      </c>
      <c r="E2" s="154"/>
      <c r="F2" s="155" t="s">
        <v>557</v>
      </c>
      <c r="G2" s="156"/>
      <c r="H2" s="157"/>
    </row>
    <row r="3" spans="1:8" x14ac:dyDescent="0.15">
      <c r="A3" s="153" t="s">
        <v>550</v>
      </c>
      <c r="B3" s="158"/>
      <c r="C3" s="159"/>
      <c r="D3" s="160">
        <v>75027</v>
      </c>
      <c r="E3" s="161"/>
      <c r="F3" s="162">
        <v>106614</v>
      </c>
      <c r="G3" s="163"/>
      <c r="H3" s="164"/>
    </row>
    <row r="4" spans="1:8" x14ac:dyDescent="0.15">
      <c r="A4" s="165"/>
      <c r="B4" s="166"/>
      <c r="C4" s="167"/>
      <c r="D4" s="168">
        <v>43778</v>
      </c>
      <c r="E4" s="169"/>
      <c r="F4" s="170">
        <v>45545</v>
      </c>
      <c r="G4" s="171"/>
      <c r="H4" s="172"/>
    </row>
    <row r="5" spans="1:8" x14ac:dyDescent="0.15">
      <c r="A5" s="153" t="s">
        <v>552</v>
      </c>
      <c r="B5" s="158"/>
      <c r="C5" s="159"/>
      <c r="D5" s="160">
        <v>45336</v>
      </c>
      <c r="E5" s="161"/>
      <c r="F5" s="162">
        <v>85459</v>
      </c>
      <c r="G5" s="163"/>
      <c r="H5" s="164"/>
    </row>
    <row r="6" spans="1:8" x14ac:dyDescent="0.15">
      <c r="A6" s="165"/>
      <c r="B6" s="166"/>
      <c r="C6" s="167"/>
      <c r="D6" s="168">
        <v>18990</v>
      </c>
      <c r="E6" s="169"/>
      <c r="F6" s="170">
        <v>44378</v>
      </c>
      <c r="G6" s="171"/>
      <c r="H6" s="172"/>
    </row>
    <row r="7" spans="1:8" x14ac:dyDescent="0.15">
      <c r="A7" s="153" t="s">
        <v>553</v>
      </c>
      <c r="B7" s="158"/>
      <c r="C7" s="159"/>
      <c r="D7" s="160">
        <v>56039</v>
      </c>
      <c r="E7" s="161"/>
      <c r="F7" s="162">
        <v>83280</v>
      </c>
      <c r="G7" s="163"/>
      <c r="H7" s="164"/>
    </row>
    <row r="8" spans="1:8" x14ac:dyDescent="0.15">
      <c r="A8" s="165"/>
      <c r="B8" s="166"/>
      <c r="C8" s="167"/>
      <c r="D8" s="168">
        <v>14544</v>
      </c>
      <c r="E8" s="169"/>
      <c r="F8" s="170">
        <v>43123</v>
      </c>
      <c r="G8" s="171"/>
      <c r="H8" s="172"/>
    </row>
    <row r="9" spans="1:8" x14ac:dyDescent="0.15">
      <c r="A9" s="153" t="s">
        <v>554</v>
      </c>
      <c r="B9" s="158"/>
      <c r="C9" s="159"/>
      <c r="D9" s="160">
        <v>36672</v>
      </c>
      <c r="E9" s="161"/>
      <c r="F9" s="162">
        <v>88968</v>
      </c>
      <c r="G9" s="163"/>
      <c r="H9" s="164"/>
    </row>
    <row r="10" spans="1:8" x14ac:dyDescent="0.15">
      <c r="A10" s="165"/>
      <c r="B10" s="166"/>
      <c r="C10" s="167"/>
      <c r="D10" s="168">
        <v>13570</v>
      </c>
      <c r="E10" s="169"/>
      <c r="F10" s="170">
        <v>45482</v>
      </c>
      <c r="G10" s="171"/>
      <c r="H10" s="172"/>
    </row>
    <row r="11" spans="1:8" x14ac:dyDescent="0.15">
      <c r="A11" s="153" t="s">
        <v>555</v>
      </c>
      <c r="B11" s="158"/>
      <c r="C11" s="159"/>
      <c r="D11" s="160">
        <v>55123</v>
      </c>
      <c r="E11" s="161"/>
      <c r="F11" s="162">
        <v>85173</v>
      </c>
      <c r="G11" s="163"/>
      <c r="H11" s="164"/>
    </row>
    <row r="12" spans="1:8" x14ac:dyDescent="0.15">
      <c r="A12" s="165"/>
      <c r="B12" s="166"/>
      <c r="C12" s="173"/>
      <c r="D12" s="168">
        <v>18545</v>
      </c>
      <c r="E12" s="169"/>
      <c r="F12" s="170">
        <v>43913</v>
      </c>
      <c r="G12" s="171"/>
      <c r="H12" s="172"/>
    </row>
    <row r="13" spans="1:8" x14ac:dyDescent="0.15">
      <c r="A13" s="153"/>
      <c r="B13" s="158"/>
      <c r="C13" s="174"/>
      <c r="D13" s="175">
        <v>53639</v>
      </c>
      <c r="E13" s="176"/>
      <c r="F13" s="177">
        <v>89899</v>
      </c>
      <c r="G13" s="178"/>
      <c r="H13" s="164"/>
    </row>
    <row r="14" spans="1:8" x14ac:dyDescent="0.15">
      <c r="A14" s="165"/>
      <c r="B14" s="166"/>
      <c r="C14" s="167"/>
      <c r="D14" s="168">
        <v>21885</v>
      </c>
      <c r="E14" s="169"/>
      <c r="F14" s="170">
        <v>44488</v>
      </c>
      <c r="G14" s="171"/>
      <c r="H14" s="172"/>
    </row>
    <row r="17" spans="1:11" x14ac:dyDescent="0.15">
      <c r="A17" s="149" t="s">
        <v>53</v>
      </c>
    </row>
    <row r="18" spans="1:11" x14ac:dyDescent="0.15">
      <c r="A18" s="179"/>
      <c r="B18" s="179" t="str">
        <f>実質収支比率等に係る経年分析!F$46</f>
        <v>H26</v>
      </c>
      <c r="C18" s="179" t="str">
        <f>実質収支比率等に係る経年分析!G$46</f>
        <v>H27</v>
      </c>
      <c r="D18" s="179" t="str">
        <f>実質収支比率等に係る経年分析!H$46</f>
        <v>H28</v>
      </c>
      <c r="E18" s="179" t="str">
        <f>実質収支比率等に係る経年分析!I$46</f>
        <v>H29</v>
      </c>
      <c r="F18" s="179" t="str">
        <f>実質収支比率等に係る経年分析!J$46</f>
        <v>H30</v>
      </c>
    </row>
    <row r="19" spans="1:11" x14ac:dyDescent="0.15">
      <c r="A19" s="179" t="s">
        <v>54</v>
      </c>
      <c r="B19" s="179">
        <f>ROUND(VALUE(SUBSTITUTE(実質収支比率等に係る経年分析!F$48,"▲","-")),2)</f>
        <v>6.55</v>
      </c>
      <c r="C19" s="179">
        <f>ROUND(VALUE(SUBSTITUTE(実質収支比率等に係る経年分析!G$48,"▲","-")),2)</f>
        <v>5.32</v>
      </c>
      <c r="D19" s="179">
        <f>ROUND(VALUE(SUBSTITUTE(実質収支比率等に係る経年分析!H$48,"▲","-")),2)</f>
        <v>3.03</v>
      </c>
      <c r="E19" s="179">
        <f>ROUND(VALUE(SUBSTITUTE(実質収支比率等に係る経年分析!I$48,"▲","-")),2)</f>
        <v>3.67</v>
      </c>
      <c r="F19" s="179">
        <f>ROUND(VALUE(SUBSTITUTE(実質収支比率等に係る経年分析!J$48,"▲","-")),2)</f>
        <v>5.6</v>
      </c>
    </row>
    <row r="20" spans="1:11" x14ac:dyDescent="0.15">
      <c r="A20" s="179" t="s">
        <v>55</v>
      </c>
      <c r="B20" s="179">
        <f>ROUND(VALUE(SUBSTITUTE(実質収支比率等に係る経年分析!F$47,"▲","-")),2)</f>
        <v>23.29</v>
      </c>
      <c r="C20" s="179">
        <f>ROUND(VALUE(SUBSTITUTE(実質収支比率等に係る経年分析!G$47,"▲","-")),2)</f>
        <v>23.96</v>
      </c>
      <c r="D20" s="179">
        <f>ROUND(VALUE(SUBSTITUTE(実質収支比率等に係る経年分析!H$47,"▲","-")),2)</f>
        <v>23.91</v>
      </c>
      <c r="E20" s="179">
        <f>ROUND(VALUE(SUBSTITUTE(実質収支比率等に係る経年分析!I$47,"▲","-")),2)</f>
        <v>23.86</v>
      </c>
      <c r="F20" s="179">
        <f>ROUND(VALUE(SUBSTITUTE(実質収支比率等に係る経年分析!J$47,"▲","-")),2)</f>
        <v>23.74</v>
      </c>
    </row>
    <row r="21" spans="1:11" x14ac:dyDescent="0.15">
      <c r="A21" s="179" t="s">
        <v>56</v>
      </c>
      <c r="B21" s="179">
        <f>IF(ISNUMBER(VALUE(SUBSTITUTE(実質収支比率等に係る経年分析!F$49,"▲","-"))),ROUND(VALUE(SUBSTITUTE(実質収支比率等に係る経年分析!F$49,"▲","-")),2),NA())</f>
        <v>0.67</v>
      </c>
      <c r="C21" s="179">
        <f>IF(ISNUMBER(VALUE(SUBSTITUTE(実質収支比率等に係る経年分析!G$49,"▲","-"))),ROUND(VALUE(SUBSTITUTE(実質収支比率等に係る経年分析!G$49,"▲","-")),2),NA())</f>
        <v>-0.12</v>
      </c>
      <c r="D21" s="179">
        <f>IF(ISNUMBER(VALUE(SUBSTITUTE(実質収支比率等に係る経年分析!H$49,"▲","-"))),ROUND(VALUE(SUBSTITUTE(実質収支比率等に係る経年分析!H$49,"▲","-")),2),NA())</f>
        <v>-2.16</v>
      </c>
      <c r="E21" s="179">
        <f>IF(ISNUMBER(VALUE(SUBSTITUTE(実質収支比率等に係る経年分析!I$49,"▲","-"))),ROUND(VALUE(SUBSTITUTE(実質収支比率等に係る経年分析!I$49,"▲","-")),2),NA())</f>
        <v>0.68</v>
      </c>
      <c r="F21" s="179">
        <f>IF(ISNUMBER(VALUE(SUBSTITUTE(実質収支比率等に係る経年分析!J$49,"▲","-"))),ROUND(VALUE(SUBSTITUTE(実質収支比率等に係る経年分析!J$49,"▲","-")),2),NA())</f>
        <v>1.98</v>
      </c>
    </row>
    <row r="24" spans="1:11" x14ac:dyDescent="0.15">
      <c r="A24" s="149" t="s">
        <v>57</v>
      </c>
    </row>
    <row r="25" spans="1:11" x14ac:dyDescent="0.15">
      <c r="A25" s="180"/>
      <c r="B25" s="180" t="str">
        <f>連結実質赤字比率に係る赤字・黒字の構成分析!F$33</f>
        <v>H26</v>
      </c>
      <c r="C25" s="180"/>
      <c r="D25" s="180" t="str">
        <f>連結実質赤字比率に係る赤字・黒字の構成分析!G$33</f>
        <v>H27</v>
      </c>
      <c r="E25" s="180"/>
      <c r="F25" s="180" t="str">
        <f>連結実質赤字比率に係る赤字・黒字の構成分析!H$33</f>
        <v>H28</v>
      </c>
      <c r="G25" s="180"/>
      <c r="H25" s="180" t="str">
        <f>連結実質赤字比率に係る赤字・黒字の構成分析!I$33</f>
        <v>H29</v>
      </c>
      <c r="I25" s="180"/>
      <c r="J25" s="180" t="str">
        <f>連結実質赤字比率に係る赤字・黒字の構成分析!J$33</f>
        <v>H30</v>
      </c>
      <c r="K25" s="180"/>
    </row>
    <row r="26" spans="1:11" x14ac:dyDescent="0.15">
      <c r="A26" s="180"/>
      <c r="B26" s="180" t="s">
        <v>58</v>
      </c>
      <c r="C26" s="180" t="s">
        <v>59</v>
      </c>
      <c r="D26" s="180" t="s">
        <v>58</v>
      </c>
      <c r="E26" s="180" t="s">
        <v>59</v>
      </c>
      <c r="F26" s="180" t="s">
        <v>58</v>
      </c>
      <c r="G26" s="180" t="s">
        <v>59</v>
      </c>
      <c r="H26" s="180" t="s">
        <v>58</v>
      </c>
      <c r="I26" s="180" t="s">
        <v>59</v>
      </c>
      <c r="J26" s="180" t="s">
        <v>58</v>
      </c>
      <c r="K26" s="180" t="s">
        <v>59</v>
      </c>
    </row>
    <row r="27" spans="1:11" x14ac:dyDescent="0.15">
      <c r="A27" s="180" t="str">
        <f>IF(連結実質赤字比率に係る赤字・黒字の構成分析!C$43="",NA(),連結実質赤字比率に係る赤字・黒字の構成分析!C$43)</f>
        <v>その他会計（黒字）</v>
      </c>
      <c r="B27" s="180" t="e">
        <f>IF(ROUND(VALUE(SUBSTITUTE(連結実質赤字比率に係る赤字・黒字の構成分析!F$43,"▲", "-")), 2) &lt; 0, ABS(ROUND(VALUE(SUBSTITUTE(連結実質赤字比率に係る赤字・黒字の構成分析!F$43,"▲", "-")), 2)), NA())</f>
        <v>#N/A</v>
      </c>
      <c r="C27" s="180">
        <f>IF(ROUND(VALUE(SUBSTITUTE(連結実質赤字比率に係る赤字・黒字の構成分析!F$43,"▲", "-")), 2) &gt;= 0, ABS(ROUND(VALUE(SUBSTITUTE(連結実質赤字比率に係る赤字・黒字の構成分析!F$43,"▲", "-")), 2)), NA())</f>
        <v>0</v>
      </c>
      <c r="D27" s="180" t="e">
        <f>IF(ROUND(VALUE(SUBSTITUTE(連結実質赤字比率に係る赤字・黒字の構成分析!G$43,"▲", "-")), 2) &lt; 0, ABS(ROUND(VALUE(SUBSTITUTE(連結実質赤字比率に係る赤字・黒字の構成分析!G$43,"▲", "-")), 2)), NA())</f>
        <v>#N/A</v>
      </c>
      <c r="E27" s="180">
        <f>IF(ROUND(VALUE(SUBSTITUTE(連結実質赤字比率に係る赤字・黒字の構成分析!G$43,"▲", "-")), 2) &gt;= 0, ABS(ROUND(VALUE(SUBSTITUTE(連結実質赤字比率に係る赤字・黒字の構成分析!G$43,"▲", "-")), 2)), NA())</f>
        <v>0</v>
      </c>
      <c r="F27" s="180" t="e">
        <f>IF(ROUND(VALUE(SUBSTITUTE(連結実質赤字比率に係る赤字・黒字の構成分析!H$43,"▲", "-")), 2) &lt; 0, ABS(ROUND(VALUE(SUBSTITUTE(連結実質赤字比率に係る赤字・黒字の構成分析!H$43,"▲", "-")), 2)), NA())</f>
        <v>#N/A</v>
      </c>
      <c r="G27" s="180">
        <f>IF(ROUND(VALUE(SUBSTITUTE(連結実質赤字比率に係る赤字・黒字の構成分析!H$43,"▲", "-")), 2) &gt;= 0, ABS(ROUND(VALUE(SUBSTITUTE(連結実質赤字比率に係る赤字・黒字の構成分析!H$43,"▲", "-")), 2)), NA())</f>
        <v>0</v>
      </c>
      <c r="H27" s="180" t="e">
        <f>IF(ROUND(VALUE(SUBSTITUTE(連結実質赤字比率に係る赤字・黒字の構成分析!I$43,"▲", "-")), 2) &lt; 0, ABS(ROUND(VALUE(SUBSTITUTE(連結実質赤字比率に係る赤字・黒字の構成分析!I$43,"▲", "-")), 2)), NA())</f>
        <v>#N/A</v>
      </c>
      <c r="I27" s="180">
        <f>IF(ROUND(VALUE(SUBSTITUTE(連結実質赤字比率に係る赤字・黒字の構成分析!I$43,"▲", "-")), 2) &gt;= 0, ABS(ROUND(VALUE(SUBSTITUTE(連結実質赤字比率に係る赤字・黒字の構成分析!I$43,"▲", "-")), 2)), NA())</f>
        <v>0</v>
      </c>
      <c r="J27" s="180" t="e">
        <f>IF(ROUND(VALUE(SUBSTITUTE(連結実質赤字比率に係る赤字・黒字の構成分析!J$43,"▲", "-")), 2) &lt; 0, ABS(ROUND(VALUE(SUBSTITUTE(連結実質赤字比率に係る赤字・黒字の構成分析!J$43,"▲", "-")), 2)), NA())</f>
        <v>#N/A</v>
      </c>
      <c r="K27" s="180">
        <f>IF(ROUND(VALUE(SUBSTITUTE(連結実質赤字比率に係る赤字・黒字の構成分析!J$43,"▲", "-")), 2) &gt;= 0, ABS(ROUND(VALUE(SUBSTITUTE(連結実質赤字比率に係る赤字・黒字の構成分析!J$43,"▲", "-")), 2)), NA())</f>
        <v>0</v>
      </c>
    </row>
    <row r="28" spans="1:11" x14ac:dyDescent="0.15">
      <c r="A28" s="180" t="str">
        <f>IF(連結実質赤字比率に係る赤字・黒字の構成分析!C$42="",NA(),連結実質赤字比率に係る赤字・黒字の構成分析!C$42)</f>
        <v>その他会計（赤字）</v>
      </c>
      <c r="B28" s="180" t="e">
        <f>IF(ROUND(VALUE(SUBSTITUTE(連結実質赤字比率に係る赤字・黒字の構成分析!F$42,"▲", "-")), 2) &lt; 0, ABS(ROUND(VALUE(SUBSTITUTE(連結実質赤字比率に係る赤字・黒字の構成分析!F$42,"▲", "-")), 2)), NA())</f>
        <v>#VALUE!</v>
      </c>
      <c r="C28" s="180" t="e">
        <f>IF(ROUND(VALUE(SUBSTITUTE(連結実質赤字比率に係る赤字・黒字の構成分析!F$42,"▲", "-")), 2) &gt;= 0, ABS(ROUND(VALUE(SUBSTITUTE(連結実質赤字比率に係る赤字・黒字の構成分析!F$42,"▲", "-")), 2)), NA())</f>
        <v>#VALUE!</v>
      </c>
      <c r="D28" s="180" t="e">
        <f>IF(ROUND(VALUE(SUBSTITUTE(連結実質赤字比率に係る赤字・黒字の構成分析!G$42,"▲", "-")), 2) &lt; 0, ABS(ROUND(VALUE(SUBSTITUTE(連結実質赤字比率に係る赤字・黒字の構成分析!G$42,"▲", "-")), 2)), NA())</f>
        <v>#VALUE!</v>
      </c>
      <c r="E28" s="180" t="e">
        <f>IF(ROUND(VALUE(SUBSTITUTE(連結実質赤字比率に係る赤字・黒字の構成分析!G$42,"▲", "-")), 2) &gt;= 0, ABS(ROUND(VALUE(SUBSTITUTE(連結実質赤字比率に係る赤字・黒字の構成分析!G$42,"▲", "-")), 2)), NA())</f>
        <v>#VALUE!</v>
      </c>
      <c r="F28" s="180" t="e">
        <f>IF(ROUND(VALUE(SUBSTITUTE(連結実質赤字比率に係る赤字・黒字の構成分析!H$42,"▲", "-")), 2) &lt; 0, ABS(ROUND(VALUE(SUBSTITUTE(連結実質赤字比率に係る赤字・黒字の構成分析!H$42,"▲", "-")), 2)), NA())</f>
        <v>#VALUE!</v>
      </c>
      <c r="G28" s="180" t="e">
        <f>IF(ROUND(VALUE(SUBSTITUTE(連結実質赤字比率に係る赤字・黒字の構成分析!H$42,"▲", "-")), 2) &gt;= 0, ABS(ROUND(VALUE(SUBSTITUTE(連結実質赤字比率に係る赤字・黒字の構成分析!H$42,"▲", "-")), 2)), NA())</f>
        <v>#VALUE!</v>
      </c>
      <c r="H28" s="180" t="e">
        <f>IF(ROUND(VALUE(SUBSTITUTE(連結実質赤字比率に係る赤字・黒字の構成分析!I$42,"▲", "-")), 2) &lt; 0, ABS(ROUND(VALUE(SUBSTITUTE(連結実質赤字比率に係る赤字・黒字の構成分析!I$42,"▲", "-")), 2)), NA())</f>
        <v>#VALUE!</v>
      </c>
      <c r="I28" s="180" t="e">
        <f>IF(ROUND(VALUE(SUBSTITUTE(連結実質赤字比率に係る赤字・黒字の構成分析!I$42,"▲", "-")), 2) &gt;= 0, ABS(ROUND(VALUE(SUBSTITUTE(連結実質赤字比率に係る赤字・黒字の構成分析!I$42,"▲", "-")), 2)), NA())</f>
        <v>#VALUE!</v>
      </c>
      <c r="J28" s="180" t="e">
        <f>IF(ROUND(VALUE(SUBSTITUTE(連結実質赤字比率に係る赤字・黒字の構成分析!J$42,"▲", "-")), 2) &lt; 0, ABS(ROUND(VALUE(SUBSTITUTE(連結実質赤字比率に係る赤字・黒字の構成分析!J$42,"▲", "-")), 2)), NA())</f>
        <v>#VALUE!</v>
      </c>
      <c r="K28" s="180" t="e">
        <f>IF(ROUND(VALUE(SUBSTITUTE(連結実質赤字比率に係る赤字・黒字の構成分析!J$42,"▲", "-")), 2) &gt;= 0, ABS(ROUND(VALUE(SUBSTITUTE(連結実質赤字比率に係る赤字・黒字の構成分析!J$42,"▲", "-")), 2)), NA())</f>
        <v>#VALUE!</v>
      </c>
    </row>
    <row r="29" spans="1:11" x14ac:dyDescent="0.15">
      <c r="A29" s="180" t="str">
        <f>IF(連結実質赤字比率に係る赤字・黒字の構成分析!C$41="",NA(),連結実質赤字比率に係る赤字・黒字の構成分析!C$41)</f>
        <v>下水道事業特別会計</v>
      </c>
      <c r="B29" s="180" t="e">
        <f>IF(ROUND(VALUE(SUBSTITUTE(連結実質赤字比率に係る赤字・黒字の構成分析!F$41,"▲", "-")), 2) &lt; 0, ABS(ROUND(VALUE(SUBSTITUTE(連結実質赤字比率に係る赤字・黒字の構成分析!F$41,"▲", "-")), 2)), NA())</f>
        <v>#N/A</v>
      </c>
      <c r="C29" s="180">
        <f>IF(ROUND(VALUE(SUBSTITUTE(連結実質赤字比率に係る赤字・黒字の構成分析!F$41,"▲", "-")), 2) &gt;= 0, ABS(ROUND(VALUE(SUBSTITUTE(連結実質赤字比率に係る赤字・黒字の構成分析!F$41,"▲", "-")), 2)), NA())</f>
        <v>0.01</v>
      </c>
      <c r="D29" s="180" t="e">
        <f>IF(ROUND(VALUE(SUBSTITUTE(連結実質赤字比率に係る赤字・黒字の構成分析!G$41,"▲", "-")), 2) &lt; 0, ABS(ROUND(VALUE(SUBSTITUTE(連結実質赤字比率に係る赤字・黒字の構成分析!G$41,"▲", "-")), 2)), NA())</f>
        <v>#N/A</v>
      </c>
      <c r="E29" s="180">
        <f>IF(ROUND(VALUE(SUBSTITUTE(連結実質赤字比率に係る赤字・黒字の構成分析!G$41,"▲", "-")), 2) &gt;= 0, ABS(ROUND(VALUE(SUBSTITUTE(連結実質赤字比率に係る赤字・黒字の構成分析!G$41,"▲", "-")), 2)), NA())</f>
        <v>0.01</v>
      </c>
      <c r="F29" s="180" t="e">
        <f>IF(ROUND(VALUE(SUBSTITUTE(連結実質赤字比率に係る赤字・黒字の構成分析!H$41,"▲", "-")), 2) &lt; 0, ABS(ROUND(VALUE(SUBSTITUTE(連結実質赤字比率に係る赤字・黒字の構成分析!H$41,"▲", "-")), 2)), NA())</f>
        <v>#N/A</v>
      </c>
      <c r="G29" s="180">
        <f>IF(ROUND(VALUE(SUBSTITUTE(連結実質赤字比率に係る赤字・黒字の構成分析!H$41,"▲", "-")), 2) &gt;= 0, ABS(ROUND(VALUE(SUBSTITUTE(連結実質赤字比率に係る赤字・黒字の構成分析!H$41,"▲", "-")), 2)), NA())</f>
        <v>0.01</v>
      </c>
      <c r="H29" s="180" t="e">
        <f>IF(ROUND(VALUE(SUBSTITUTE(連結実質赤字比率に係る赤字・黒字の構成分析!I$41,"▲", "-")), 2) &lt; 0, ABS(ROUND(VALUE(SUBSTITUTE(連結実質赤字比率に係る赤字・黒字の構成分析!I$41,"▲", "-")), 2)), NA())</f>
        <v>#N/A</v>
      </c>
      <c r="I29" s="180">
        <f>IF(ROUND(VALUE(SUBSTITUTE(連結実質赤字比率に係る赤字・黒字の構成分析!I$41,"▲", "-")), 2) &gt;= 0, ABS(ROUND(VALUE(SUBSTITUTE(連結実質赤字比率に係る赤字・黒字の構成分析!I$41,"▲", "-")), 2)), NA())</f>
        <v>0.01</v>
      </c>
      <c r="J29" s="180" t="e">
        <f>IF(ROUND(VALUE(SUBSTITUTE(連結実質赤字比率に係る赤字・黒字の構成分析!J$41,"▲", "-")), 2) &lt; 0, ABS(ROUND(VALUE(SUBSTITUTE(連結実質赤字比率に係る赤字・黒字の構成分析!J$41,"▲", "-")), 2)), NA())</f>
        <v>#N/A</v>
      </c>
      <c r="K29" s="180">
        <f>IF(ROUND(VALUE(SUBSTITUTE(連結実質赤字比率に係る赤字・黒字の構成分析!J$41,"▲", "-")), 2) &gt;= 0, ABS(ROUND(VALUE(SUBSTITUTE(連結実質赤字比率に係る赤字・黒字の構成分析!J$41,"▲", "-")), 2)), NA())</f>
        <v>0.01</v>
      </c>
    </row>
    <row r="30" spans="1:11" x14ac:dyDescent="0.15">
      <c r="A30" s="180" t="str">
        <f>IF(連結実質赤字比率に係る赤字・黒字の構成分析!C$40="",NA(),連結実質赤字比率に係る赤字・黒字の構成分析!C$40)</f>
        <v>介護保険特別会計（地域包括支援センター事業勘定）</v>
      </c>
      <c r="B30" s="180" t="e">
        <f>IF(ROUND(VALUE(SUBSTITUTE(連結実質赤字比率に係る赤字・黒字の構成分析!F$40,"▲", "-")), 2) &lt; 0, ABS(ROUND(VALUE(SUBSTITUTE(連結実質赤字比率に係る赤字・黒字の構成分析!F$40,"▲", "-")), 2)), NA())</f>
        <v>#N/A</v>
      </c>
      <c r="C30" s="180">
        <f>IF(ROUND(VALUE(SUBSTITUTE(連結実質赤字比率に係る赤字・黒字の構成分析!F$40,"▲", "-")), 2) &gt;= 0, ABS(ROUND(VALUE(SUBSTITUTE(連結実質赤字比率に係る赤字・黒字の構成分析!F$40,"▲", "-")), 2)), NA())</f>
        <v>0.06</v>
      </c>
      <c r="D30" s="180" t="e">
        <f>IF(ROUND(VALUE(SUBSTITUTE(連結実質赤字比率に係る赤字・黒字の構成分析!G$40,"▲", "-")), 2) &lt; 0, ABS(ROUND(VALUE(SUBSTITUTE(連結実質赤字比率に係る赤字・黒字の構成分析!G$40,"▲", "-")), 2)), NA())</f>
        <v>#N/A</v>
      </c>
      <c r="E30" s="180">
        <f>IF(ROUND(VALUE(SUBSTITUTE(連結実質赤字比率に係る赤字・黒字の構成分析!G$40,"▲", "-")), 2) &gt;= 0, ABS(ROUND(VALUE(SUBSTITUTE(連結実質赤字比率に係る赤字・黒字の構成分析!G$40,"▲", "-")), 2)), NA())</f>
        <v>0.05</v>
      </c>
      <c r="F30" s="180" t="e">
        <f>IF(ROUND(VALUE(SUBSTITUTE(連結実質赤字比率に係る赤字・黒字の構成分析!H$40,"▲", "-")), 2) &lt; 0, ABS(ROUND(VALUE(SUBSTITUTE(連結実質赤字比率に係る赤字・黒字の構成分析!H$40,"▲", "-")), 2)), NA())</f>
        <v>#N/A</v>
      </c>
      <c r="G30" s="180">
        <f>IF(ROUND(VALUE(SUBSTITUTE(連結実質赤字比率に係る赤字・黒字の構成分析!H$40,"▲", "-")), 2) &gt;= 0, ABS(ROUND(VALUE(SUBSTITUTE(連結実質赤字比率に係る赤字・黒字の構成分析!H$40,"▲", "-")), 2)), NA())</f>
        <v>0</v>
      </c>
      <c r="H30" s="180" t="e">
        <f>IF(ROUND(VALUE(SUBSTITUTE(連結実質赤字比率に係る赤字・黒字の構成分析!I$40,"▲", "-")), 2) &lt; 0, ABS(ROUND(VALUE(SUBSTITUTE(連結実質赤字比率に係る赤字・黒字の構成分析!I$40,"▲", "-")), 2)), NA())</f>
        <v>#N/A</v>
      </c>
      <c r="I30" s="180">
        <f>IF(ROUND(VALUE(SUBSTITUTE(連結実質赤字比率に係る赤字・黒字の構成分析!I$40,"▲", "-")), 2) &gt;= 0, ABS(ROUND(VALUE(SUBSTITUTE(連結実質赤字比率に係る赤字・黒字の構成分析!I$40,"▲", "-")), 2)), NA())</f>
        <v>0.03</v>
      </c>
      <c r="J30" s="180" t="e">
        <f>IF(ROUND(VALUE(SUBSTITUTE(連結実質赤字比率に係る赤字・黒字の構成分析!J$40,"▲", "-")), 2) &lt; 0, ABS(ROUND(VALUE(SUBSTITUTE(連結実質赤字比率に係る赤字・黒字の構成分析!J$40,"▲", "-")), 2)), NA())</f>
        <v>#N/A</v>
      </c>
      <c r="K30" s="180">
        <f>IF(ROUND(VALUE(SUBSTITUTE(連結実質赤字比率に係る赤字・黒字の構成分析!J$40,"▲", "-")), 2) &gt;= 0, ABS(ROUND(VALUE(SUBSTITUTE(連結実質赤字比率に係る赤字・黒字の構成分析!J$40,"▲", "-")), 2)), NA())</f>
        <v>0.02</v>
      </c>
    </row>
    <row r="31" spans="1:11" x14ac:dyDescent="0.15">
      <c r="A31" s="180" t="str">
        <f>IF(連結実質赤字比率に係る赤字・黒字の構成分析!C$39="",NA(),連結実質赤字比率に係る赤字・黒字の構成分析!C$39)</f>
        <v>後期高齢者医療特別会計</v>
      </c>
      <c r="B31" s="180" t="e">
        <f>IF(ROUND(VALUE(SUBSTITUTE(連結実質赤字比率に係る赤字・黒字の構成分析!F$39,"▲", "-")), 2) &lt; 0, ABS(ROUND(VALUE(SUBSTITUTE(連結実質赤字比率に係る赤字・黒字の構成分析!F$39,"▲", "-")), 2)), NA())</f>
        <v>#N/A</v>
      </c>
      <c r="C31" s="180">
        <f>IF(ROUND(VALUE(SUBSTITUTE(連結実質赤字比率に係る赤字・黒字の構成分析!F$39,"▲", "-")), 2) &gt;= 0, ABS(ROUND(VALUE(SUBSTITUTE(連結実質赤字比率に係る赤字・黒字の構成分析!F$39,"▲", "-")), 2)), NA())</f>
        <v>0.33</v>
      </c>
      <c r="D31" s="180" t="e">
        <f>IF(ROUND(VALUE(SUBSTITUTE(連結実質赤字比率に係る赤字・黒字の構成分析!G$39,"▲", "-")), 2) &lt; 0, ABS(ROUND(VALUE(SUBSTITUTE(連結実質赤字比率に係る赤字・黒字の構成分析!G$39,"▲", "-")), 2)), NA())</f>
        <v>#N/A</v>
      </c>
      <c r="E31" s="180">
        <f>IF(ROUND(VALUE(SUBSTITUTE(連結実質赤字比率に係る赤字・黒字の構成分析!G$39,"▲", "-")), 2) &gt;= 0, ABS(ROUND(VALUE(SUBSTITUTE(連結実質赤字比率に係る赤字・黒字の構成分析!G$39,"▲", "-")), 2)), NA())</f>
        <v>0.38</v>
      </c>
      <c r="F31" s="180" t="e">
        <f>IF(ROUND(VALUE(SUBSTITUTE(連結実質赤字比率に係る赤字・黒字の構成分析!H$39,"▲", "-")), 2) &lt; 0, ABS(ROUND(VALUE(SUBSTITUTE(連結実質赤字比率に係る赤字・黒字の構成分析!H$39,"▲", "-")), 2)), NA())</f>
        <v>#N/A</v>
      </c>
      <c r="G31" s="180">
        <f>IF(ROUND(VALUE(SUBSTITUTE(連結実質赤字比率に係る赤字・黒字の構成分析!H$39,"▲", "-")), 2) &gt;= 0, ABS(ROUND(VALUE(SUBSTITUTE(連結実質赤字比率に係る赤字・黒字の構成分析!H$39,"▲", "-")), 2)), NA())</f>
        <v>0.36</v>
      </c>
      <c r="H31" s="180" t="e">
        <f>IF(ROUND(VALUE(SUBSTITUTE(連結実質赤字比率に係る赤字・黒字の構成分析!I$39,"▲", "-")), 2) &lt; 0, ABS(ROUND(VALUE(SUBSTITUTE(連結実質赤字比率に係る赤字・黒字の構成分析!I$39,"▲", "-")), 2)), NA())</f>
        <v>#N/A</v>
      </c>
      <c r="I31" s="180">
        <f>IF(ROUND(VALUE(SUBSTITUTE(連結実質赤字比率に係る赤字・黒字の構成分析!I$39,"▲", "-")), 2) &gt;= 0, ABS(ROUND(VALUE(SUBSTITUTE(連結実質赤字比率に係る赤字・黒字の構成分析!I$39,"▲", "-")), 2)), NA())</f>
        <v>0.25</v>
      </c>
      <c r="J31" s="180" t="e">
        <f>IF(ROUND(VALUE(SUBSTITUTE(連結実質赤字比率に係る赤字・黒字の構成分析!J$39,"▲", "-")), 2) &lt; 0, ABS(ROUND(VALUE(SUBSTITUTE(連結実質赤字比率に係る赤字・黒字の構成分析!J$39,"▲", "-")), 2)), NA())</f>
        <v>#N/A</v>
      </c>
      <c r="K31" s="180">
        <f>IF(ROUND(VALUE(SUBSTITUTE(連結実質赤字比率に係る赤字・黒字の構成分析!J$39,"▲", "-")), 2) &gt;= 0, ABS(ROUND(VALUE(SUBSTITUTE(連結実質赤字比率に係る赤字・黒字の構成分析!J$39,"▲", "-")), 2)), NA())</f>
        <v>0.09</v>
      </c>
    </row>
    <row r="32" spans="1:11" x14ac:dyDescent="0.15">
      <c r="A32" s="180" t="str">
        <f>IF(連結実質赤字比率に係る赤字・黒字の構成分析!C$38="",NA(),連結実質赤字比率に係る赤字・黒字の構成分析!C$38)</f>
        <v>国民健康保険特別会計</v>
      </c>
      <c r="B32" s="180">
        <f>IF(ROUND(VALUE(SUBSTITUTE(連結実質赤字比率に係る赤字・黒字の構成分析!F$38,"▲", "-")), 2) &lt; 0, ABS(ROUND(VALUE(SUBSTITUTE(連結実質赤字比率に係る赤字・黒字の構成分析!F$38,"▲", "-")), 2)), NA())</f>
        <v>0.8</v>
      </c>
      <c r="C32" s="180" t="e">
        <f>IF(ROUND(VALUE(SUBSTITUTE(連結実質赤字比率に係る赤字・黒字の構成分析!F$38,"▲", "-")), 2) &gt;= 0, ABS(ROUND(VALUE(SUBSTITUTE(連結実質赤字比率に係る赤字・黒字の構成分析!F$38,"▲", "-")), 2)), NA())</f>
        <v>#N/A</v>
      </c>
      <c r="D32" s="180">
        <f>IF(ROUND(VALUE(SUBSTITUTE(連結実質赤字比率に係る赤字・黒字の構成分析!G$38,"▲", "-")), 2) &lt; 0, ABS(ROUND(VALUE(SUBSTITUTE(連結実質赤字比率に係る赤字・黒字の構成分析!G$38,"▲", "-")), 2)), NA())</f>
        <v>1.55</v>
      </c>
      <c r="E32" s="180" t="e">
        <f>IF(ROUND(VALUE(SUBSTITUTE(連結実質赤字比率に係る赤字・黒字の構成分析!G$38,"▲", "-")), 2) &gt;= 0, ABS(ROUND(VALUE(SUBSTITUTE(連結実質赤字比率に係る赤字・黒字の構成分析!G$38,"▲", "-")), 2)), NA())</f>
        <v>#N/A</v>
      </c>
      <c r="F32" s="180">
        <f>IF(ROUND(VALUE(SUBSTITUTE(連結実質赤字比率に係る赤字・黒字の構成分析!H$38,"▲", "-")), 2) &lt; 0, ABS(ROUND(VALUE(SUBSTITUTE(連結実質赤字比率に係る赤字・黒字の構成分析!H$38,"▲", "-")), 2)), NA())</f>
        <v>1.36</v>
      </c>
      <c r="G32" s="180" t="e">
        <f>IF(ROUND(VALUE(SUBSTITUTE(連結実質赤字比率に係る赤字・黒字の構成分析!H$38,"▲", "-")), 2) &gt;= 0, ABS(ROUND(VALUE(SUBSTITUTE(連結実質赤字比率に係る赤字・黒字の構成分析!H$38,"▲", "-")), 2)), NA())</f>
        <v>#N/A</v>
      </c>
      <c r="H32" s="180" t="e">
        <f>IF(ROUND(VALUE(SUBSTITUTE(連結実質赤字比率に係る赤字・黒字の構成分析!I$38,"▲", "-")), 2) &lt; 0, ABS(ROUND(VALUE(SUBSTITUTE(連結実質赤字比率に係る赤字・黒字の構成分析!I$38,"▲", "-")), 2)), NA())</f>
        <v>#N/A</v>
      </c>
      <c r="I32" s="180">
        <f>IF(ROUND(VALUE(SUBSTITUTE(連結実質赤字比率に係る赤字・黒字の構成分析!I$38,"▲", "-")), 2) &gt;= 0, ABS(ROUND(VALUE(SUBSTITUTE(連結実質赤字比率に係る赤字・黒字の構成分析!I$38,"▲", "-")), 2)), NA())</f>
        <v>0.32</v>
      </c>
      <c r="J32" s="180" t="e">
        <f>IF(ROUND(VALUE(SUBSTITUTE(連結実質赤字比率に係る赤字・黒字の構成分析!J$38,"▲", "-")), 2) &lt; 0, ABS(ROUND(VALUE(SUBSTITUTE(連結実質赤字比率に係る赤字・黒字の構成分析!J$38,"▲", "-")), 2)), NA())</f>
        <v>#N/A</v>
      </c>
      <c r="K32" s="180">
        <f>IF(ROUND(VALUE(SUBSTITUTE(連結実質赤字比率に係る赤字・黒字の構成分析!J$38,"▲", "-")), 2) &gt;= 0, ABS(ROUND(VALUE(SUBSTITUTE(連結実質赤字比率に係る赤字・黒字の構成分析!J$38,"▲", "-")), 2)), NA())</f>
        <v>0.72</v>
      </c>
    </row>
    <row r="33" spans="1:16" x14ac:dyDescent="0.15">
      <c r="A33" s="180" t="str">
        <f>IF(連結実質赤字比率に係る赤字・黒字の構成分析!C$37="",NA(),連結実質赤字比率に係る赤字・黒字の構成分析!C$37)</f>
        <v>介護保険特別会計（保険事業勘定）</v>
      </c>
      <c r="B33" s="180" t="e">
        <f>IF(ROUND(VALUE(SUBSTITUTE(連結実質赤字比率に係る赤字・黒字の構成分析!F$37,"▲", "-")), 2) &lt; 0, ABS(ROUND(VALUE(SUBSTITUTE(連結実質赤字比率に係る赤字・黒字の構成分析!F$37,"▲", "-")), 2)), NA())</f>
        <v>#N/A</v>
      </c>
      <c r="C33" s="180">
        <f>IF(ROUND(VALUE(SUBSTITUTE(連結実質赤字比率に係る赤字・黒字の構成分析!F$37,"▲", "-")), 2) &gt;= 0, ABS(ROUND(VALUE(SUBSTITUTE(連結実質赤字比率に係る赤字・黒字の構成分析!F$37,"▲", "-")), 2)), NA())</f>
        <v>0.83</v>
      </c>
      <c r="D33" s="180" t="e">
        <f>IF(ROUND(VALUE(SUBSTITUTE(連結実質赤字比率に係る赤字・黒字の構成分析!G$37,"▲", "-")), 2) &lt; 0, ABS(ROUND(VALUE(SUBSTITUTE(連結実質赤字比率に係る赤字・黒字の構成分析!G$37,"▲", "-")), 2)), NA())</f>
        <v>#N/A</v>
      </c>
      <c r="E33" s="180">
        <f>IF(ROUND(VALUE(SUBSTITUTE(連結実質赤字比率に係る赤字・黒字の構成分析!G$37,"▲", "-")), 2) &gt;= 0, ABS(ROUND(VALUE(SUBSTITUTE(連結実質赤字比率に係る赤字・黒字の構成分析!G$37,"▲", "-")), 2)), NA())</f>
        <v>1.2</v>
      </c>
      <c r="F33" s="180" t="e">
        <f>IF(ROUND(VALUE(SUBSTITUTE(連結実質赤字比率に係る赤字・黒字の構成分析!H$37,"▲", "-")), 2) &lt; 0, ABS(ROUND(VALUE(SUBSTITUTE(連結実質赤字比率に係る赤字・黒字の構成分析!H$37,"▲", "-")), 2)), NA())</f>
        <v>#N/A</v>
      </c>
      <c r="G33" s="180">
        <f>IF(ROUND(VALUE(SUBSTITUTE(連結実質赤字比率に係る赤字・黒字の構成分析!H$37,"▲", "-")), 2) &gt;= 0, ABS(ROUND(VALUE(SUBSTITUTE(連結実質赤字比率に係る赤字・黒字の構成分析!H$37,"▲", "-")), 2)), NA())</f>
        <v>1.6</v>
      </c>
      <c r="H33" s="180" t="e">
        <f>IF(ROUND(VALUE(SUBSTITUTE(連結実質赤字比率に係る赤字・黒字の構成分析!I$37,"▲", "-")), 2) &lt; 0, ABS(ROUND(VALUE(SUBSTITUTE(連結実質赤字比率に係る赤字・黒字の構成分析!I$37,"▲", "-")), 2)), NA())</f>
        <v>#N/A</v>
      </c>
      <c r="I33" s="180">
        <f>IF(ROUND(VALUE(SUBSTITUTE(連結実質赤字比率に係る赤字・黒字の構成分析!I$37,"▲", "-")), 2) &gt;= 0, ABS(ROUND(VALUE(SUBSTITUTE(連結実質赤字比率に係る赤字・黒字の構成分析!I$37,"▲", "-")), 2)), NA())</f>
        <v>1.25</v>
      </c>
      <c r="J33" s="180" t="e">
        <f>IF(ROUND(VALUE(SUBSTITUTE(連結実質赤字比率に係る赤字・黒字の構成分析!J$37,"▲", "-")), 2) &lt; 0, ABS(ROUND(VALUE(SUBSTITUTE(連結実質赤字比率に係る赤字・黒字の構成分析!J$37,"▲", "-")), 2)), NA())</f>
        <v>#N/A</v>
      </c>
      <c r="K33" s="180">
        <f>IF(ROUND(VALUE(SUBSTITUTE(連結実質赤字比率に係る赤字・黒字の構成分析!J$37,"▲", "-")), 2) &gt;= 0, ABS(ROUND(VALUE(SUBSTITUTE(連結実質赤字比率に係る赤字・黒字の構成分析!J$37,"▲", "-")), 2)), NA())</f>
        <v>1.83</v>
      </c>
    </row>
    <row r="34" spans="1:16" x14ac:dyDescent="0.15">
      <c r="A34" s="180" t="str">
        <f>IF(連結実質赤字比率に係る赤字・黒字の構成分析!C$36="",NA(),連結実質赤字比率に係る赤字・黒字の構成分析!C$36)</f>
        <v>一般会計</v>
      </c>
      <c r="B34" s="180" t="e">
        <f>IF(ROUND(VALUE(SUBSTITUTE(連結実質赤字比率に係る赤字・黒字の構成分析!F$36,"▲", "-")), 2) &lt; 0, ABS(ROUND(VALUE(SUBSTITUTE(連結実質赤字比率に係る赤字・黒字の構成分析!F$36,"▲", "-")), 2)), NA())</f>
        <v>#N/A</v>
      </c>
      <c r="C34" s="180">
        <f>IF(ROUND(VALUE(SUBSTITUTE(連結実質赤字比率に係る赤字・黒字の構成分析!F$36,"▲", "-")), 2) &gt;= 0, ABS(ROUND(VALUE(SUBSTITUTE(連結実質赤字比率に係る赤字・黒字の構成分析!F$36,"▲", "-")), 2)), NA())</f>
        <v>7.06</v>
      </c>
      <c r="D34" s="180" t="e">
        <f>IF(ROUND(VALUE(SUBSTITUTE(連結実質赤字比率に係る赤字・黒字の構成分析!G$36,"▲", "-")), 2) &lt; 0, ABS(ROUND(VALUE(SUBSTITUTE(連結実質赤字比率に係る赤字・黒字の構成分析!G$36,"▲", "-")), 2)), NA())</f>
        <v>#N/A</v>
      </c>
      <c r="E34" s="180">
        <f>IF(ROUND(VALUE(SUBSTITUTE(連結実質赤字比率に係る赤字・黒字の構成分析!G$36,"▲", "-")), 2) &gt;= 0, ABS(ROUND(VALUE(SUBSTITUTE(連結実質赤字比率に係る赤字・黒字の構成分析!G$36,"▲", "-")), 2)), NA())</f>
        <v>5.81</v>
      </c>
      <c r="F34" s="180" t="e">
        <f>IF(ROUND(VALUE(SUBSTITUTE(連結実質赤字比率に係る赤字・黒字の構成分析!H$36,"▲", "-")), 2) &lt; 0, ABS(ROUND(VALUE(SUBSTITUTE(連結実質赤字比率に係る赤字・黒字の構成分析!H$36,"▲", "-")), 2)), NA())</f>
        <v>#N/A</v>
      </c>
      <c r="G34" s="180">
        <f>IF(ROUND(VALUE(SUBSTITUTE(連結実質赤字比率に係る赤字・黒字の構成分析!H$36,"▲", "-")), 2) &gt;= 0, ABS(ROUND(VALUE(SUBSTITUTE(連結実質赤字比率に係る赤字・黒字の構成分析!H$36,"▲", "-")), 2)), NA())</f>
        <v>3.5</v>
      </c>
      <c r="H34" s="180" t="e">
        <f>IF(ROUND(VALUE(SUBSTITUTE(連結実質赤字比率に係る赤字・黒字の構成分析!I$36,"▲", "-")), 2) &lt; 0, ABS(ROUND(VALUE(SUBSTITUTE(連結実質赤字比率に係る赤字・黒字の構成分析!I$36,"▲", "-")), 2)), NA())</f>
        <v>#N/A</v>
      </c>
      <c r="I34" s="180">
        <f>IF(ROUND(VALUE(SUBSTITUTE(連結実質赤字比率に係る赤字・黒字の構成分析!I$36,"▲", "-")), 2) &gt;= 0, ABS(ROUND(VALUE(SUBSTITUTE(連結実質赤字比率に係る赤字・黒字の構成分析!I$36,"▲", "-")), 2)), NA())</f>
        <v>4.12</v>
      </c>
      <c r="J34" s="180" t="e">
        <f>IF(ROUND(VALUE(SUBSTITUTE(連結実質赤字比率に係る赤字・黒字の構成分析!J$36,"▲", "-")), 2) &lt; 0, ABS(ROUND(VALUE(SUBSTITUTE(連結実質赤字比率に係る赤字・黒字の構成分析!J$36,"▲", "-")), 2)), NA())</f>
        <v>#N/A</v>
      </c>
      <c r="K34" s="180">
        <f>IF(ROUND(VALUE(SUBSTITUTE(連結実質赤字比率に係る赤字・黒字の構成分析!J$36,"▲", "-")), 2) &gt;= 0, ABS(ROUND(VALUE(SUBSTITUTE(連結実質赤字比率に係る赤字・黒字の構成分析!J$36,"▲", "-")), 2)), NA())</f>
        <v>6.03</v>
      </c>
    </row>
    <row r="35" spans="1:16" x14ac:dyDescent="0.15">
      <c r="A35" s="180" t="str">
        <f>IF(連結実質赤字比率に係る赤字・黒字の構成分析!C$35="",NA(),連結実質赤字比率に係る赤字・黒字の構成分析!C$35)</f>
        <v>水道事業会計</v>
      </c>
      <c r="B35" s="180" t="e">
        <f>IF(ROUND(VALUE(SUBSTITUTE(連結実質赤字比率に係る赤字・黒字の構成分析!F$35,"▲", "-")), 2) &lt; 0, ABS(ROUND(VALUE(SUBSTITUTE(連結実質赤字比率に係る赤字・黒字の構成分析!F$35,"▲", "-")), 2)), NA())</f>
        <v>#N/A</v>
      </c>
      <c r="C35" s="180">
        <f>IF(ROUND(VALUE(SUBSTITUTE(連結実質赤字比率に係る赤字・黒字の構成分析!F$35,"▲", "-")), 2) &gt;= 0, ABS(ROUND(VALUE(SUBSTITUTE(連結実質赤字比率に係る赤字・黒字の構成分析!F$35,"▲", "-")), 2)), NA())</f>
        <v>21.13</v>
      </c>
      <c r="D35" s="180" t="e">
        <f>IF(ROUND(VALUE(SUBSTITUTE(連結実質赤字比率に係る赤字・黒字の構成分析!G$35,"▲", "-")), 2) &lt; 0, ABS(ROUND(VALUE(SUBSTITUTE(連結実質赤字比率に係る赤字・黒字の構成分析!G$35,"▲", "-")), 2)), NA())</f>
        <v>#N/A</v>
      </c>
      <c r="E35" s="180">
        <f>IF(ROUND(VALUE(SUBSTITUTE(連結実質赤字比率に係る赤字・黒字の構成分析!G$35,"▲", "-")), 2) &gt;= 0, ABS(ROUND(VALUE(SUBSTITUTE(連結実質赤字比率に係る赤字・黒字の構成分析!G$35,"▲", "-")), 2)), NA())</f>
        <v>22.01</v>
      </c>
      <c r="F35" s="180" t="e">
        <f>IF(ROUND(VALUE(SUBSTITUTE(連結実質赤字比率に係る赤字・黒字の構成分析!H$35,"▲", "-")), 2) &lt; 0, ABS(ROUND(VALUE(SUBSTITUTE(連結実質赤字比率に係る赤字・黒字の構成分析!H$35,"▲", "-")), 2)), NA())</f>
        <v>#N/A</v>
      </c>
      <c r="G35" s="180">
        <f>IF(ROUND(VALUE(SUBSTITUTE(連結実質赤字比率に係る赤字・黒字の構成分析!H$35,"▲", "-")), 2) &gt;= 0, ABS(ROUND(VALUE(SUBSTITUTE(連結実質赤字比率に係る赤字・黒字の構成分析!H$35,"▲", "-")), 2)), NA())</f>
        <v>22.88</v>
      </c>
      <c r="H35" s="180" t="e">
        <f>IF(ROUND(VALUE(SUBSTITUTE(連結実質赤字比率に係る赤字・黒字の構成分析!I$35,"▲", "-")), 2) &lt; 0, ABS(ROUND(VALUE(SUBSTITUTE(連結実質赤字比率に係る赤字・黒字の構成分析!I$35,"▲", "-")), 2)), NA())</f>
        <v>#N/A</v>
      </c>
      <c r="I35" s="180">
        <f>IF(ROUND(VALUE(SUBSTITUTE(連結実質赤字比率に係る赤字・黒字の構成分析!I$35,"▲", "-")), 2) &gt;= 0, ABS(ROUND(VALUE(SUBSTITUTE(連結実質赤字比率に係る赤字・黒字の構成分析!I$35,"▲", "-")), 2)), NA())</f>
        <v>24.35</v>
      </c>
      <c r="J35" s="180" t="e">
        <f>IF(ROUND(VALUE(SUBSTITUTE(連結実質赤字比率に係る赤字・黒字の構成分析!J$35,"▲", "-")), 2) &lt; 0, ABS(ROUND(VALUE(SUBSTITUTE(連結実質赤字比率に係る赤字・黒字の構成分析!J$35,"▲", "-")), 2)), NA())</f>
        <v>#N/A</v>
      </c>
      <c r="K35" s="180">
        <f>IF(ROUND(VALUE(SUBSTITUTE(連結実質赤字比率に係る赤字・黒字の構成分析!J$35,"▲", "-")), 2) &gt;= 0, ABS(ROUND(VALUE(SUBSTITUTE(連結実質赤字比率に係る赤字・黒字の構成分析!J$35,"▲", "-")), 2)), NA())</f>
        <v>21.69</v>
      </c>
    </row>
    <row r="36" spans="1:16" x14ac:dyDescent="0.15">
      <c r="A36" s="180" t="str">
        <f>IF(連結実質赤字比率に係る赤字・黒字の構成分析!C$34="",NA(),連結実質赤字比率に係る赤字・黒字の構成分析!C$34)</f>
        <v>住宅新築資金等貸付特別会計</v>
      </c>
      <c r="B36" s="180">
        <f>IF(ROUND(VALUE(SUBSTITUTE(連結実質赤字比率に係る赤字・黒字の構成分析!F$34,"▲", "-")), 2) &lt; 0, ABS(ROUND(VALUE(SUBSTITUTE(連結実質赤字比率に係る赤字・黒字の構成分析!F$34,"▲", "-")), 2)), NA())</f>
        <v>0.51</v>
      </c>
      <c r="C36" s="180" t="e">
        <f>IF(ROUND(VALUE(SUBSTITUTE(連結実質赤字比率に係る赤字・黒字の構成分析!F$34,"▲", "-")), 2) &gt;= 0, ABS(ROUND(VALUE(SUBSTITUTE(連結実質赤字比率に係る赤字・黒字の構成分析!F$34,"▲", "-")), 2)), NA())</f>
        <v>#N/A</v>
      </c>
      <c r="D36" s="180">
        <f>IF(ROUND(VALUE(SUBSTITUTE(連結実質赤字比率に係る赤字・黒字の構成分析!G$34,"▲", "-")), 2) &lt; 0, ABS(ROUND(VALUE(SUBSTITUTE(連結実質赤字比率に係る赤字・黒字の構成分析!G$34,"▲", "-")), 2)), NA())</f>
        <v>0.49</v>
      </c>
      <c r="E36" s="180" t="e">
        <f>IF(ROUND(VALUE(SUBSTITUTE(連結実質赤字比率に係る赤字・黒字の構成分析!G$34,"▲", "-")), 2) &gt;= 0, ABS(ROUND(VALUE(SUBSTITUTE(連結実質赤字比率に係る赤字・黒字の構成分析!G$34,"▲", "-")), 2)), NA())</f>
        <v>#N/A</v>
      </c>
      <c r="F36" s="180">
        <f>IF(ROUND(VALUE(SUBSTITUTE(連結実質赤字比率に係る赤字・黒字の構成分析!H$34,"▲", "-")), 2) &lt; 0, ABS(ROUND(VALUE(SUBSTITUTE(連結実質赤字比率に係る赤字・黒字の構成分析!H$34,"▲", "-")), 2)), NA())</f>
        <v>0.47</v>
      </c>
      <c r="G36" s="180" t="e">
        <f>IF(ROUND(VALUE(SUBSTITUTE(連結実質赤字比率に係る赤字・黒字の構成分析!H$34,"▲", "-")), 2) &gt;= 0, ABS(ROUND(VALUE(SUBSTITUTE(連結実質赤字比率に係る赤字・黒字の構成分析!H$34,"▲", "-")), 2)), NA())</f>
        <v>#N/A</v>
      </c>
      <c r="H36" s="180">
        <f>IF(ROUND(VALUE(SUBSTITUTE(連結実質赤字比率に係る赤字・黒字の構成分析!I$34,"▲", "-")), 2) &lt; 0, ABS(ROUND(VALUE(SUBSTITUTE(連結実質赤字比率に係る赤字・黒字の構成分析!I$34,"▲", "-")), 2)), NA())</f>
        <v>0.44</v>
      </c>
      <c r="I36" s="180" t="e">
        <f>IF(ROUND(VALUE(SUBSTITUTE(連結実質赤字比率に係る赤字・黒字の構成分析!I$34,"▲", "-")), 2) &gt;= 0, ABS(ROUND(VALUE(SUBSTITUTE(連結実質赤字比率に係る赤字・黒字の構成分析!I$34,"▲", "-")), 2)), NA())</f>
        <v>#N/A</v>
      </c>
      <c r="J36" s="180">
        <f>IF(ROUND(VALUE(SUBSTITUTE(連結実質赤字比率に係る赤字・黒字の構成分析!J$34,"▲", "-")), 2) &lt; 0, ABS(ROUND(VALUE(SUBSTITUTE(連結実質赤字比率に係る赤字・黒字の構成分析!J$34,"▲", "-")), 2)), NA())</f>
        <v>0.43</v>
      </c>
      <c r="K36" s="180" t="e">
        <f>IF(ROUND(VALUE(SUBSTITUTE(連結実質赤字比率に係る赤字・黒字の構成分析!J$34,"▲", "-")), 2) &gt;= 0, ABS(ROUND(VALUE(SUBSTITUTE(連結実質赤字比率に係る赤字・黒字の構成分析!J$34,"▲", "-")), 2)), NA())</f>
        <v>#N/A</v>
      </c>
    </row>
    <row r="39" spans="1:16" x14ac:dyDescent="0.15">
      <c r="A39" s="149" t="s">
        <v>60</v>
      </c>
    </row>
    <row r="40" spans="1:16" x14ac:dyDescent="0.15">
      <c r="A40" s="181"/>
      <c r="B40" s="181" t="str">
        <f>'実質公債費比率（分子）の構造'!K$44</f>
        <v>H26</v>
      </c>
      <c r="C40" s="181"/>
      <c r="D40" s="181"/>
      <c r="E40" s="181" t="str">
        <f>'実質公債費比率（分子）の構造'!L$44</f>
        <v>H27</v>
      </c>
      <c r="F40" s="181"/>
      <c r="G40" s="181"/>
      <c r="H40" s="181" t="str">
        <f>'実質公債費比率（分子）の構造'!M$44</f>
        <v>H28</v>
      </c>
      <c r="I40" s="181"/>
      <c r="J40" s="181"/>
      <c r="K40" s="181" t="str">
        <f>'実質公債費比率（分子）の構造'!N$44</f>
        <v>H29</v>
      </c>
      <c r="L40" s="181"/>
      <c r="M40" s="181"/>
      <c r="N40" s="181" t="str">
        <f>'実質公債費比率（分子）の構造'!O$44</f>
        <v>H30</v>
      </c>
      <c r="O40" s="181"/>
      <c r="P40" s="181"/>
    </row>
    <row r="41" spans="1:16" x14ac:dyDescent="0.15">
      <c r="A41" s="181"/>
      <c r="B41" s="181" t="s">
        <v>61</v>
      </c>
      <c r="C41" s="181"/>
      <c r="D41" s="181" t="s">
        <v>62</v>
      </c>
      <c r="E41" s="181" t="s">
        <v>61</v>
      </c>
      <c r="F41" s="181"/>
      <c r="G41" s="181" t="s">
        <v>62</v>
      </c>
      <c r="H41" s="181" t="s">
        <v>61</v>
      </c>
      <c r="I41" s="181"/>
      <c r="J41" s="181" t="s">
        <v>62</v>
      </c>
      <c r="K41" s="181" t="s">
        <v>61</v>
      </c>
      <c r="L41" s="181"/>
      <c r="M41" s="181" t="s">
        <v>62</v>
      </c>
      <c r="N41" s="181" t="s">
        <v>61</v>
      </c>
      <c r="O41" s="181"/>
      <c r="P41" s="181" t="s">
        <v>62</v>
      </c>
    </row>
    <row r="42" spans="1:16" x14ac:dyDescent="0.15">
      <c r="A42" s="181" t="s">
        <v>63</v>
      </c>
      <c r="B42" s="181"/>
      <c r="C42" s="181"/>
      <c r="D42" s="181">
        <f>'実質公債費比率（分子）の構造'!K$52</f>
        <v>1717</v>
      </c>
      <c r="E42" s="181"/>
      <c r="F42" s="181"/>
      <c r="G42" s="181">
        <f>'実質公債費比率（分子）の構造'!L$52</f>
        <v>1705</v>
      </c>
      <c r="H42" s="181"/>
      <c r="I42" s="181"/>
      <c r="J42" s="181">
        <f>'実質公債費比率（分子）の構造'!M$52</f>
        <v>1686</v>
      </c>
      <c r="K42" s="181"/>
      <c r="L42" s="181"/>
      <c r="M42" s="181">
        <f>'実質公債費比率（分子）の構造'!N$52</f>
        <v>1617</v>
      </c>
      <c r="N42" s="181"/>
      <c r="O42" s="181"/>
      <c r="P42" s="181">
        <f>'実質公債費比率（分子）の構造'!O$52</f>
        <v>1529</v>
      </c>
    </row>
    <row r="43" spans="1:16" x14ac:dyDescent="0.15">
      <c r="A43" s="181" t="s">
        <v>64</v>
      </c>
      <c r="B43" s="181" t="str">
        <f>'実質公債費比率（分子）の構造'!K$51</f>
        <v>-</v>
      </c>
      <c r="C43" s="181"/>
      <c r="D43" s="181"/>
      <c r="E43" s="181" t="str">
        <f>'実質公債費比率（分子）の構造'!L$51</f>
        <v>-</v>
      </c>
      <c r="F43" s="181"/>
      <c r="G43" s="181"/>
      <c r="H43" s="181">
        <f>'実質公債費比率（分子）の構造'!M$51</f>
        <v>0</v>
      </c>
      <c r="I43" s="181"/>
      <c r="J43" s="181"/>
      <c r="K43" s="181" t="str">
        <f>'実質公債費比率（分子）の構造'!N$51</f>
        <v>-</v>
      </c>
      <c r="L43" s="181"/>
      <c r="M43" s="181"/>
      <c r="N43" s="181" t="str">
        <f>'実質公債費比率（分子）の構造'!O$51</f>
        <v>-</v>
      </c>
      <c r="O43" s="181"/>
      <c r="P43" s="181"/>
    </row>
    <row r="44" spans="1:16" x14ac:dyDescent="0.15">
      <c r="A44" s="181" t="s">
        <v>65</v>
      </c>
      <c r="B44" s="181">
        <f>'実質公債費比率（分子）の構造'!K$50</f>
        <v>143</v>
      </c>
      <c r="C44" s="181"/>
      <c r="D44" s="181"/>
      <c r="E44" s="181">
        <f>'実質公債費比率（分子）の構造'!L$50</f>
        <v>147</v>
      </c>
      <c r="F44" s="181"/>
      <c r="G44" s="181"/>
      <c r="H44" s="181">
        <f>'実質公債費比率（分子）の構造'!M$50</f>
        <v>95</v>
      </c>
      <c r="I44" s="181"/>
      <c r="J44" s="181"/>
      <c r="K44" s="181">
        <f>'実質公債費比率（分子）の構造'!N$50</f>
        <v>94</v>
      </c>
      <c r="L44" s="181"/>
      <c r="M44" s="181"/>
      <c r="N44" s="181">
        <f>'実質公債費比率（分子）の構造'!O$50</f>
        <v>62</v>
      </c>
      <c r="O44" s="181"/>
      <c r="P44" s="181"/>
    </row>
    <row r="45" spans="1:16" x14ac:dyDescent="0.15">
      <c r="A45" s="181" t="s">
        <v>66</v>
      </c>
      <c r="B45" s="181">
        <f>'実質公債費比率（分子）の構造'!K$49</f>
        <v>85</v>
      </c>
      <c r="C45" s="181"/>
      <c r="D45" s="181"/>
      <c r="E45" s="181">
        <f>'実質公債費比率（分子）の構造'!L$49</f>
        <v>21</v>
      </c>
      <c r="F45" s="181"/>
      <c r="G45" s="181"/>
      <c r="H45" s="181">
        <f>'実質公債費比率（分子）の構造'!M$49</f>
        <v>21</v>
      </c>
      <c r="I45" s="181"/>
      <c r="J45" s="181"/>
      <c r="K45" s="181">
        <f>'実質公債費比率（分子）の構造'!N$49</f>
        <v>47</v>
      </c>
      <c r="L45" s="181"/>
      <c r="M45" s="181"/>
      <c r="N45" s="181">
        <f>'実質公債費比率（分子）の構造'!O$49</f>
        <v>83</v>
      </c>
      <c r="O45" s="181"/>
      <c r="P45" s="181"/>
    </row>
    <row r="46" spans="1:16" x14ac:dyDescent="0.15">
      <c r="A46" s="181" t="s">
        <v>67</v>
      </c>
      <c r="B46" s="181">
        <f>'実質公債費比率（分子）の構造'!K$48</f>
        <v>359</v>
      </c>
      <c r="C46" s="181"/>
      <c r="D46" s="181"/>
      <c r="E46" s="181">
        <f>'実質公債費比率（分子）の構造'!L$48</f>
        <v>375</v>
      </c>
      <c r="F46" s="181"/>
      <c r="G46" s="181"/>
      <c r="H46" s="181">
        <f>'実質公債費比率（分子）の構造'!M$48</f>
        <v>386</v>
      </c>
      <c r="I46" s="181"/>
      <c r="J46" s="181"/>
      <c r="K46" s="181">
        <f>'実質公債費比率（分子）の構造'!N$48</f>
        <v>394</v>
      </c>
      <c r="L46" s="181"/>
      <c r="M46" s="181"/>
      <c r="N46" s="181">
        <f>'実質公債費比率（分子）の構造'!O$48</f>
        <v>387</v>
      </c>
      <c r="O46" s="181"/>
      <c r="P46" s="181"/>
    </row>
    <row r="47" spans="1:16" x14ac:dyDescent="0.15">
      <c r="A47" s="181" t="s">
        <v>68</v>
      </c>
      <c r="B47" s="181" t="str">
        <f>'実質公債費比率（分子）の構造'!K$47</f>
        <v>-</v>
      </c>
      <c r="C47" s="181"/>
      <c r="D47" s="181"/>
      <c r="E47" s="181" t="str">
        <f>'実質公債費比率（分子）の構造'!L$47</f>
        <v>-</v>
      </c>
      <c r="F47" s="181"/>
      <c r="G47" s="181"/>
      <c r="H47" s="181" t="str">
        <f>'実質公債費比率（分子）の構造'!M$47</f>
        <v>-</v>
      </c>
      <c r="I47" s="181"/>
      <c r="J47" s="181"/>
      <c r="K47" s="181" t="str">
        <f>'実質公債費比率（分子）の構造'!N$47</f>
        <v>-</v>
      </c>
      <c r="L47" s="181"/>
      <c r="M47" s="181"/>
      <c r="N47" s="181" t="str">
        <f>'実質公債費比率（分子）の構造'!O$47</f>
        <v>-</v>
      </c>
      <c r="O47" s="181"/>
      <c r="P47" s="181"/>
    </row>
    <row r="48" spans="1:16" x14ac:dyDescent="0.15">
      <c r="A48" s="181" t="s">
        <v>69</v>
      </c>
      <c r="B48" s="181" t="str">
        <f>'実質公債費比率（分子）の構造'!K$46</f>
        <v>-</v>
      </c>
      <c r="C48" s="181"/>
      <c r="D48" s="181"/>
      <c r="E48" s="181" t="str">
        <f>'実質公債費比率（分子）の構造'!L$46</f>
        <v>-</v>
      </c>
      <c r="F48" s="181"/>
      <c r="G48" s="181"/>
      <c r="H48" s="181" t="str">
        <f>'実質公債費比率（分子）の構造'!M$46</f>
        <v>-</v>
      </c>
      <c r="I48" s="181"/>
      <c r="J48" s="181"/>
      <c r="K48" s="181" t="str">
        <f>'実質公債費比率（分子）の構造'!N$46</f>
        <v>-</v>
      </c>
      <c r="L48" s="181"/>
      <c r="M48" s="181"/>
      <c r="N48" s="181" t="str">
        <f>'実質公債費比率（分子）の構造'!O$46</f>
        <v>-</v>
      </c>
      <c r="O48" s="181"/>
      <c r="P48" s="181"/>
    </row>
    <row r="49" spans="1:16" x14ac:dyDescent="0.15">
      <c r="A49" s="181" t="s">
        <v>70</v>
      </c>
      <c r="B49" s="181">
        <f>'実質公債費比率（分子）の構造'!K$45</f>
        <v>1911</v>
      </c>
      <c r="C49" s="181"/>
      <c r="D49" s="181"/>
      <c r="E49" s="181">
        <f>'実質公債費比率（分子）の構造'!L$45</f>
        <v>1785</v>
      </c>
      <c r="F49" s="181"/>
      <c r="G49" s="181"/>
      <c r="H49" s="181">
        <f>'実質公債費比率（分子）の構造'!M$45</f>
        <v>1747</v>
      </c>
      <c r="I49" s="181"/>
      <c r="J49" s="181"/>
      <c r="K49" s="181">
        <f>'実質公債費比率（分子）の構造'!N$45</f>
        <v>1761</v>
      </c>
      <c r="L49" s="181"/>
      <c r="M49" s="181"/>
      <c r="N49" s="181">
        <f>'実質公債費比率（分子）の構造'!O$45</f>
        <v>1680</v>
      </c>
      <c r="O49" s="181"/>
      <c r="P49" s="181"/>
    </row>
    <row r="50" spans="1:16" x14ac:dyDescent="0.15">
      <c r="A50" s="181" t="s">
        <v>71</v>
      </c>
      <c r="B50" s="181" t="e">
        <f>NA()</f>
        <v>#N/A</v>
      </c>
      <c r="C50" s="181">
        <f>IF(ISNUMBER('実質公債費比率（分子）の構造'!K$53),'実質公債費比率（分子）の構造'!K$53,NA())</f>
        <v>781</v>
      </c>
      <c r="D50" s="181" t="e">
        <f>NA()</f>
        <v>#N/A</v>
      </c>
      <c r="E50" s="181" t="e">
        <f>NA()</f>
        <v>#N/A</v>
      </c>
      <c r="F50" s="181">
        <f>IF(ISNUMBER('実質公債費比率（分子）の構造'!L$53),'実質公債費比率（分子）の構造'!L$53,NA())</f>
        <v>623</v>
      </c>
      <c r="G50" s="181" t="e">
        <f>NA()</f>
        <v>#N/A</v>
      </c>
      <c r="H50" s="181" t="e">
        <f>NA()</f>
        <v>#N/A</v>
      </c>
      <c r="I50" s="181">
        <f>IF(ISNUMBER('実質公債費比率（分子）の構造'!M$53),'実質公債費比率（分子）の構造'!M$53,NA())</f>
        <v>563</v>
      </c>
      <c r="J50" s="181" t="e">
        <f>NA()</f>
        <v>#N/A</v>
      </c>
      <c r="K50" s="181" t="e">
        <f>NA()</f>
        <v>#N/A</v>
      </c>
      <c r="L50" s="181">
        <f>IF(ISNUMBER('実質公債費比率（分子）の構造'!N$53),'実質公債費比率（分子）の構造'!N$53,NA())</f>
        <v>679</v>
      </c>
      <c r="M50" s="181" t="e">
        <f>NA()</f>
        <v>#N/A</v>
      </c>
      <c r="N50" s="181" t="e">
        <f>NA()</f>
        <v>#N/A</v>
      </c>
      <c r="O50" s="181">
        <f>IF(ISNUMBER('実質公債費比率（分子）の構造'!O$53),'実質公債費比率（分子）の構造'!O$53,NA())</f>
        <v>683</v>
      </c>
      <c r="P50" s="181" t="e">
        <f>NA()</f>
        <v>#N/A</v>
      </c>
    </row>
    <row r="53" spans="1:16" x14ac:dyDescent="0.15">
      <c r="A53" s="149" t="s">
        <v>72</v>
      </c>
    </row>
    <row r="54" spans="1:16" x14ac:dyDescent="0.15">
      <c r="A54" s="180"/>
      <c r="B54" s="180" t="str">
        <f>'将来負担比率（分子）の構造'!I$40</f>
        <v>H26</v>
      </c>
      <c r="C54" s="180"/>
      <c r="D54" s="180"/>
      <c r="E54" s="180" t="str">
        <f>'将来負担比率（分子）の構造'!J$40</f>
        <v>H27</v>
      </c>
      <c r="F54" s="180"/>
      <c r="G54" s="180"/>
      <c r="H54" s="180" t="str">
        <f>'将来負担比率（分子）の構造'!K$40</f>
        <v>H28</v>
      </c>
      <c r="I54" s="180"/>
      <c r="J54" s="180"/>
      <c r="K54" s="180" t="str">
        <f>'将来負担比率（分子）の構造'!L$40</f>
        <v>H29</v>
      </c>
      <c r="L54" s="180"/>
      <c r="M54" s="180"/>
      <c r="N54" s="180" t="str">
        <f>'将来負担比率（分子）の構造'!M$40</f>
        <v>H30</v>
      </c>
      <c r="O54" s="180"/>
      <c r="P54" s="180"/>
    </row>
    <row r="55" spans="1:16" x14ac:dyDescent="0.15">
      <c r="A55" s="180"/>
      <c r="B55" s="180" t="s">
        <v>73</v>
      </c>
      <c r="C55" s="180"/>
      <c r="D55" s="180" t="s">
        <v>74</v>
      </c>
      <c r="E55" s="180" t="s">
        <v>73</v>
      </c>
      <c r="F55" s="180"/>
      <c r="G55" s="180" t="s">
        <v>74</v>
      </c>
      <c r="H55" s="180" t="s">
        <v>73</v>
      </c>
      <c r="I55" s="180"/>
      <c r="J55" s="180" t="s">
        <v>74</v>
      </c>
      <c r="K55" s="180" t="s">
        <v>73</v>
      </c>
      <c r="L55" s="180"/>
      <c r="M55" s="180" t="s">
        <v>74</v>
      </c>
      <c r="N55" s="180" t="s">
        <v>73</v>
      </c>
      <c r="O55" s="180"/>
      <c r="P55" s="180" t="s">
        <v>74</v>
      </c>
    </row>
    <row r="56" spans="1:16" x14ac:dyDescent="0.15">
      <c r="A56" s="180" t="s">
        <v>43</v>
      </c>
      <c r="B56" s="180"/>
      <c r="C56" s="180"/>
      <c r="D56" s="180">
        <f>'将来負担比率（分子）の構造'!I$52</f>
        <v>15691</v>
      </c>
      <c r="E56" s="180"/>
      <c r="F56" s="180"/>
      <c r="G56" s="180">
        <f>'将来負担比率（分子）の構造'!J$52</f>
        <v>15473</v>
      </c>
      <c r="H56" s="180"/>
      <c r="I56" s="180"/>
      <c r="J56" s="180">
        <f>'将来負担比率（分子）の構造'!K$52</f>
        <v>15231</v>
      </c>
      <c r="K56" s="180"/>
      <c r="L56" s="180"/>
      <c r="M56" s="180">
        <f>'将来負担比率（分子）の構造'!L$52</f>
        <v>14957</v>
      </c>
      <c r="N56" s="180"/>
      <c r="O56" s="180"/>
      <c r="P56" s="180">
        <f>'将来負担比率（分子）の構造'!M$52</f>
        <v>14888</v>
      </c>
    </row>
    <row r="57" spans="1:16" x14ac:dyDescent="0.15">
      <c r="A57" s="180" t="s">
        <v>42</v>
      </c>
      <c r="B57" s="180"/>
      <c r="C57" s="180"/>
      <c r="D57" s="180">
        <f>'将来負担比率（分子）の構造'!I$51</f>
        <v>2418</v>
      </c>
      <c r="E57" s="180"/>
      <c r="F57" s="180"/>
      <c r="G57" s="180">
        <f>'将来負担比率（分子）の構造'!J$51</f>
        <v>2617</v>
      </c>
      <c r="H57" s="180"/>
      <c r="I57" s="180"/>
      <c r="J57" s="180">
        <f>'将来負担比率（分子）の構造'!K$51</f>
        <v>3012</v>
      </c>
      <c r="K57" s="180"/>
      <c r="L57" s="180"/>
      <c r="M57" s="180">
        <f>'将来負担比率（分子）の構造'!L$51</f>
        <v>2896</v>
      </c>
      <c r="N57" s="180"/>
      <c r="O57" s="180"/>
      <c r="P57" s="180">
        <f>'将来負担比率（分子）の構造'!M$51</f>
        <v>2604</v>
      </c>
    </row>
    <row r="58" spans="1:16" x14ac:dyDescent="0.15">
      <c r="A58" s="180" t="s">
        <v>41</v>
      </c>
      <c r="B58" s="180"/>
      <c r="C58" s="180"/>
      <c r="D58" s="180">
        <f>'将来負担比率（分子）の構造'!I$50</f>
        <v>5533</v>
      </c>
      <c r="E58" s="180"/>
      <c r="F58" s="180"/>
      <c r="G58" s="180">
        <f>'将来負担比率（分子）の構造'!J$50</f>
        <v>5979</v>
      </c>
      <c r="H58" s="180"/>
      <c r="I58" s="180"/>
      <c r="J58" s="180">
        <f>'将来負担比率（分子）の構造'!K$50</f>
        <v>6131</v>
      </c>
      <c r="K58" s="180"/>
      <c r="L58" s="180"/>
      <c r="M58" s="180">
        <f>'将来負担比率（分子）の構造'!L$50</f>
        <v>6177</v>
      </c>
      <c r="N58" s="180"/>
      <c r="O58" s="180"/>
      <c r="P58" s="180">
        <f>'将来負担比率（分子）の構造'!M$50</f>
        <v>6256</v>
      </c>
    </row>
    <row r="59" spans="1:16" x14ac:dyDescent="0.15">
      <c r="A59" s="180" t="s">
        <v>39</v>
      </c>
      <c r="B59" s="180" t="str">
        <f>'将来負担比率（分子）の構造'!I$49</f>
        <v>-</v>
      </c>
      <c r="C59" s="180"/>
      <c r="D59" s="180"/>
      <c r="E59" s="180" t="str">
        <f>'将来負担比率（分子）の構造'!J$49</f>
        <v>-</v>
      </c>
      <c r="F59" s="180"/>
      <c r="G59" s="180"/>
      <c r="H59" s="180" t="str">
        <f>'将来負担比率（分子）の構造'!K$49</f>
        <v>-</v>
      </c>
      <c r="I59" s="180"/>
      <c r="J59" s="180"/>
      <c r="K59" s="180" t="str">
        <f>'将来負担比率（分子）の構造'!L$49</f>
        <v>-</v>
      </c>
      <c r="L59" s="180"/>
      <c r="M59" s="180"/>
      <c r="N59" s="180" t="str">
        <f>'将来負担比率（分子）の構造'!M$49</f>
        <v>-</v>
      </c>
      <c r="O59" s="180"/>
      <c r="P59" s="180"/>
    </row>
    <row r="60" spans="1:16" x14ac:dyDescent="0.15">
      <c r="A60" s="180" t="s">
        <v>38</v>
      </c>
      <c r="B60" s="180" t="str">
        <f>'将来負担比率（分子）の構造'!I$48</f>
        <v>-</v>
      </c>
      <c r="C60" s="180"/>
      <c r="D60" s="180"/>
      <c r="E60" s="180" t="str">
        <f>'将来負担比率（分子）の構造'!J$48</f>
        <v>-</v>
      </c>
      <c r="F60" s="180"/>
      <c r="G60" s="180"/>
      <c r="H60" s="180" t="str">
        <f>'将来負担比率（分子）の構造'!K$48</f>
        <v>-</v>
      </c>
      <c r="I60" s="180"/>
      <c r="J60" s="180"/>
      <c r="K60" s="180" t="str">
        <f>'将来負担比率（分子）の構造'!L$48</f>
        <v>-</v>
      </c>
      <c r="L60" s="180"/>
      <c r="M60" s="180"/>
      <c r="N60" s="180" t="str">
        <f>'将来負担比率（分子）の構造'!M$48</f>
        <v>-</v>
      </c>
      <c r="O60" s="180"/>
      <c r="P60" s="180"/>
    </row>
    <row r="61" spans="1:16" x14ac:dyDescent="0.15">
      <c r="A61" s="180" t="s">
        <v>36</v>
      </c>
      <c r="B61" s="180" t="str">
        <f>'将来負担比率（分子）の構造'!I$46</f>
        <v>-</v>
      </c>
      <c r="C61" s="180"/>
      <c r="D61" s="180"/>
      <c r="E61" s="180" t="str">
        <f>'将来負担比率（分子）の構造'!J$46</f>
        <v>-</v>
      </c>
      <c r="F61" s="180"/>
      <c r="G61" s="180"/>
      <c r="H61" s="180" t="str">
        <f>'将来負担比率（分子）の構造'!K$46</f>
        <v>-</v>
      </c>
      <c r="I61" s="180"/>
      <c r="J61" s="180"/>
      <c r="K61" s="180" t="str">
        <f>'将来負担比率（分子）の構造'!L$46</f>
        <v>-</v>
      </c>
      <c r="L61" s="180"/>
      <c r="M61" s="180"/>
      <c r="N61" s="180" t="str">
        <f>'将来負担比率（分子）の構造'!M$46</f>
        <v>-</v>
      </c>
      <c r="O61" s="180"/>
      <c r="P61" s="180"/>
    </row>
    <row r="62" spans="1:16" x14ac:dyDescent="0.15">
      <c r="A62" s="180" t="s">
        <v>35</v>
      </c>
      <c r="B62" s="180">
        <f>'将来負担比率（分子）の構造'!I$45</f>
        <v>2702</v>
      </c>
      <c r="C62" s="180"/>
      <c r="D62" s="180"/>
      <c r="E62" s="180">
        <f>'将来負担比率（分子）の構造'!J$45</f>
        <v>2855</v>
      </c>
      <c r="F62" s="180"/>
      <c r="G62" s="180"/>
      <c r="H62" s="180">
        <f>'将来負担比率（分子）の構造'!K$45</f>
        <v>2894</v>
      </c>
      <c r="I62" s="180"/>
      <c r="J62" s="180"/>
      <c r="K62" s="180">
        <f>'将来負担比率（分子）の構造'!L$45</f>
        <v>2547</v>
      </c>
      <c r="L62" s="180"/>
      <c r="M62" s="180"/>
      <c r="N62" s="180">
        <f>'将来負担比率（分子）の構造'!M$45</f>
        <v>2494</v>
      </c>
      <c r="O62" s="180"/>
      <c r="P62" s="180"/>
    </row>
    <row r="63" spans="1:16" x14ac:dyDescent="0.15">
      <c r="A63" s="180" t="s">
        <v>34</v>
      </c>
      <c r="B63" s="180">
        <f>'将来負担比率（分子）の構造'!I$44</f>
        <v>194</v>
      </c>
      <c r="C63" s="180"/>
      <c r="D63" s="180"/>
      <c r="E63" s="180">
        <f>'将来負担比率（分子）の構造'!J$44</f>
        <v>176</v>
      </c>
      <c r="F63" s="180"/>
      <c r="G63" s="180"/>
      <c r="H63" s="180">
        <f>'将来負担比率（分子）の構造'!K$44</f>
        <v>416</v>
      </c>
      <c r="I63" s="180"/>
      <c r="J63" s="180"/>
      <c r="K63" s="180">
        <f>'将来負担比率（分子）の構造'!L$44</f>
        <v>737</v>
      </c>
      <c r="L63" s="180"/>
      <c r="M63" s="180"/>
      <c r="N63" s="180">
        <f>'将来負担比率（分子）の構造'!M$44</f>
        <v>657</v>
      </c>
      <c r="O63" s="180"/>
      <c r="P63" s="180"/>
    </row>
    <row r="64" spans="1:16" x14ac:dyDescent="0.15">
      <c r="A64" s="180" t="s">
        <v>33</v>
      </c>
      <c r="B64" s="180">
        <f>'将来負担比率（分子）の構造'!I$43</f>
        <v>6047</v>
      </c>
      <c r="C64" s="180"/>
      <c r="D64" s="180"/>
      <c r="E64" s="180">
        <f>'将来負担比率（分子）の構造'!J$43</f>
        <v>6109</v>
      </c>
      <c r="F64" s="180"/>
      <c r="G64" s="180"/>
      <c r="H64" s="180">
        <f>'将来負担比率（分子）の構造'!K$43</f>
        <v>6088</v>
      </c>
      <c r="I64" s="180"/>
      <c r="J64" s="180"/>
      <c r="K64" s="180">
        <f>'将来負担比率（分子）の構造'!L$43</f>
        <v>5963</v>
      </c>
      <c r="L64" s="180"/>
      <c r="M64" s="180"/>
      <c r="N64" s="180">
        <f>'将来負担比率（分子）の構造'!M$43</f>
        <v>5786</v>
      </c>
      <c r="O64" s="180"/>
      <c r="P64" s="180"/>
    </row>
    <row r="65" spans="1:16" x14ac:dyDescent="0.15">
      <c r="A65" s="180" t="s">
        <v>32</v>
      </c>
      <c r="B65" s="180">
        <f>'将来負担比率（分子）の構造'!I$42</f>
        <v>1109</v>
      </c>
      <c r="C65" s="180"/>
      <c r="D65" s="180"/>
      <c r="E65" s="180">
        <f>'将来負担比率（分子）の構造'!J$42</f>
        <v>984</v>
      </c>
      <c r="F65" s="180"/>
      <c r="G65" s="180"/>
      <c r="H65" s="180">
        <f>'将来負担比率（分子）の構造'!K$42</f>
        <v>889</v>
      </c>
      <c r="I65" s="180"/>
      <c r="J65" s="180"/>
      <c r="K65" s="180">
        <f>'将来負担比率（分子）の構造'!L$42</f>
        <v>792</v>
      </c>
      <c r="L65" s="180"/>
      <c r="M65" s="180"/>
      <c r="N65" s="180">
        <f>'将来負担比率（分子）の構造'!M$42</f>
        <v>725</v>
      </c>
      <c r="O65" s="180"/>
      <c r="P65" s="180"/>
    </row>
    <row r="66" spans="1:16" x14ac:dyDescent="0.15">
      <c r="A66" s="180" t="s">
        <v>31</v>
      </c>
      <c r="B66" s="180">
        <f>'将来負担比率（分子）の構造'!I$41</f>
        <v>18012</v>
      </c>
      <c r="C66" s="180"/>
      <c r="D66" s="180"/>
      <c r="E66" s="180">
        <f>'将来負担比率（分子）の構造'!J$41</f>
        <v>18033</v>
      </c>
      <c r="F66" s="180"/>
      <c r="G66" s="180"/>
      <c r="H66" s="180">
        <f>'将来負担比率（分子）の構造'!K$41</f>
        <v>18064</v>
      </c>
      <c r="I66" s="180"/>
      <c r="J66" s="180"/>
      <c r="K66" s="180">
        <f>'将来負担比率（分子）の構造'!L$41</f>
        <v>17640</v>
      </c>
      <c r="L66" s="180"/>
      <c r="M66" s="180"/>
      <c r="N66" s="180">
        <f>'将来負担比率（分子）の構造'!M$41</f>
        <v>17755</v>
      </c>
      <c r="O66" s="180"/>
      <c r="P66" s="180"/>
    </row>
    <row r="67" spans="1:16" x14ac:dyDescent="0.15">
      <c r="A67" s="180" t="s">
        <v>75</v>
      </c>
      <c r="B67" s="180" t="e">
        <f>NA()</f>
        <v>#N/A</v>
      </c>
      <c r="C67" s="180">
        <f>IF(ISNUMBER('将来負担比率（分子）の構造'!I$53), IF('将来負担比率（分子）の構造'!I$53 &lt; 0, 0, '将来負担比率（分子）の構造'!I$53), NA())</f>
        <v>4422</v>
      </c>
      <c r="D67" s="180" t="e">
        <f>NA()</f>
        <v>#N/A</v>
      </c>
      <c r="E67" s="180" t="e">
        <f>NA()</f>
        <v>#N/A</v>
      </c>
      <c r="F67" s="180">
        <f>IF(ISNUMBER('将来負担比率（分子）の構造'!J$53), IF('将来負担比率（分子）の構造'!J$53 &lt; 0, 0, '将来負担比率（分子）の構造'!J$53), NA())</f>
        <v>4087</v>
      </c>
      <c r="G67" s="180" t="e">
        <f>NA()</f>
        <v>#N/A</v>
      </c>
      <c r="H67" s="180" t="e">
        <f>NA()</f>
        <v>#N/A</v>
      </c>
      <c r="I67" s="180">
        <f>IF(ISNUMBER('将来負担比率（分子）の構造'!K$53), IF('将来負担比率（分子）の構造'!K$53 &lt; 0, 0, '将来負担比率（分子）の構造'!K$53), NA())</f>
        <v>3977</v>
      </c>
      <c r="J67" s="180" t="e">
        <f>NA()</f>
        <v>#N/A</v>
      </c>
      <c r="K67" s="180" t="e">
        <f>NA()</f>
        <v>#N/A</v>
      </c>
      <c r="L67" s="180">
        <f>IF(ISNUMBER('将来負担比率（分子）の構造'!L$53), IF('将来負担比率（分子）の構造'!L$53 &lt; 0, 0, '将来負担比率（分子）の構造'!L$53), NA())</f>
        <v>3649</v>
      </c>
      <c r="M67" s="180" t="e">
        <f>NA()</f>
        <v>#N/A</v>
      </c>
      <c r="N67" s="180" t="e">
        <f>NA()</f>
        <v>#N/A</v>
      </c>
      <c r="O67" s="180">
        <f>IF(ISNUMBER('将来負担比率（分子）の構造'!M$53), IF('将来負担比率（分子）の構造'!M$53 &lt; 0, 0, '将来負担比率（分子）の構造'!M$53), NA())</f>
        <v>3668</v>
      </c>
      <c r="P67" s="180" t="e">
        <f>NA()</f>
        <v>#N/A</v>
      </c>
    </row>
    <row r="70" spans="1:16" x14ac:dyDescent="0.15">
      <c r="A70" s="182" t="s">
        <v>76</v>
      </c>
      <c r="B70" s="182"/>
      <c r="C70" s="182"/>
      <c r="D70" s="182"/>
      <c r="E70" s="182"/>
      <c r="F70" s="182"/>
    </row>
    <row r="71" spans="1:16" x14ac:dyDescent="0.15">
      <c r="A71" s="183"/>
      <c r="B71" s="183" t="str">
        <f>基金残高に係る経年分析!F54</f>
        <v>H28</v>
      </c>
      <c r="C71" s="183" t="str">
        <f>基金残高に係る経年分析!G54</f>
        <v>H29</v>
      </c>
      <c r="D71" s="183" t="str">
        <f>基金残高に係る経年分析!H54</f>
        <v>H30</v>
      </c>
    </row>
    <row r="72" spans="1:16" x14ac:dyDescent="0.15">
      <c r="A72" s="183" t="s">
        <v>77</v>
      </c>
      <c r="B72" s="184">
        <f>基金残高に係る経年分析!F55</f>
        <v>2473</v>
      </c>
      <c r="C72" s="184">
        <f>基金残高に係る経年分析!G55</f>
        <v>2476</v>
      </c>
      <c r="D72" s="184">
        <f>基金残高に係る経年分析!H55</f>
        <v>2478</v>
      </c>
    </row>
    <row r="73" spans="1:16" x14ac:dyDescent="0.15">
      <c r="A73" s="183" t="s">
        <v>78</v>
      </c>
      <c r="B73" s="184">
        <f>基金残高に係る経年分析!F56</f>
        <v>472</v>
      </c>
      <c r="C73" s="184">
        <f>基金残高に係る経年分析!G56</f>
        <v>472</v>
      </c>
      <c r="D73" s="184">
        <f>基金残高に係る経年分析!H56</f>
        <v>476</v>
      </c>
    </row>
    <row r="74" spans="1:16" x14ac:dyDescent="0.15">
      <c r="A74" s="183" t="s">
        <v>79</v>
      </c>
      <c r="B74" s="184">
        <f>基金残高に係る経年分析!F57</f>
        <v>2990</v>
      </c>
      <c r="C74" s="184">
        <f>基金残高に係る経年分析!G57</f>
        <v>2964</v>
      </c>
      <c r="D74" s="184">
        <f>基金残高に係る経年分析!H57</f>
        <v>3016</v>
      </c>
    </row>
  </sheetData>
  <sheetProtection algorithmName="SHA-512" hashValue="SzDCx9K5upc8+DS3pSrQy2cbrR/1ecbmPDjrdjlDs/vl2si4B/1wNtkQ+E8sqDl46oSf/Ei1yTv+oAvbfq9eRA==" saltValue="zf4DxRkYWzxgtgkxZFRpj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53"/>
  <sheetViews>
    <sheetView showGridLines="0" workbookViewId="0"/>
  </sheetViews>
  <sheetFormatPr defaultColWidth="0" defaultRowHeight="11.25" customHeight="1" zeroHeight="1" x14ac:dyDescent="0.15"/>
  <cols>
    <col min="1" max="95" width="1.625" style="225" customWidth="1"/>
    <col min="96" max="133" width="1.625" style="241" customWidth="1"/>
    <col min="134" max="143" width="1.625" style="225" customWidth="1"/>
    <col min="144" max="16384" width="0" style="225" hidden="1"/>
  </cols>
  <sheetData>
    <row r="1" spans="2:143" ht="22.5" customHeight="1" thickBot="1" x14ac:dyDescent="0.2">
      <c r="B1" s="222"/>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655" t="s">
        <v>210</v>
      </c>
      <c r="DI1" s="656"/>
      <c r="DJ1" s="656"/>
      <c r="DK1" s="656"/>
      <c r="DL1" s="656"/>
      <c r="DM1" s="656"/>
      <c r="DN1" s="657"/>
      <c r="DO1" s="225"/>
      <c r="DP1" s="655" t="s">
        <v>211</v>
      </c>
      <c r="DQ1" s="656"/>
      <c r="DR1" s="656"/>
      <c r="DS1" s="656"/>
      <c r="DT1" s="656"/>
      <c r="DU1" s="656"/>
      <c r="DV1" s="656"/>
      <c r="DW1" s="656"/>
      <c r="DX1" s="656"/>
      <c r="DY1" s="656"/>
      <c r="DZ1" s="656"/>
      <c r="EA1" s="656"/>
      <c r="EB1" s="656"/>
      <c r="EC1" s="657"/>
      <c r="ED1" s="223"/>
      <c r="EE1" s="223"/>
      <c r="EF1" s="223"/>
      <c r="EG1" s="223"/>
      <c r="EH1" s="223"/>
      <c r="EI1" s="223"/>
      <c r="EJ1" s="223"/>
      <c r="EK1" s="223"/>
      <c r="EL1" s="223"/>
      <c r="EM1" s="223"/>
    </row>
    <row r="2" spans="2:143" ht="22.5" customHeight="1" x14ac:dyDescent="0.15">
      <c r="B2" s="226" t="s">
        <v>212</v>
      </c>
      <c r="R2" s="227"/>
      <c r="S2" s="227"/>
      <c r="T2" s="227"/>
      <c r="U2" s="227"/>
      <c r="V2" s="227"/>
      <c r="W2" s="227"/>
      <c r="X2" s="227"/>
      <c r="Y2" s="227"/>
      <c r="Z2" s="227"/>
      <c r="AA2" s="227"/>
      <c r="AB2" s="227"/>
      <c r="AC2" s="227"/>
      <c r="AE2" s="228"/>
      <c r="AF2" s="228"/>
      <c r="AG2" s="228"/>
      <c r="AH2" s="228"/>
      <c r="AI2" s="228"/>
      <c r="AJ2" s="227"/>
      <c r="AK2" s="227"/>
      <c r="AL2" s="227"/>
      <c r="AM2" s="227"/>
      <c r="AN2" s="227"/>
      <c r="AO2" s="227"/>
      <c r="AP2" s="227"/>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row>
    <row r="3" spans="2:143" ht="11.25" customHeight="1" x14ac:dyDescent="0.15">
      <c r="B3" s="658" t="s">
        <v>213</v>
      </c>
      <c r="C3" s="659"/>
      <c r="D3" s="659"/>
      <c r="E3" s="659"/>
      <c r="F3" s="659"/>
      <c r="G3" s="659"/>
      <c r="H3" s="659"/>
      <c r="I3" s="659"/>
      <c r="J3" s="659"/>
      <c r="K3" s="659"/>
      <c r="L3" s="659"/>
      <c r="M3" s="659"/>
      <c r="N3" s="659"/>
      <c r="O3" s="659"/>
      <c r="P3" s="659"/>
      <c r="Q3" s="659"/>
      <c r="R3" s="659"/>
      <c r="S3" s="659"/>
      <c r="T3" s="659"/>
      <c r="U3" s="659"/>
      <c r="V3" s="659"/>
      <c r="W3" s="659"/>
      <c r="X3" s="659"/>
      <c r="Y3" s="659"/>
      <c r="Z3" s="659"/>
      <c r="AA3" s="659"/>
      <c r="AB3" s="659"/>
      <c r="AC3" s="659"/>
      <c r="AD3" s="659"/>
      <c r="AE3" s="659"/>
      <c r="AF3" s="659"/>
      <c r="AG3" s="659"/>
      <c r="AH3" s="659"/>
      <c r="AI3" s="659"/>
      <c r="AJ3" s="659"/>
      <c r="AK3" s="659"/>
      <c r="AL3" s="659"/>
      <c r="AM3" s="659"/>
      <c r="AN3" s="659"/>
      <c r="AO3" s="659"/>
      <c r="AP3" s="658" t="s">
        <v>214</v>
      </c>
      <c r="AQ3" s="659"/>
      <c r="AR3" s="659"/>
      <c r="AS3" s="659"/>
      <c r="AT3" s="659"/>
      <c r="AU3" s="659"/>
      <c r="AV3" s="659"/>
      <c r="AW3" s="659"/>
      <c r="AX3" s="659"/>
      <c r="AY3" s="659"/>
      <c r="AZ3" s="659"/>
      <c r="BA3" s="659"/>
      <c r="BB3" s="659"/>
      <c r="BC3" s="659"/>
      <c r="BD3" s="659"/>
      <c r="BE3" s="659"/>
      <c r="BF3" s="659"/>
      <c r="BG3" s="659"/>
      <c r="BH3" s="659"/>
      <c r="BI3" s="659"/>
      <c r="BJ3" s="659"/>
      <c r="BK3" s="659"/>
      <c r="BL3" s="659"/>
      <c r="BM3" s="659"/>
      <c r="BN3" s="659"/>
      <c r="BO3" s="659"/>
      <c r="BP3" s="659"/>
      <c r="BQ3" s="659"/>
      <c r="BR3" s="659"/>
      <c r="BS3" s="659"/>
      <c r="BT3" s="659"/>
      <c r="BU3" s="659"/>
      <c r="BV3" s="659"/>
      <c r="BW3" s="659"/>
      <c r="BX3" s="659"/>
      <c r="BY3" s="659"/>
      <c r="BZ3" s="659"/>
      <c r="CA3" s="659"/>
      <c r="CB3" s="660"/>
      <c r="CD3" s="661" t="s">
        <v>215</v>
      </c>
      <c r="CE3" s="662"/>
      <c r="CF3" s="662"/>
      <c r="CG3" s="662"/>
      <c r="CH3" s="662"/>
      <c r="CI3" s="662"/>
      <c r="CJ3" s="662"/>
      <c r="CK3" s="662"/>
      <c r="CL3" s="662"/>
      <c r="CM3" s="662"/>
      <c r="CN3" s="662"/>
      <c r="CO3" s="662"/>
      <c r="CP3" s="662"/>
      <c r="CQ3" s="662"/>
      <c r="CR3" s="662"/>
      <c r="CS3" s="662"/>
      <c r="CT3" s="662"/>
      <c r="CU3" s="662"/>
      <c r="CV3" s="662"/>
      <c r="CW3" s="662"/>
      <c r="CX3" s="662"/>
      <c r="CY3" s="662"/>
      <c r="CZ3" s="662"/>
      <c r="DA3" s="662"/>
      <c r="DB3" s="662"/>
      <c r="DC3" s="662"/>
      <c r="DD3" s="662"/>
      <c r="DE3" s="662"/>
      <c r="DF3" s="662"/>
      <c r="DG3" s="662"/>
      <c r="DH3" s="662"/>
      <c r="DI3" s="662"/>
      <c r="DJ3" s="662"/>
      <c r="DK3" s="662"/>
      <c r="DL3" s="662"/>
      <c r="DM3" s="662"/>
      <c r="DN3" s="662"/>
      <c r="DO3" s="662"/>
      <c r="DP3" s="662"/>
      <c r="DQ3" s="662"/>
      <c r="DR3" s="662"/>
      <c r="DS3" s="662"/>
      <c r="DT3" s="662"/>
      <c r="DU3" s="662"/>
      <c r="DV3" s="662"/>
      <c r="DW3" s="662"/>
      <c r="DX3" s="662"/>
      <c r="DY3" s="662"/>
      <c r="DZ3" s="662"/>
      <c r="EA3" s="662"/>
      <c r="EB3" s="662"/>
      <c r="EC3" s="663"/>
    </row>
    <row r="4" spans="2:143" ht="11.25" customHeight="1" x14ac:dyDescent="0.15">
      <c r="B4" s="658" t="s">
        <v>1</v>
      </c>
      <c r="C4" s="659"/>
      <c r="D4" s="659"/>
      <c r="E4" s="659"/>
      <c r="F4" s="659"/>
      <c r="G4" s="659"/>
      <c r="H4" s="659"/>
      <c r="I4" s="659"/>
      <c r="J4" s="659"/>
      <c r="K4" s="659"/>
      <c r="L4" s="659"/>
      <c r="M4" s="659"/>
      <c r="N4" s="659"/>
      <c r="O4" s="659"/>
      <c r="P4" s="659"/>
      <c r="Q4" s="660"/>
      <c r="R4" s="658" t="s">
        <v>216</v>
      </c>
      <c r="S4" s="659"/>
      <c r="T4" s="659"/>
      <c r="U4" s="659"/>
      <c r="V4" s="659"/>
      <c r="W4" s="659"/>
      <c r="X4" s="659"/>
      <c r="Y4" s="660"/>
      <c r="Z4" s="658" t="s">
        <v>217</v>
      </c>
      <c r="AA4" s="659"/>
      <c r="AB4" s="659"/>
      <c r="AC4" s="660"/>
      <c r="AD4" s="658" t="s">
        <v>218</v>
      </c>
      <c r="AE4" s="659"/>
      <c r="AF4" s="659"/>
      <c r="AG4" s="659"/>
      <c r="AH4" s="659"/>
      <c r="AI4" s="659"/>
      <c r="AJ4" s="659"/>
      <c r="AK4" s="660"/>
      <c r="AL4" s="658" t="s">
        <v>217</v>
      </c>
      <c r="AM4" s="659"/>
      <c r="AN4" s="659"/>
      <c r="AO4" s="660"/>
      <c r="AP4" s="664" t="s">
        <v>219</v>
      </c>
      <c r="AQ4" s="664"/>
      <c r="AR4" s="664"/>
      <c r="AS4" s="664"/>
      <c r="AT4" s="664"/>
      <c r="AU4" s="664"/>
      <c r="AV4" s="664"/>
      <c r="AW4" s="664"/>
      <c r="AX4" s="664"/>
      <c r="AY4" s="664"/>
      <c r="AZ4" s="664"/>
      <c r="BA4" s="664"/>
      <c r="BB4" s="664"/>
      <c r="BC4" s="664"/>
      <c r="BD4" s="664"/>
      <c r="BE4" s="664"/>
      <c r="BF4" s="664"/>
      <c r="BG4" s="664" t="s">
        <v>220</v>
      </c>
      <c r="BH4" s="664"/>
      <c r="BI4" s="664"/>
      <c r="BJ4" s="664"/>
      <c r="BK4" s="664"/>
      <c r="BL4" s="664"/>
      <c r="BM4" s="664"/>
      <c r="BN4" s="664"/>
      <c r="BO4" s="664" t="s">
        <v>217</v>
      </c>
      <c r="BP4" s="664"/>
      <c r="BQ4" s="664"/>
      <c r="BR4" s="664"/>
      <c r="BS4" s="664" t="s">
        <v>221</v>
      </c>
      <c r="BT4" s="664"/>
      <c r="BU4" s="664"/>
      <c r="BV4" s="664"/>
      <c r="BW4" s="664"/>
      <c r="BX4" s="664"/>
      <c r="BY4" s="664"/>
      <c r="BZ4" s="664"/>
      <c r="CA4" s="664"/>
      <c r="CB4" s="664"/>
      <c r="CD4" s="661" t="s">
        <v>222</v>
      </c>
      <c r="CE4" s="662"/>
      <c r="CF4" s="662"/>
      <c r="CG4" s="662"/>
      <c r="CH4" s="662"/>
      <c r="CI4" s="662"/>
      <c r="CJ4" s="662"/>
      <c r="CK4" s="662"/>
      <c r="CL4" s="662"/>
      <c r="CM4" s="662"/>
      <c r="CN4" s="662"/>
      <c r="CO4" s="662"/>
      <c r="CP4" s="662"/>
      <c r="CQ4" s="662"/>
      <c r="CR4" s="662"/>
      <c r="CS4" s="662"/>
      <c r="CT4" s="662"/>
      <c r="CU4" s="662"/>
      <c r="CV4" s="662"/>
      <c r="CW4" s="662"/>
      <c r="CX4" s="662"/>
      <c r="CY4" s="662"/>
      <c r="CZ4" s="662"/>
      <c r="DA4" s="662"/>
      <c r="DB4" s="662"/>
      <c r="DC4" s="662"/>
      <c r="DD4" s="662"/>
      <c r="DE4" s="662"/>
      <c r="DF4" s="662"/>
      <c r="DG4" s="662"/>
      <c r="DH4" s="662"/>
      <c r="DI4" s="662"/>
      <c r="DJ4" s="662"/>
      <c r="DK4" s="662"/>
      <c r="DL4" s="662"/>
      <c r="DM4" s="662"/>
      <c r="DN4" s="662"/>
      <c r="DO4" s="662"/>
      <c r="DP4" s="662"/>
      <c r="DQ4" s="662"/>
      <c r="DR4" s="662"/>
      <c r="DS4" s="662"/>
      <c r="DT4" s="662"/>
      <c r="DU4" s="662"/>
      <c r="DV4" s="662"/>
      <c r="DW4" s="662"/>
      <c r="DX4" s="662"/>
      <c r="DY4" s="662"/>
      <c r="DZ4" s="662"/>
      <c r="EA4" s="662"/>
      <c r="EB4" s="662"/>
      <c r="EC4" s="663"/>
    </row>
    <row r="5" spans="2:143" s="229" customFormat="1" ht="11.25" customHeight="1" x14ac:dyDescent="0.15">
      <c r="B5" s="665" t="s">
        <v>223</v>
      </c>
      <c r="C5" s="666"/>
      <c r="D5" s="666"/>
      <c r="E5" s="666"/>
      <c r="F5" s="666"/>
      <c r="G5" s="666"/>
      <c r="H5" s="666"/>
      <c r="I5" s="666"/>
      <c r="J5" s="666"/>
      <c r="K5" s="666"/>
      <c r="L5" s="666"/>
      <c r="M5" s="666"/>
      <c r="N5" s="666"/>
      <c r="O5" s="666"/>
      <c r="P5" s="666"/>
      <c r="Q5" s="667"/>
      <c r="R5" s="668">
        <v>6337730</v>
      </c>
      <c r="S5" s="669"/>
      <c r="T5" s="669"/>
      <c r="U5" s="669"/>
      <c r="V5" s="669"/>
      <c r="W5" s="669"/>
      <c r="X5" s="669"/>
      <c r="Y5" s="670"/>
      <c r="Z5" s="671">
        <v>32</v>
      </c>
      <c r="AA5" s="671"/>
      <c r="AB5" s="671"/>
      <c r="AC5" s="671"/>
      <c r="AD5" s="672">
        <v>6337730</v>
      </c>
      <c r="AE5" s="672"/>
      <c r="AF5" s="672"/>
      <c r="AG5" s="672"/>
      <c r="AH5" s="672"/>
      <c r="AI5" s="672"/>
      <c r="AJ5" s="672"/>
      <c r="AK5" s="672"/>
      <c r="AL5" s="673">
        <v>62</v>
      </c>
      <c r="AM5" s="674"/>
      <c r="AN5" s="674"/>
      <c r="AO5" s="675"/>
      <c r="AP5" s="665" t="s">
        <v>224</v>
      </c>
      <c r="AQ5" s="666"/>
      <c r="AR5" s="666"/>
      <c r="AS5" s="666"/>
      <c r="AT5" s="666"/>
      <c r="AU5" s="666"/>
      <c r="AV5" s="666"/>
      <c r="AW5" s="666"/>
      <c r="AX5" s="666"/>
      <c r="AY5" s="666"/>
      <c r="AZ5" s="666"/>
      <c r="BA5" s="666"/>
      <c r="BB5" s="666"/>
      <c r="BC5" s="666"/>
      <c r="BD5" s="666"/>
      <c r="BE5" s="666"/>
      <c r="BF5" s="667"/>
      <c r="BG5" s="679">
        <v>6333569</v>
      </c>
      <c r="BH5" s="680"/>
      <c r="BI5" s="680"/>
      <c r="BJ5" s="680"/>
      <c r="BK5" s="680"/>
      <c r="BL5" s="680"/>
      <c r="BM5" s="680"/>
      <c r="BN5" s="681"/>
      <c r="BO5" s="682">
        <v>99.9</v>
      </c>
      <c r="BP5" s="682"/>
      <c r="BQ5" s="682"/>
      <c r="BR5" s="682"/>
      <c r="BS5" s="683">
        <v>301863</v>
      </c>
      <c r="BT5" s="683"/>
      <c r="BU5" s="683"/>
      <c r="BV5" s="683"/>
      <c r="BW5" s="683"/>
      <c r="BX5" s="683"/>
      <c r="BY5" s="683"/>
      <c r="BZ5" s="683"/>
      <c r="CA5" s="683"/>
      <c r="CB5" s="687"/>
      <c r="CD5" s="661" t="s">
        <v>219</v>
      </c>
      <c r="CE5" s="662"/>
      <c r="CF5" s="662"/>
      <c r="CG5" s="662"/>
      <c r="CH5" s="662"/>
      <c r="CI5" s="662"/>
      <c r="CJ5" s="662"/>
      <c r="CK5" s="662"/>
      <c r="CL5" s="662"/>
      <c r="CM5" s="662"/>
      <c r="CN5" s="662"/>
      <c r="CO5" s="662"/>
      <c r="CP5" s="662"/>
      <c r="CQ5" s="663"/>
      <c r="CR5" s="661" t="s">
        <v>225</v>
      </c>
      <c r="CS5" s="662"/>
      <c r="CT5" s="662"/>
      <c r="CU5" s="662"/>
      <c r="CV5" s="662"/>
      <c r="CW5" s="662"/>
      <c r="CX5" s="662"/>
      <c r="CY5" s="663"/>
      <c r="CZ5" s="661" t="s">
        <v>217</v>
      </c>
      <c r="DA5" s="662"/>
      <c r="DB5" s="662"/>
      <c r="DC5" s="663"/>
      <c r="DD5" s="661" t="s">
        <v>226</v>
      </c>
      <c r="DE5" s="662"/>
      <c r="DF5" s="662"/>
      <c r="DG5" s="662"/>
      <c r="DH5" s="662"/>
      <c r="DI5" s="662"/>
      <c r="DJ5" s="662"/>
      <c r="DK5" s="662"/>
      <c r="DL5" s="662"/>
      <c r="DM5" s="662"/>
      <c r="DN5" s="662"/>
      <c r="DO5" s="662"/>
      <c r="DP5" s="663"/>
      <c r="DQ5" s="661" t="s">
        <v>227</v>
      </c>
      <c r="DR5" s="662"/>
      <c r="DS5" s="662"/>
      <c r="DT5" s="662"/>
      <c r="DU5" s="662"/>
      <c r="DV5" s="662"/>
      <c r="DW5" s="662"/>
      <c r="DX5" s="662"/>
      <c r="DY5" s="662"/>
      <c r="DZ5" s="662"/>
      <c r="EA5" s="662"/>
      <c r="EB5" s="662"/>
      <c r="EC5" s="663"/>
    </row>
    <row r="6" spans="2:143" ht="11.25" customHeight="1" x14ac:dyDescent="0.15">
      <c r="B6" s="676" t="s">
        <v>228</v>
      </c>
      <c r="C6" s="677"/>
      <c r="D6" s="677"/>
      <c r="E6" s="677"/>
      <c r="F6" s="677"/>
      <c r="G6" s="677"/>
      <c r="H6" s="677"/>
      <c r="I6" s="677"/>
      <c r="J6" s="677"/>
      <c r="K6" s="677"/>
      <c r="L6" s="677"/>
      <c r="M6" s="677"/>
      <c r="N6" s="677"/>
      <c r="O6" s="677"/>
      <c r="P6" s="677"/>
      <c r="Q6" s="678"/>
      <c r="R6" s="679">
        <v>163420</v>
      </c>
      <c r="S6" s="680"/>
      <c r="T6" s="680"/>
      <c r="U6" s="680"/>
      <c r="V6" s="680"/>
      <c r="W6" s="680"/>
      <c r="X6" s="680"/>
      <c r="Y6" s="681"/>
      <c r="Z6" s="682">
        <v>0.8</v>
      </c>
      <c r="AA6" s="682"/>
      <c r="AB6" s="682"/>
      <c r="AC6" s="682"/>
      <c r="AD6" s="683">
        <v>163420</v>
      </c>
      <c r="AE6" s="683"/>
      <c r="AF6" s="683"/>
      <c r="AG6" s="683"/>
      <c r="AH6" s="683"/>
      <c r="AI6" s="683"/>
      <c r="AJ6" s="683"/>
      <c r="AK6" s="683"/>
      <c r="AL6" s="684">
        <v>1.6</v>
      </c>
      <c r="AM6" s="685"/>
      <c r="AN6" s="685"/>
      <c r="AO6" s="686"/>
      <c r="AP6" s="676" t="s">
        <v>229</v>
      </c>
      <c r="AQ6" s="677"/>
      <c r="AR6" s="677"/>
      <c r="AS6" s="677"/>
      <c r="AT6" s="677"/>
      <c r="AU6" s="677"/>
      <c r="AV6" s="677"/>
      <c r="AW6" s="677"/>
      <c r="AX6" s="677"/>
      <c r="AY6" s="677"/>
      <c r="AZ6" s="677"/>
      <c r="BA6" s="677"/>
      <c r="BB6" s="677"/>
      <c r="BC6" s="677"/>
      <c r="BD6" s="677"/>
      <c r="BE6" s="677"/>
      <c r="BF6" s="678"/>
      <c r="BG6" s="679">
        <v>6333569</v>
      </c>
      <c r="BH6" s="680"/>
      <c r="BI6" s="680"/>
      <c r="BJ6" s="680"/>
      <c r="BK6" s="680"/>
      <c r="BL6" s="680"/>
      <c r="BM6" s="680"/>
      <c r="BN6" s="681"/>
      <c r="BO6" s="682">
        <v>99.9</v>
      </c>
      <c r="BP6" s="682"/>
      <c r="BQ6" s="682"/>
      <c r="BR6" s="682"/>
      <c r="BS6" s="683">
        <v>301863</v>
      </c>
      <c r="BT6" s="683"/>
      <c r="BU6" s="683"/>
      <c r="BV6" s="683"/>
      <c r="BW6" s="683"/>
      <c r="BX6" s="683"/>
      <c r="BY6" s="683"/>
      <c r="BZ6" s="683"/>
      <c r="CA6" s="683"/>
      <c r="CB6" s="687"/>
      <c r="CD6" s="690" t="s">
        <v>230</v>
      </c>
      <c r="CE6" s="691"/>
      <c r="CF6" s="691"/>
      <c r="CG6" s="691"/>
      <c r="CH6" s="691"/>
      <c r="CI6" s="691"/>
      <c r="CJ6" s="691"/>
      <c r="CK6" s="691"/>
      <c r="CL6" s="691"/>
      <c r="CM6" s="691"/>
      <c r="CN6" s="691"/>
      <c r="CO6" s="691"/>
      <c r="CP6" s="691"/>
      <c r="CQ6" s="692"/>
      <c r="CR6" s="679">
        <v>201368</v>
      </c>
      <c r="CS6" s="680"/>
      <c r="CT6" s="680"/>
      <c r="CU6" s="680"/>
      <c r="CV6" s="680"/>
      <c r="CW6" s="680"/>
      <c r="CX6" s="680"/>
      <c r="CY6" s="681"/>
      <c r="CZ6" s="673">
        <v>1.1000000000000001</v>
      </c>
      <c r="DA6" s="674"/>
      <c r="DB6" s="674"/>
      <c r="DC6" s="693"/>
      <c r="DD6" s="688" t="s">
        <v>136</v>
      </c>
      <c r="DE6" s="680"/>
      <c r="DF6" s="680"/>
      <c r="DG6" s="680"/>
      <c r="DH6" s="680"/>
      <c r="DI6" s="680"/>
      <c r="DJ6" s="680"/>
      <c r="DK6" s="680"/>
      <c r="DL6" s="680"/>
      <c r="DM6" s="680"/>
      <c r="DN6" s="680"/>
      <c r="DO6" s="680"/>
      <c r="DP6" s="681"/>
      <c r="DQ6" s="688">
        <v>201368</v>
      </c>
      <c r="DR6" s="680"/>
      <c r="DS6" s="680"/>
      <c r="DT6" s="680"/>
      <c r="DU6" s="680"/>
      <c r="DV6" s="680"/>
      <c r="DW6" s="680"/>
      <c r="DX6" s="680"/>
      <c r="DY6" s="680"/>
      <c r="DZ6" s="680"/>
      <c r="EA6" s="680"/>
      <c r="EB6" s="680"/>
      <c r="EC6" s="689"/>
    </row>
    <row r="7" spans="2:143" ht="11.25" customHeight="1" x14ac:dyDescent="0.15">
      <c r="B7" s="676" t="s">
        <v>231</v>
      </c>
      <c r="C7" s="677"/>
      <c r="D7" s="677"/>
      <c r="E7" s="677"/>
      <c r="F7" s="677"/>
      <c r="G7" s="677"/>
      <c r="H7" s="677"/>
      <c r="I7" s="677"/>
      <c r="J7" s="677"/>
      <c r="K7" s="677"/>
      <c r="L7" s="677"/>
      <c r="M7" s="677"/>
      <c r="N7" s="677"/>
      <c r="O7" s="677"/>
      <c r="P7" s="677"/>
      <c r="Q7" s="678"/>
      <c r="R7" s="679">
        <v>7791</v>
      </c>
      <c r="S7" s="680"/>
      <c r="T7" s="680"/>
      <c r="U7" s="680"/>
      <c r="V7" s="680"/>
      <c r="W7" s="680"/>
      <c r="X7" s="680"/>
      <c r="Y7" s="681"/>
      <c r="Z7" s="682">
        <v>0</v>
      </c>
      <c r="AA7" s="682"/>
      <c r="AB7" s="682"/>
      <c r="AC7" s="682"/>
      <c r="AD7" s="683">
        <v>7791</v>
      </c>
      <c r="AE7" s="683"/>
      <c r="AF7" s="683"/>
      <c r="AG7" s="683"/>
      <c r="AH7" s="683"/>
      <c r="AI7" s="683"/>
      <c r="AJ7" s="683"/>
      <c r="AK7" s="683"/>
      <c r="AL7" s="684">
        <v>0.1</v>
      </c>
      <c r="AM7" s="685"/>
      <c r="AN7" s="685"/>
      <c r="AO7" s="686"/>
      <c r="AP7" s="676" t="s">
        <v>232</v>
      </c>
      <c r="AQ7" s="677"/>
      <c r="AR7" s="677"/>
      <c r="AS7" s="677"/>
      <c r="AT7" s="677"/>
      <c r="AU7" s="677"/>
      <c r="AV7" s="677"/>
      <c r="AW7" s="677"/>
      <c r="AX7" s="677"/>
      <c r="AY7" s="677"/>
      <c r="AZ7" s="677"/>
      <c r="BA7" s="677"/>
      <c r="BB7" s="677"/>
      <c r="BC7" s="677"/>
      <c r="BD7" s="677"/>
      <c r="BE7" s="677"/>
      <c r="BF7" s="678"/>
      <c r="BG7" s="679">
        <v>2732022</v>
      </c>
      <c r="BH7" s="680"/>
      <c r="BI7" s="680"/>
      <c r="BJ7" s="680"/>
      <c r="BK7" s="680"/>
      <c r="BL7" s="680"/>
      <c r="BM7" s="680"/>
      <c r="BN7" s="681"/>
      <c r="BO7" s="682">
        <v>43.1</v>
      </c>
      <c r="BP7" s="682"/>
      <c r="BQ7" s="682"/>
      <c r="BR7" s="682"/>
      <c r="BS7" s="683">
        <v>97805</v>
      </c>
      <c r="BT7" s="683"/>
      <c r="BU7" s="683"/>
      <c r="BV7" s="683"/>
      <c r="BW7" s="683"/>
      <c r="BX7" s="683"/>
      <c r="BY7" s="683"/>
      <c r="BZ7" s="683"/>
      <c r="CA7" s="683"/>
      <c r="CB7" s="687"/>
      <c r="CD7" s="694" t="s">
        <v>233</v>
      </c>
      <c r="CE7" s="695"/>
      <c r="CF7" s="695"/>
      <c r="CG7" s="695"/>
      <c r="CH7" s="695"/>
      <c r="CI7" s="695"/>
      <c r="CJ7" s="695"/>
      <c r="CK7" s="695"/>
      <c r="CL7" s="695"/>
      <c r="CM7" s="695"/>
      <c r="CN7" s="695"/>
      <c r="CO7" s="695"/>
      <c r="CP7" s="695"/>
      <c r="CQ7" s="696"/>
      <c r="CR7" s="679">
        <v>2292942</v>
      </c>
      <c r="CS7" s="680"/>
      <c r="CT7" s="680"/>
      <c r="CU7" s="680"/>
      <c r="CV7" s="680"/>
      <c r="CW7" s="680"/>
      <c r="CX7" s="680"/>
      <c r="CY7" s="681"/>
      <c r="CZ7" s="682">
        <v>12</v>
      </c>
      <c r="DA7" s="682"/>
      <c r="DB7" s="682"/>
      <c r="DC7" s="682"/>
      <c r="DD7" s="688">
        <v>131515</v>
      </c>
      <c r="DE7" s="680"/>
      <c r="DF7" s="680"/>
      <c r="DG7" s="680"/>
      <c r="DH7" s="680"/>
      <c r="DI7" s="680"/>
      <c r="DJ7" s="680"/>
      <c r="DK7" s="680"/>
      <c r="DL7" s="680"/>
      <c r="DM7" s="680"/>
      <c r="DN7" s="680"/>
      <c r="DO7" s="680"/>
      <c r="DP7" s="681"/>
      <c r="DQ7" s="688">
        <v>1977089</v>
      </c>
      <c r="DR7" s="680"/>
      <c r="DS7" s="680"/>
      <c r="DT7" s="680"/>
      <c r="DU7" s="680"/>
      <c r="DV7" s="680"/>
      <c r="DW7" s="680"/>
      <c r="DX7" s="680"/>
      <c r="DY7" s="680"/>
      <c r="DZ7" s="680"/>
      <c r="EA7" s="680"/>
      <c r="EB7" s="680"/>
      <c r="EC7" s="689"/>
    </row>
    <row r="8" spans="2:143" ht="11.25" customHeight="1" x14ac:dyDescent="0.15">
      <c r="B8" s="676" t="s">
        <v>234</v>
      </c>
      <c r="C8" s="677"/>
      <c r="D8" s="677"/>
      <c r="E8" s="677"/>
      <c r="F8" s="677"/>
      <c r="G8" s="677"/>
      <c r="H8" s="677"/>
      <c r="I8" s="677"/>
      <c r="J8" s="677"/>
      <c r="K8" s="677"/>
      <c r="L8" s="677"/>
      <c r="M8" s="677"/>
      <c r="N8" s="677"/>
      <c r="O8" s="677"/>
      <c r="P8" s="677"/>
      <c r="Q8" s="678"/>
      <c r="R8" s="679">
        <v>17350</v>
      </c>
      <c r="S8" s="680"/>
      <c r="T8" s="680"/>
      <c r="U8" s="680"/>
      <c r="V8" s="680"/>
      <c r="W8" s="680"/>
      <c r="X8" s="680"/>
      <c r="Y8" s="681"/>
      <c r="Z8" s="682">
        <v>0.1</v>
      </c>
      <c r="AA8" s="682"/>
      <c r="AB8" s="682"/>
      <c r="AC8" s="682"/>
      <c r="AD8" s="683">
        <v>17350</v>
      </c>
      <c r="AE8" s="683"/>
      <c r="AF8" s="683"/>
      <c r="AG8" s="683"/>
      <c r="AH8" s="683"/>
      <c r="AI8" s="683"/>
      <c r="AJ8" s="683"/>
      <c r="AK8" s="683"/>
      <c r="AL8" s="684">
        <v>0.2</v>
      </c>
      <c r="AM8" s="685"/>
      <c r="AN8" s="685"/>
      <c r="AO8" s="686"/>
      <c r="AP8" s="676" t="s">
        <v>235</v>
      </c>
      <c r="AQ8" s="677"/>
      <c r="AR8" s="677"/>
      <c r="AS8" s="677"/>
      <c r="AT8" s="677"/>
      <c r="AU8" s="677"/>
      <c r="AV8" s="677"/>
      <c r="AW8" s="677"/>
      <c r="AX8" s="677"/>
      <c r="AY8" s="677"/>
      <c r="AZ8" s="677"/>
      <c r="BA8" s="677"/>
      <c r="BB8" s="677"/>
      <c r="BC8" s="677"/>
      <c r="BD8" s="677"/>
      <c r="BE8" s="677"/>
      <c r="BF8" s="678"/>
      <c r="BG8" s="679">
        <v>83705</v>
      </c>
      <c r="BH8" s="680"/>
      <c r="BI8" s="680"/>
      <c r="BJ8" s="680"/>
      <c r="BK8" s="680"/>
      <c r="BL8" s="680"/>
      <c r="BM8" s="680"/>
      <c r="BN8" s="681"/>
      <c r="BO8" s="682">
        <v>1.3</v>
      </c>
      <c r="BP8" s="682"/>
      <c r="BQ8" s="682"/>
      <c r="BR8" s="682"/>
      <c r="BS8" s="688" t="s">
        <v>136</v>
      </c>
      <c r="BT8" s="680"/>
      <c r="BU8" s="680"/>
      <c r="BV8" s="680"/>
      <c r="BW8" s="680"/>
      <c r="BX8" s="680"/>
      <c r="BY8" s="680"/>
      <c r="BZ8" s="680"/>
      <c r="CA8" s="680"/>
      <c r="CB8" s="689"/>
      <c r="CD8" s="694" t="s">
        <v>236</v>
      </c>
      <c r="CE8" s="695"/>
      <c r="CF8" s="695"/>
      <c r="CG8" s="695"/>
      <c r="CH8" s="695"/>
      <c r="CI8" s="695"/>
      <c r="CJ8" s="695"/>
      <c r="CK8" s="695"/>
      <c r="CL8" s="695"/>
      <c r="CM8" s="695"/>
      <c r="CN8" s="695"/>
      <c r="CO8" s="695"/>
      <c r="CP8" s="695"/>
      <c r="CQ8" s="696"/>
      <c r="CR8" s="679">
        <v>8295059</v>
      </c>
      <c r="CS8" s="680"/>
      <c r="CT8" s="680"/>
      <c r="CU8" s="680"/>
      <c r="CV8" s="680"/>
      <c r="CW8" s="680"/>
      <c r="CX8" s="680"/>
      <c r="CY8" s="681"/>
      <c r="CZ8" s="682">
        <v>43.4</v>
      </c>
      <c r="DA8" s="682"/>
      <c r="DB8" s="682"/>
      <c r="DC8" s="682"/>
      <c r="DD8" s="688">
        <v>528457</v>
      </c>
      <c r="DE8" s="680"/>
      <c r="DF8" s="680"/>
      <c r="DG8" s="680"/>
      <c r="DH8" s="680"/>
      <c r="DI8" s="680"/>
      <c r="DJ8" s="680"/>
      <c r="DK8" s="680"/>
      <c r="DL8" s="680"/>
      <c r="DM8" s="680"/>
      <c r="DN8" s="680"/>
      <c r="DO8" s="680"/>
      <c r="DP8" s="681"/>
      <c r="DQ8" s="688">
        <v>3600349</v>
      </c>
      <c r="DR8" s="680"/>
      <c r="DS8" s="680"/>
      <c r="DT8" s="680"/>
      <c r="DU8" s="680"/>
      <c r="DV8" s="680"/>
      <c r="DW8" s="680"/>
      <c r="DX8" s="680"/>
      <c r="DY8" s="680"/>
      <c r="DZ8" s="680"/>
      <c r="EA8" s="680"/>
      <c r="EB8" s="680"/>
      <c r="EC8" s="689"/>
    </row>
    <row r="9" spans="2:143" ht="11.25" customHeight="1" x14ac:dyDescent="0.15">
      <c r="B9" s="676" t="s">
        <v>237</v>
      </c>
      <c r="C9" s="677"/>
      <c r="D9" s="677"/>
      <c r="E9" s="677"/>
      <c r="F9" s="677"/>
      <c r="G9" s="677"/>
      <c r="H9" s="677"/>
      <c r="I9" s="677"/>
      <c r="J9" s="677"/>
      <c r="K9" s="677"/>
      <c r="L9" s="677"/>
      <c r="M9" s="677"/>
      <c r="N9" s="677"/>
      <c r="O9" s="677"/>
      <c r="P9" s="677"/>
      <c r="Q9" s="678"/>
      <c r="R9" s="679">
        <v>15940</v>
      </c>
      <c r="S9" s="680"/>
      <c r="T9" s="680"/>
      <c r="U9" s="680"/>
      <c r="V9" s="680"/>
      <c r="W9" s="680"/>
      <c r="X9" s="680"/>
      <c r="Y9" s="681"/>
      <c r="Z9" s="682">
        <v>0.1</v>
      </c>
      <c r="AA9" s="682"/>
      <c r="AB9" s="682"/>
      <c r="AC9" s="682"/>
      <c r="AD9" s="683">
        <v>15940</v>
      </c>
      <c r="AE9" s="683"/>
      <c r="AF9" s="683"/>
      <c r="AG9" s="683"/>
      <c r="AH9" s="683"/>
      <c r="AI9" s="683"/>
      <c r="AJ9" s="683"/>
      <c r="AK9" s="683"/>
      <c r="AL9" s="684">
        <v>0.2</v>
      </c>
      <c r="AM9" s="685"/>
      <c r="AN9" s="685"/>
      <c r="AO9" s="686"/>
      <c r="AP9" s="676" t="s">
        <v>238</v>
      </c>
      <c r="AQ9" s="677"/>
      <c r="AR9" s="677"/>
      <c r="AS9" s="677"/>
      <c r="AT9" s="677"/>
      <c r="AU9" s="677"/>
      <c r="AV9" s="677"/>
      <c r="AW9" s="677"/>
      <c r="AX9" s="677"/>
      <c r="AY9" s="677"/>
      <c r="AZ9" s="677"/>
      <c r="BA9" s="677"/>
      <c r="BB9" s="677"/>
      <c r="BC9" s="677"/>
      <c r="BD9" s="677"/>
      <c r="BE9" s="677"/>
      <c r="BF9" s="678"/>
      <c r="BG9" s="679">
        <v>2023839</v>
      </c>
      <c r="BH9" s="680"/>
      <c r="BI9" s="680"/>
      <c r="BJ9" s="680"/>
      <c r="BK9" s="680"/>
      <c r="BL9" s="680"/>
      <c r="BM9" s="680"/>
      <c r="BN9" s="681"/>
      <c r="BO9" s="682">
        <v>31.9</v>
      </c>
      <c r="BP9" s="682"/>
      <c r="BQ9" s="682"/>
      <c r="BR9" s="682"/>
      <c r="BS9" s="688" t="s">
        <v>136</v>
      </c>
      <c r="BT9" s="680"/>
      <c r="BU9" s="680"/>
      <c r="BV9" s="680"/>
      <c r="BW9" s="680"/>
      <c r="BX9" s="680"/>
      <c r="BY9" s="680"/>
      <c r="BZ9" s="680"/>
      <c r="CA9" s="680"/>
      <c r="CB9" s="689"/>
      <c r="CD9" s="694" t="s">
        <v>239</v>
      </c>
      <c r="CE9" s="695"/>
      <c r="CF9" s="695"/>
      <c r="CG9" s="695"/>
      <c r="CH9" s="695"/>
      <c r="CI9" s="695"/>
      <c r="CJ9" s="695"/>
      <c r="CK9" s="695"/>
      <c r="CL9" s="695"/>
      <c r="CM9" s="695"/>
      <c r="CN9" s="695"/>
      <c r="CO9" s="695"/>
      <c r="CP9" s="695"/>
      <c r="CQ9" s="696"/>
      <c r="CR9" s="679">
        <v>1696774</v>
      </c>
      <c r="CS9" s="680"/>
      <c r="CT9" s="680"/>
      <c r="CU9" s="680"/>
      <c r="CV9" s="680"/>
      <c r="CW9" s="680"/>
      <c r="CX9" s="680"/>
      <c r="CY9" s="681"/>
      <c r="CZ9" s="682">
        <v>8.9</v>
      </c>
      <c r="DA9" s="682"/>
      <c r="DB9" s="682"/>
      <c r="DC9" s="682"/>
      <c r="DD9" s="688">
        <v>144756</v>
      </c>
      <c r="DE9" s="680"/>
      <c r="DF9" s="680"/>
      <c r="DG9" s="680"/>
      <c r="DH9" s="680"/>
      <c r="DI9" s="680"/>
      <c r="DJ9" s="680"/>
      <c r="DK9" s="680"/>
      <c r="DL9" s="680"/>
      <c r="DM9" s="680"/>
      <c r="DN9" s="680"/>
      <c r="DO9" s="680"/>
      <c r="DP9" s="681"/>
      <c r="DQ9" s="688">
        <v>1384233</v>
      </c>
      <c r="DR9" s="680"/>
      <c r="DS9" s="680"/>
      <c r="DT9" s="680"/>
      <c r="DU9" s="680"/>
      <c r="DV9" s="680"/>
      <c r="DW9" s="680"/>
      <c r="DX9" s="680"/>
      <c r="DY9" s="680"/>
      <c r="DZ9" s="680"/>
      <c r="EA9" s="680"/>
      <c r="EB9" s="680"/>
      <c r="EC9" s="689"/>
    </row>
    <row r="10" spans="2:143" ht="11.25" customHeight="1" x14ac:dyDescent="0.15">
      <c r="B10" s="676" t="s">
        <v>240</v>
      </c>
      <c r="C10" s="677"/>
      <c r="D10" s="677"/>
      <c r="E10" s="677"/>
      <c r="F10" s="677"/>
      <c r="G10" s="677"/>
      <c r="H10" s="677"/>
      <c r="I10" s="677"/>
      <c r="J10" s="677"/>
      <c r="K10" s="677"/>
      <c r="L10" s="677"/>
      <c r="M10" s="677"/>
      <c r="N10" s="677"/>
      <c r="O10" s="677"/>
      <c r="P10" s="677"/>
      <c r="Q10" s="678"/>
      <c r="R10" s="679" t="s">
        <v>136</v>
      </c>
      <c r="S10" s="680"/>
      <c r="T10" s="680"/>
      <c r="U10" s="680"/>
      <c r="V10" s="680"/>
      <c r="W10" s="680"/>
      <c r="X10" s="680"/>
      <c r="Y10" s="681"/>
      <c r="Z10" s="682" t="s">
        <v>136</v>
      </c>
      <c r="AA10" s="682"/>
      <c r="AB10" s="682"/>
      <c r="AC10" s="682"/>
      <c r="AD10" s="683" t="s">
        <v>136</v>
      </c>
      <c r="AE10" s="683"/>
      <c r="AF10" s="683"/>
      <c r="AG10" s="683"/>
      <c r="AH10" s="683"/>
      <c r="AI10" s="683"/>
      <c r="AJ10" s="683"/>
      <c r="AK10" s="683"/>
      <c r="AL10" s="684" t="s">
        <v>136</v>
      </c>
      <c r="AM10" s="685"/>
      <c r="AN10" s="685"/>
      <c r="AO10" s="686"/>
      <c r="AP10" s="676" t="s">
        <v>241</v>
      </c>
      <c r="AQ10" s="677"/>
      <c r="AR10" s="677"/>
      <c r="AS10" s="677"/>
      <c r="AT10" s="677"/>
      <c r="AU10" s="677"/>
      <c r="AV10" s="677"/>
      <c r="AW10" s="677"/>
      <c r="AX10" s="677"/>
      <c r="AY10" s="677"/>
      <c r="AZ10" s="677"/>
      <c r="BA10" s="677"/>
      <c r="BB10" s="677"/>
      <c r="BC10" s="677"/>
      <c r="BD10" s="677"/>
      <c r="BE10" s="677"/>
      <c r="BF10" s="678"/>
      <c r="BG10" s="679">
        <v>131485</v>
      </c>
      <c r="BH10" s="680"/>
      <c r="BI10" s="680"/>
      <c r="BJ10" s="680"/>
      <c r="BK10" s="680"/>
      <c r="BL10" s="680"/>
      <c r="BM10" s="680"/>
      <c r="BN10" s="681"/>
      <c r="BO10" s="682">
        <v>2.1</v>
      </c>
      <c r="BP10" s="682"/>
      <c r="BQ10" s="682"/>
      <c r="BR10" s="682"/>
      <c r="BS10" s="688" t="s">
        <v>136</v>
      </c>
      <c r="BT10" s="680"/>
      <c r="BU10" s="680"/>
      <c r="BV10" s="680"/>
      <c r="BW10" s="680"/>
      <c r="BX10" s="680"/>
      <c r="BY10" s="680"/>
      <c r="BZ10" s="680"/>
      <c r="CA10" s="680"/>
      <c r="CB10" s="689"/>
      <c r="CD10" s="694" t="s">
        <v>242</v>
      </c>
      <c r="CE10" s="695"/>
      <c r="CF10" s="695"/>
      <c r="CG10" s="695"/>
      <c r="CH10" s="695"/>
      <c r="CI10" s="695"/>
      <c r="CJ10" s="695"/>
      <c r="CK10" s="695"/>
      <c r="CL10" s="695"/>
      <c r="CM10" s="695"/>
      <c r="CN10" s="695"/>
      <c r="CO10" s="695"/>
      <c r="CP10" s="695"/>
      <c r="CQ10" s="696"/>
      <c r="CR10" s="679">
        <v>17589</v>
      </c>
      <c r="CS10" s="680"/>
      <c r="CT10" s="680"/>
      <c r="CU10" s="680"/>
      <c r="CV10" s="680"/>
      <c r="CW10" s="680"/>
      <c r="CX10" s="680"/>
      <c r="CY10" s="681"/>
      <c r="CZ10" s="682">
        <v>0.1</v>
      </c>
      <c r="DA10" s="682"/>
      <c r="DB10" s="682"/>
      <c r="DC10" s="682"/>
      <c r="DD10" s="688" t="s">
        <v>136</v>
      </c>
      <c r="DE10" s="680"/>
      <c r="DF10" s="680"/>
      <c r="DG10" s="680"/>
      <c r="DH10" s="680"/>
      <c r="DI10" s="680"/>
      <c r="DJ10" s="680"/>
      <c r="DK10" s="680"/>
      <c r="DL10" s="680"/>
      <c r="DM10" s="680"/>
      <c r="DN10" s="680"/>
      <c r="DO10" s="680"/>
      <c r="DP10" s="681"/>
      <c r="DQ10" s="688">
        <v>17589</v>
      </c>
      <c r="DR10" s="680"/>
      <c r="DS10" s="680"/>
      <c r="DT10" s="680"/>
      <c r="DU10" s="680"/>
      <c r="DV10" s="680"/>
      <c r="DW10" s="680"/>
      <c r="DX10" s="680"/>
      <c r="DY10" s="680"/>
      <c r="DZ10" s="680"/>
      <c r="EA10" s="680"/>
      <c r="EB10" s="680"/>
      <c r="EC10" s="689"/>
    </row>
    <row r="11" spans="2:143" ht="11.25" customHeight="1" x14ac:dyDescent="0.15">
      <c r="B11" s="676" t="s">
        <v>243</v>
      </c>
      <c r="C11" s="677"/>
      <c r="D11" s="677"/>
      <c r="E11" s="677"/>
      <c r="F11" s="677"/>
      <c r="G11" s="677"/>
      <c r="H11" s="677"/>
      <c r="I11" s="677"/>
      <c r="J11" s="677"/>
      <c r="K11" s="677"/>
      <c r="L11" s="677"/>
      <c r="M11" s="677"/>
      <c r="N11" s="677"/>
      <c r="O11" s="677"/>
      <c r="P11" s="677"/>
      <c r="Q11" s="678"/>
      <c r="R11" s="679" t="s">
        <v>136</v>
      </c>
      <c r="S11" s="680"/>
      <c r="T11" s="680"/>
      <c r="U11" s="680"/>
      <c r="V11" s="680"/>
      <c r="W11" s="680"/>
      <c r="X11" s="680"/>
      <c r="Y11" s="681"/>
      <c r="Z11" s="682" t="s">
        <v>136</v>
      </c>
      <c r="AA11" s="682"/>
      <c r="AB11" s="682"/>
      <c r="AC11" s="682"/>
      <c r="AD11" s="683" t="s">
        <v>136</v>
      </c>
      <c r="AE11" s="683"/>
      <c r="AF11" s="683"/>
      <c r="AG11" s="683"/>
      <c r="AH11" s="683"/>
      <c r="AI11" s="683"/>
      <c r="AJ11" s="683"/>
      <c r="AK11" s="683"/>
      <c r="AL11" s="684" t="s">
        <v>136</v>
      </c>
      <c r="AM11" s="685"/>
      <c r="AN11" s="685"/>
      <c r="AO11" s="686"/>
      <c r="AP11" s="676" t="s">
        <v>244</v>
      </c>
      <c r="AQ11" s="677"/>
      <c r="AR11" s="677"/>
      <c r="AS11" s="677"/>
      <c r="AT11" s="677"/>
      <c r="AU11" s="677"/>
      <c r="AV11" s="677"/>
      <c r="AW11" s="677"/>
      <c r="AX11" s="677"/>
      <c r="AY11" s="677"/>
      <c r="AZ11" s="677"/>
      <c r="BA11" s="677"/>
      <c r="BB11" s="677"/>
      <c r="BC11" s="677"/>
      <c r="BD11" s="677"/>
      <c r="BE11" s="677"/>
      <c r="BF11" s="678"/>
      <c r="BG11" s="679">
        <v>492993</v>
      </c>
      <c r="BH11" s="680"/>
      <c r="BI11" s="680"/>
      <c r="BJ11" s="680"/>
      <c r="BK11" s="680"/>
      <c r="BL11" s="680"/>
      <c r="BM11" s="680"/>
      <c r="BN11" s="681"/>
      <c r="BO11" s="682">
        <v>7.8</v>
      </c>
      <c r="BP11" s="682"/>
      <c r="BQ11" s="682"/>
      <c r="BR11" s="682"/>
      <c r="BS11" s="688">
        <v>97805</v>
      </c>
      <c r="BT11" s="680"/>
      <c r="BU11" s="680"/>
      <c r="BV11" s="680"/>
      <c r="BW11" s="680"/>
      <c r="BX11" s="680"/>
      <c r="BY11" s="680"/>
      <c r="BZ11" s="680"/>
      <c r="CA11" s="680"/>
      <c r="CB11" s="689"/>
      <c r="CD11" s="694" t="s">
        <v>245</v>
      </c>
      <c r="CE11" s="695"/>
      <c r="CF11" s="695"/>
      <c r="CG11" s="695"/>
      <c r="CH11" s="695"/>
      <c r="CI11" s="695"/>
      <c r="CJ11" s="695"/>
      <c r="CK11" s="695"/>
      <c r="CL11" s="695"/>
      <c r="CM11" s="695"/>
      <c r="CN11" s="695"/>
      <c r="CO11" s="695"/>
      <c r="CP11" s="695"/>
      <c r="CQ11" s="696"/>
      <c r="CR11" s="679">
        <v>981201</v>
      </c>
      <c r="CS11" s="680"/>
      <c r="CT11" s="680"/>
      <c r="CU11" s="680"/>
      <c r="CV11" s="680"/>
      <c r="CW11" s="680"/>
      <c r="CX11" s="680"/>
      <c r="CY11" s="681"/>
      <c r="CZ11" s="682">
        <v>5.0999999999999996</v>
      </c>
      <c r="DA11" s="682"/>
      <c r="DB11" s="682"/>
      <c r="DC11" s="682"/>
      <c r="DD11" s="688">
        <v>636411</v>
      </c>
      <c r="DE11" s="680"/>
      <c r="DF11" s="680"/>
      <c r="DG11" s="680"/>
      <c r="DH11" s="680"/>
      <c r="DI11" s="680"/>
      <c r="DJ11" s="680"/>
      <c r="DK11" s="680"/>
      <c r="DL11" s="680"/>
      <c r="DM11" s="680"/>
      <c r="DN11" s="680"/>
      <c r="DO11" s="680"/>
      <c r="DP11" s="681"/>
      <c r="DQ11" s="688">
        <v>314237</v>
      </c>
      <c r="DR11" s="680"/>
      <c r="DS11" s="680"/>
      <c r="DT11" s="680"/>
      <c r="DU11" s="680"/>
      <c r="DV11" s="680"/>
      <c r="DW11" s="680"/>
      <c r="DX11" s="680"/>
      <c r="DY11" s="680"/>
      <c r="DZ11" s="680"/>
      <c r="EA11" s="680"/>
      <c r="EB11" s="680"/>
      <c r="EC11" s="689"/>
    </row>
    <row r="12" spans="2:143" ht="11.25" customHeight="1" x14ac:dyDescent="0.15">
      <c r="B12" s="676" t="s">
        <v>246</v>
      </c>
      <c r="C12" s="677"/>
      <c r="D12" s="677"/>
      <c r="E12" s="677"/>
      <c r="F12" s="677"/>
      <c r="G12" s="677"/>
      <c r="H12" s="677"/>
      <c r="I12" s="677"/>
      <c r="J12" s="677"/>
      <c r="K12" s="677"/>
      <c r="L12" s="677"/>
      <c r="M12" s="677"/>
      <c r="N12" s="677"/>
      <c r="O12" s="677"/>
      <c r="P12" s="677"/>
      <c r="Q12" s="678"/>
      <c r="R12" s="679">
        <v>860692</v>
      </c>
      <c r="S12" s="680"/>
      <c r="T12" s="680"/>
      <c r="U12" s="680"/>
      <c r="V12" s="680"/>
      <c r="W12" s="680"/>
      <c r="X12" s="680"/>
      <c r="Y12" s="681"/>
      <c r="Z12" s="682">
        <v>4.3</v>
      </c>
      <c r="AA12" s="682"/>
      <c r="AB12" s="682"/>
      <c r="AC12" s="682"/>
      <c r="AD12" s="683">
        <v>860692</v>
      </c>
      <c r="AE12" s="683"/>
      <c r="AF12" s="683"/>
      <c r="AG12" s="683"/>
      <c r="AH12" s="683"/>
      <c r="AI12" s="683"/>
      <c r="AJ12" s="683"/>
      <c r="AK12" s="683"/>
      <c r="AL12" s="684">
        <v>8.4</v>
      </c>
      <c r="AM12" s="685"/>
      <c r="AN12" s="685"/>
      <c r="AO12" s="686"/>
      <c r="AP12" s="676" t="s">
        <v>247</v>
      </c>
      <c r="AQ12" s="677"/>
      <c r="AR12" s="677"/>
      <c r="AS12" s="677"/>
      <c r="AT12" s="677"/>
      <c r="AU12" s="677"/>
      <c r="AV12" s="677"/>
      <c r="AW12" s="677"/>
      <c r="AX12" s="677"/>
      <c r="AY12" s="677"/>
      <c r="AZ12" s="677"/>
      <c r="BA12" s="677"/>
      <c r="BB12" s="677"/>
      <c r="BC12" s="677"/>
      <c r="BD12" s="677"/>
      <c r="BE12" s="677"/>
      <c r="BF12" s="678"/>
      <c r="BG12" s="679">
        <v>3093478</v>
      </c>
      <c r="BH12" s="680"/>
      <c r="BI12" s="680"/>
      <c r="BJ12" s="680"/>
      <c r="BK12" s="680"/>
      <c r="BL12" s="680"/>
      <c r="BM12" s="680"/>
      <c r="BN12" s="681"/>
      <c r="BO12" s="682">
        <v>48.8</v>
      </c>
      <c r="BP12" s="682"/>
      <c r="BQ12" s="682"/>
      <c r="BR12" s="682"/>
      <c r="BS12" s="688">
        <v>204058</v>
      </c>
      <c r="BT12" s="680"/>
      <c r="BU12" s="680"/>
      <c r="BV12" s="680"/>
      <c r="BW12" s="680"/>
      <c r="BX12" s="680"/>
      <c r="BY12" s="680"/>
      <c r="BZ12" s="680"/>
      <c r="CA12" s="680"/>
      <c r="CB12" s="689"/>
      <c r="CD12" s="694" t="s">
        <v>248</v>
      </c>
      <c r="CE12" s="695"/>
      <c r="CF12" s="695"/>
      <c r="CG12" s="695"/>
      <c r="CH12" s="695"/>
      <c r="CI12" s="695"/>
      <c r="CJ12" s="695"/>
      <c r="CK12" s="695"/>
      <c r="CL12" s="695"/>
      <c r="CM12" s="695"/>
      <c r="CN12" s="695"/>
      <c r="CO12" s="695"/>
      <c r="CP12" s="695"/>
      <c r="CQ12" s="696"/>
      <c r="CR12" s="679">
        <v>280764</v>
      </c>
      <c r="CS12" s="680"/>
      <c r="CT12" s="680"/>
      <c r="CU12" s="680"/>
      <c r="CV12" s="680"/>
      <c r="CW12" s="680"/>
      <c r="CX12" s="680"/>
      <c r="CY12" s="681"/>
      <c r="CZ12" s="682">
        <v>1.5</v>
      </c>
      <c r="DA12" s="682"/>
      <c r="DB12" s="682"/>
      <c r="DC12" s="682"/>
      <c r="DD12" s="688">
        <v>3232</v>
      </c>
      <c r="DE12" s="680"/>
      <c r="DF12" s="680"/>
      <c r="DG12" s="680"/>
      <c r="DH12" s="680"/>
      <c r="DI12" s="680"/>
      <c r="DJ12" s="680"/>
      <c r="DK12" s="680"/>
      <c r="DL12" s="680"/>
      <c r="DM12" s="680"/>
      <c r="DN12" s="680"/>
      <c r="DO12" s="680"/>
      <c r="DP12" s="681"/>
      <c r="DQ12" s="688">
        <v>139613</v>
      </c>
      <c r="DR12" s="680"/>
      <c r="DS12" s="680"/>
      <c r="DT12" s="680"/>
      <c r="DU12" s="680"/>
      <c r="DV12" s="680"/>
      <c r="DW12" s="680"/>
      <c r="DX12" s="680"/>
      <c r="DY12" s="680"/>
      <c r="DZ12" s="680"/>
      <c r="EA12" s="680"/>
      <c r="EB12" s="680"/>
      <c r="EC12" s="689"/>
    </row>
    <row r="13" spans="2:143" ht="11.25" customHeight="1" x14ac:dyDescent="0.15">
      <c r="B13" s="676" t="s">
        <v>249</v>
      </c>
      <c r="C13" s="677"/>
      <c r="D13" s="677"/>
      <c r="E13" s="677"/>
      <c r="F13" s="677"/>
      <c r="G13" s="677"/>
      <c r="H13" s="677"/>
      <c r="I13" s="677"/>
      <c r="J13" s="677"/>
      <c r="K13" s="677"/>
      <c r="L13" s="677"/>
      <c r="M13" s="677"/>
      <c r="N13" s="677"/>
      <c r="O13" s="677"/>
      <c r="P13" s="677"/>
      <c r="Q13" s="678"/>
      <c r="R13" s="679" t="s">
        <v>136</v>
      </c>
      <c r="S13" s="680"/>
      <c r="T13" s="680"/>
      <c r="U13" s="680"/>
      <c r="V13" s="680"/>
      <c r="W13" s="680"/>
      <c r="X13" s="680"/>
      <c r="Y13" s="681"/>
      <c r="Z13" s="682" t="s">
        <v>136</v>
      </c>
      <c r="AA13" s="682"/>
      <c r="AB13" s="682"/>
      <c r="AC13" s="682"/>
      <c r="AD13" s="683" t="s">
        <v>136</v>
      </c>
      <c r="AE13" s="683"/>
      <c r="AF13" s="683"/>
      <c r="AG13" s="683"/>
      <c r="AH13" s="683"/>
      <c r="AI13" s="683"/>
      <c r="AJ13" s="683"/>
      <c r="AK13" s="683"/>
      <c r="AL13" s="684" t="s">
        <v>136</v>
      </c>
      <c r="AM13" s="685"/>
      <c r="AN13" s="685"/>
      <c r="AO13" s="686"/>
      <c r="AP13" s="676" t="s">
        <v>250</v>
      </c>
      <c r="AQ13" s="677"/>
      <c r="AR13" s="677"/>
      <c r="AS13" s="677"/>
      <c r="AT13" s="677"/>
      <c r="AU13" s="677"/>
      <c r="AV13" s="677"/>
      <c r="AW13" s="677"/>
      <c r="AX13" s="677"/>
      <c r="AY13" s="677"/>
      <c r="AZ13" s="677"/>
      <c r="BA13" s="677"/>
      <c r="BB13" s="677"/>
      <c r="BC13" s="677"/>
      <c r="BD13" s="677"/>
      <c r="BE13" s="677"/>
      <c r="BF13" s="678"/>
      <c r="BG13" s="679">
        <v>3078953</v>
      </c>
      <c r="BH13" s="680"/>
      <c r="BI13" s="680"/>
      <c r="BJ13" s="680"/>
      <c r="BK13" s="680"/>
      <c r="BL13" s="680"/>
      <c r="BM13" s="680"/>
      <c r="BN13" s="681"/>
      <c r="BO13" s="682">
        <v>48.6</v>
      </c>
      <c r="BP13" s="682"/>
      <c r="BQ13" s="682"/>
      <c r="BR13" s="682"/>
      <c r="BS13" s="688">
        <v>204058</v>
      </c>
      <c r="BT13" s="680"/>
      <c r="BU13" s="680"/>
      <c r="BV13" s="680"/>
      <c r="BW13" s="680"/>
      <c r="BX13" s="680"/>
      <c r="BY13" s="680"/>
      <c r="BZ13" s="680"/>
      <c r="CA13" s="680"/>
      <c r="CB13" s="689"/>
      <c r="CD13" s="694" t="s">
        <v>251</v>
      </c>
      <c r="CE13" s="695"/>
      <c r="CF13" s="695"/>
      <c r="CG13" s="695"/>
      <c r="CH13" s="695"/>
      <c r="CI13" s="695"/>
      <c r="CJ13" s="695"/>
      <c r="CK13" s="695"/>
      <c r="CL13" s="695"/>
      <c r="CM13" s="695"/>
      <c r="CN13" s="695"/>
      <c r="CO13" s="695"/>
      <c r="CP13" s="695"/>
      <c r="CQ13" s="696"/>
      <c r="CR13" s="679">
        <v>1714774</v>
      </c>
      <c r="CS13" s="680"/>
      <c r="CT13" s="680"/>
      <c r="CU13" s="680"/>
      <c r="CV13" s="680"/>
      <c r="CW13" s="680"/>
      <c r="CX13" s="680"/>
      <c r="CY13" s="681"/>
      <c r="CZ13" s="682">
        <v>9</v>
      </c>
      <c r="DA13" s="682"/>
      <c r="DB13" s="682"/>
      <c r="DC13" s="682"/>
      <c r="DD13" s="688">
        <v>758642</v>
      </c>
      <c r="DE13" s="680"/>
      <c r="DF13" s="680"/>
      <c r="DG13" s="680"/>
      <c r="DH13" s="680"/>
      <c r="DI13" s="680"/>
      <c r="DJ13" s="680"/>
      <c r="DK13" s="680"/>
      <c r="DL13" s="680"/>
      <c r="DM13" s="680"/>
      <c r="DN13" s="680"/>
      <c r="DO13" s="680"/>
      <c r="DP13" s="681"/>
      <c r="DQ13" s="688">
        <v>1017106</v>
      </c>
      <c r="DR13" s="680"/>
      <c r="DS13" s="680"/>
      <c r="DT13" s="680"/>
      <c r="DU13" s="680"/>
      <c r="DV13" s="680"/>
      <c r="DW13" s="680"/>
      <c r="DX13" s="680"/>
      <c r="DY13" s="680"/>
      <c r="DZ13" s="680"/>
      <c r="EA13" s="680"/>
      <c r="EB13" s="680"/>
      <c r="EC13" s="689"/>
    </row>
    <row r="14" spans="2:143" ht="11.25" customHeight="1" x14ac:dyDescent="0.15">
      <c r="B14" s="676" t="s">
        <v>252</v>
      </c>
      <c r="C14" s="677"/>
      <c r="D14" s="677"/>
      <c r="E14" s="677"/>
      <c r="F14" s="677"/>
      <c r="G14" s="677"/>
      <c r="H14" s="677"/>
      <c r="I14" s="677"/>
      <c r="J14" s="677"/>
      <c r="K14" s="677"/>
      <c r="L14" s="677"/>
      <c r="M14" s="677"/>
      <c r="N14" s="677"/>
      <c r="O14" s="677"/>
      <c r="P14" s="677"/>
      <c r="Q14" s="678"/>
      <c r="R14" s="679" t="s">
        <v>136</v>
      </c>
      <c r="S14" s="680"/>
      <c r="T14" s="680"/>
      <c r="U14" s="680"/>
      <c r="V14" s="680"/>
      <c r="W14" s="680"/>
      <c r="X14" s="680"/>
      <c r="Y14" s="681"/>
      <c r="Z14" s="682" t="s">
        <v>136</v>
      </c>
      <c r="AA14" s="682"/>
      <c r="AB14" s="682"/>
      <c r="AC14" s="682"/>
      <c r="AD14" s="683" t="s">
        <v>136</v>
      </c>
      <c r="AE14" s="683"/>
      <c r="AF14" s="683"/>
      <c r="AG14" s="683"/>
      <c r="AH14" s="683"/>
      <c r="AI14" s="683"/>
      <c r="AJ14" s="683"/>
      <c r="AK14" s="683"/>
      <c r="AL14" s="684" t="s">
        <v>136</v>
      </c>
      <c r="AM14" s="685"/>
      <c r="AN14" s="685"/>
      <c r="AO14" s="686"/>
      <c r="AP14" s="676" t="s">
        <v>253</v>
      </c>
      <c r="AQ14" s="677"/>
      <c r="AR14" s="677"/>
      <c r="AS14" s="677"/>
      <c r="AT14" s="677"/>
      <c r="AU14" s="677"/>
      <c r="AV14" s="677"/>
      <c r="AW14" s="677"/>
      <c r="AX14" s="677"/>
      <c r="AY14" s="677"/>
      <c r="AZ14" s="677"/>
      <c r="BA14" s="677"/>
      <c r="BB14" s="677"/>
      <c r="BC14" s="677"/>
      <c r="BD14" s="677"/>
      <c r="BE14" s="677"/>
      <c r="BF14" s="678"/>
      <c r="BG14" s="679">
        <v>158773</v>
      </c>
      <c r="BH14" s="680"/>
      <c r="BI14" s="680"/>
      <c r="BJ14" s="680"/>
      <c r="BK14" s="680"/>
      <c r="BL14" s="680"/>
      <c r="BM14" s="680"/>
      <c r="BN14" s="681"/>
      <c r="BO14" s="682">
        <v>2.5</v>
      </c>
      <c r="BP14" s="682"/>
      <c r="BQ14" s="682"/>
      <c r="BR14" s="682"/>
      <c r="BS14" s="688" t="s">
        <v>136</v>
      </c>
      <c r="BT14" s="680"/>
      <c r="BU14" s="680"/>
      <c r="BV14" s="680"/>
      <c r="BW14" s="680"/>
      <c r="BX14" s="680"/>
      <c r="BY14" s="680"/>
      <c r="BZ14" s="680"/>
      <c r="CA14" s="680"/>
      <c r="CB14" s="689"/>
      <c r="CD14" s="694" t="s">
        <v>254</v>
      </c>
      <c r="CE14" s="695"/>
      <c r="CF14" s="695"/>
      <c r="CG14" s="695"/>
      <c r="CH14" s="695"/>
      <c r="CI14" s="695"/>
      <c r="CJ14" s="695"/>
      <c r="CK14" s="695"/>
      <c r="CL14" s="695"/>
      <c r="CM14" s="695"/>
      <c r="CN14" s="695"/>
      <c r="CO14" s="695"/>
      <c r="CP14" s="695"/>
      <c r="CQ14" s="696"/>
      <c r="CR14" s="679">
        <v>698962</v>
      </c>
      <c r="CS14" s="680"/>
      <c r="CT14" s="680"/>
      <c r="CU14" s="680"/>
      <c r="CV14" s="680"/>
      <c r="CW14" s="680"/>
      <c r="CX14" s="680"/>
      <c r="CY14" s="681"/>
      <c r="CZ14" s="682">
        <v>3.7</v>
      </c>
      <c r="DA14" s="682"/>
      <c r="DB14" s="682"/>
      <c r="DC14" s="682"/>
      <c r="DD14" s="688">
        <v>262104</v>
      </c>
      <c r="DE14" s="680"/>
      <c r="DF14" s="680"/>
      <c r="DG14" s="680"/>
      <c r="DH14" s="680"/>
      <c r="DI14" s="680"/>
      <c r="DJ14" s="680"/>
      <c r="DK14" s="680"/>
      <c r="DL14" s="680"/>
      <c r="DM14" s="680"/>
      <c r="DN14" s="680"/>
      <c r="DO14" s="680"/>
      <c r="DP14" s="681"/>
      <c r="DQ14" s="688">
        <v>444902</v>
      </c>
      <c r="DR14" s="680"/>
      <c r="DS14" s="680"/>
      <c r="DT14" s="680"/>
      <c r="DU14" s="680"/>
      <c r="DV14" s="680"/>
      <c r="DW14" s="680"/>
      <c r="DX14" s="680"/>
      <c r="DY14" s="680"/>
      <c r="DZ14" s="680"/>
      <c r="EA14" s="680"/>
      <c r="EB14" s="680"/>
      <c r="EC14" s="689"/>
    </row>
    <row r="15" spans="2:143" ht="11.25" customHeight="1" x14ac:dyDescent="0.15">
      <c r="B15" s="676" t="s">
        <v>255</v>
      </c>
      <c r="C15" s="677"/>
      <c r="D15" s="677"/>
      <c r="E15" s="677"/>
      <c r="F15" s="677"/>
      <c r="G15" s="677"/>
      <c r="H15" s="677"/>
      <c r="I15" s="677"/>
      <c r="J15" s="677"/>
      <c r="K15" s="677"/>
      <c r="L15" s="677"/>
      <c r="M15" s="677"/>
      <c r="N15" s="677"/>
      <c r="O15" s="677"/>
      <c r="P15" s="677"/>
      <c r="Q15" s="678"/>
      <c r="R15" s="679">
        <v>62071</v>
      </c>
      <c r="S15" s="680"/>
      <c r="T15" s="680"/>
      <c r="U15" s="680"/>
      <c r="V15" s="680"/>
      <c r="W15" s="680"/>
      <c r="X15" s="680"/>
      <c r="Y15" s="681"/>
      <c r="Z15" s="682">
        <v>0.3</v>
      </c>
      <c r="AA15" s="682"/>
      <c r="AB15" s="682"/>
      <c r="AC15" s="682"/>
      <c r="AD15" s="683">
        <v>62071</v>
      </c>
      <c r="AE15" s="683"/>
      <c r="AF15" s="683"/>
      <c r="AG15" s="683"/>
      <c r="AH15" s="683"/>
      <c r="AI15" s="683"/>
      <c r="AJ15" s="683"/>
      <c r="AK15" s="683"/>
      <c r="AL15" s="684">
        <v>0.6</v>
      </c>
      <c r="AM15" s="685"/>
      <c r="AN15" s="685"/>
      <c r="AO15" s="686"/>
      <c r="AP15" s="676" t="s">
        <v>256</v>
      </c>
      <c r="AQ15" s="677"/>
      <c r="AR15" s="677"/>
      <c r="AS15" s="677"/>
      <c r="AT15" s="677"/>
      <c r="AU15" s="677"/>
      <c r="AV15" s="677"/>
      <c r="AW15" s="677"/>
      <c r="AX15" s="677"/>
      <c r="AY15" s="677"/>
      <c r="AZ15" s="677"/>
      <c r="BA15" s="677"/>
      <c r="BB15" s="677"/>
      <c r="BC15" s="677"/>
      <c r="BD15" s="677"/>
      <c r="BE15" s="677"/>
      <c r="BF15" s="678"/>
      <c r="BG15" s="679">
        <v>349296</v>
      </c>
      <c r="BH15" s="680"/>
      <c r="BI15" s="680"/>
      <c r="BJ15" s="680"/>
      <c r="BK15" s="680"/>
      <c r="BL15" s="680"/>
      <c r="BM15" s="680"/>
      <c r="BN15" s="681"/>
      <c r="BO15" s="682">
        <v>5.5</v>
      </c>
      <c r="BP15" s="682"/>
      <c r="BQ15" s="682"/>
      <c r="BR15" s="682"/>
      <c r="BS15" s="688" t="s">
        <v>136</v>
      </c>
      <c r="BT15" s="680"/>
      <c r="BU15" s="680"/>
      <c r="BV15" s="680"/>
      <c r="BW15" s="680"/>
      <c r="BX15" s="680"/>
      <c r="BY15" s="680"/>
      <c r="BZ15" s="680"/>
      <c r="CA15" s="680"/>
      <c r="CB15" s="689"/>
      <c r="CD15" s="694" t="s">
        <v>257</v>
      </c>
      <c r="CE15" s="695"/>
      <c r="CF15" s="695"/>
      <c r="CG15" s="695"/>
      <c r="CH15" s="695"/>
      <c r="CI15" s="695"/>
      <c r="CJ15" s="695"/>
      <c r="CK15" s="695"/>
      <c r="CL15" s="695"/>
      <c r="CM15" s="695"/>
      <c r="CN15" s="695"/>
      <c r="CO15" s="695"/>
      <c r="CP15" s="695"/>
      <c r="CQ15" s="696"/>
      <c r="CR15" s="679">
        <v>1540903</v>
      </c>
      <c r="CS15" s="680"/>
      <c r="CT15" s="680"/>
      <c r="CU15" s="680"/>
      <c r="CV15" s="680"/>
      <c r="CW15" s="680"/>
      <c r="CX15" s="680"/>
      <c r="CY15" s="681"/>
      <c r="CZ15" s="682">
        <v>8.1</v>
      </c>
      <c r="DA15" s="682"/>
      <c r="DB15" s="682"/>
      <c r="DC15" s="682"/>
      <c r="DD15" s="688">
        <v>253399</v>
      </c>
      <c r="DE15" s="680"/>
      <c r="DF15" s="680"/>
      <c r="DG15" s="680"/>
      <c r="DH15" s="680"/>
      <c r="DI15" s="680"/>
      <c r="DJ15" s="680"/>
      <c r="DK15" s="680"/>
      <c r="DL15" s="680"/>
      <c r="DM15" s="680"/>
      <c r="DN15" s="680"/>
      <c r="DO15" s="680"/>
      <c r="DP15" s="681"/>
      <c r="DQ15" s="688">
        <v>1266129</v>
      </c>
      <c r="DR15" s="680"/>
      <c r="DS15" s="680"/>
      <c r="DT15" s="680"/>
      <c r="DU15" s="680"/>
      <c r="DV15" s="680"/>
      <c r="DW15" s="680"/>
      <c r="DX15" s="680"/>
      <c r="DY15" s="680"/>
      <c r="DZ15" s="680"/>
      <c r="EA15" s="680"/>
      <c r="EB15" s="680"/>
      <c r="EC15" s="689"/>
    </row>
    <row r="16" spans="2:143" ht="11.25" customHeight="1" x14ac:dyDescent="0.15">
      <c r="B16" s="676" t="s">
        <v>258</v>
      </c>
      <c r="C16" s="677"/>
      <c r="D16" s="677"/>
      <c r="E16" s="677"/>
      <c r="F16" s="677"/>
      <c r="G16" s="677"/>
      <c r="H16" s="677"/>
      <c r="I16" s="677"/>
      <c r="J16" s="677"/>
      <c r="K16" s="677"/>
      <c r="L16" s="677"/>
      <c r="M16" s="677"/>
      <c r="N16" s="677"/>
      <c r="O16" s="677"/>
      <c r="P16" s="677"/>
      <c r="Q16" s="678"/>
      <c r="R16" s="679" t="s">
        <v>136</v>
      </c>
      <c r="S16" s="680"/>
      <c r="T16" s="680"/>
      <c r="U16" s="680"/>
      <c r="V16" s="680"/>
      <c r="W16" s="680"/>
      <c r="X16" s="680"/>
      <c r="Y16" s="681"/>
      <c r="Z16" s="682" t="s">
        <v>136</v>
      </c>
      <c r="AA16" s="682"/>
      <c r="AB16" s="682"/>
      <c r="AC16" s="682"/>
      <c r="AD16" s="683" t="s">
        <v>136</v>
      </c>
      <c r="AE16" s="683"/>
      <c r="AF16" s="683"/>
      <c r="AG16" s="683"/>
      <c r="AH16" s="683"/>
      <c r="AI16" s="683"/>
      <c r="AJ16" s="683"/>
      <c r="AK16" s="683"/>
      <c r="AL16" s="684" t="s">
        <v>136</v>
      </c>
      <c r="AM16" s="685"/>
      <c r="AN16" s="685"/>
      <c r="AO16" s="686"/>
      <c r="AP16" s="676" t="s">
        <v>259</v>
      </c>
      <c r="AQ16" s="677"/>
      <c r="AR16" s="677"/>
      <c r="AS16" s="677"/>
      <c r="AT16" s="677"/>
      <c r="AU16" s="677"/>
      <c r="AV16" s="677"/>
      <c r="AW16" s="677"/>
      <c r="AX16" s="677"/>
      <c r="AY16" s="677"/>
      <c r="AZ16" s="677"/>
      <c r="BA16" s="677"/>
      <c r="BB16" s="677"/>
      <c r="BC16" s="677"/>
      <c r="BD16" s="677"/>
      <c r="BE16" s="677"/>
      <c r="BF16" s="678"/>
      <c r="BG16" s="679" t="s">
        <v>136</v>
      </c>
      <c r="BH16" s="680"/>
      <c r="BI16" s="680"/>
      <c r="BJ16" s="680"/>
      <c r="BK16" s="680"/>
      <c r="BL16" s="680"/>
      <c r="BM16" s="680"/>
      <c r="BN16" s="681"/>
      <c r="BO16" s="682" t="s">
        <v>136</v>
      </c>
      <c r="BP16" s="682"/>
      <c r="BQ16" s="682"/>
      <c r="BR16" s="682"/>
      <c r="BS16" s="688" t="s">
        <v>136</v>
      </c>
      <c r="BT16" s="680"/>
      <c r="BU16" s="680"/>
      <c r="BV16" s="680"/>
      <c r="BW16" s="680"/>
      <c r="BX16" s="680"/>
      <c r="BY16" s="680"/>
      <c r="BZ16" s="680"/>
      <c r="CA16" s="680"/>
      <c r="CB16" s="689"/>
      <c r="CD16" s="694" t="s">
        <v>260</v>
      </c>
      <c r="CE16" s="695"/>
      <c r="CF16" s="695"/>
      <c r="CG16" s="695"/>
      <c r="CH16" s="695"/>
      <c r="CI16" s="695"/>
      <c r="CJ16" s="695"/>
      <c r="CK16" s="695"/>
      <c r="CL16" s="695"/>
      <c r="CM16" s="695"/>
      <c r="CN16" s="695"/>
      <c r="CO16" s="695"/>
      <c r="CP16" s="695"/>
      <c r="CQ16" s="696"/>
      <c r="CR16" s="679">
        <v>4823</v>
      </c>
      <c r="CS16" s="680"/>
      <c r="CT16" s="680"/>
      <c r="CU16" s="680"/>
      <c r="CV16" s="680"/>
      <c r="CW16" s="680"/>
      <c r="CX16" s="680"/>
      <c r="CY16" s="681"/>
      <c r="CZ16" s="682">
        <v>0</v>
      </c>
      <c r="DA16" s="682"/>
      <c r="DB16" s="682"/>
      <c r="DC16" s="682"/>
      <c r="DD16" s="688" t="s">
        <v>136</v>
      </c>
      <c r="DE16" s="680"/>
      <c r="DF16" s="680"/>
      <c r="DG16" s="680"/>
      <c r="DH16" s="680"/>
      <c r="DI16" s="680"/>
      <c r="DJ16" s="680"/>
      <c r="DK16" s="680"/>
      <c r="DL16" s="680"/>
      <c r="DM16" s="680"/>
      <c r="DN16" s="680"/>
      <c r="DO16" s="680"/>
      <c r="DP16" s="681"/>
      <c r="DQ16" s="688">
        <v>4396</v>
      </c>
      <c r="DR16" s="680"/>
      <c r="DS16" s="680"/>
      <c r="DT16" s="680"/>
      <c r="DU16" s="680"/>
      <c r="DV16" s="680"/>
      <c r="DW16" s="680"/>
      <c r="DX16" s="680"/>
      <c r="DY16" s="680"/>
      <c r="DZ16" s="680"/>
      <c r="EA16" s="680"/>
      <c r="EB16" s="680"/>
      <c r="EC16" s="689"/>
    </row>
    <row r="17" spans="2:133" ht="11.25" customHeight="1" x14ac:dyDescent="0.15">
      <c r="B17" s="676" t="s">
        <v>261</v>
      </c>
      <c r="C17" s="677"/>
      <c r="D17" s="677"/>
      <c r="E17" s="677"/>
      <c r="F17" s="677"/>
      <c r="G17" s="677"/>
      <c r="H17" s="677"/>
      <c r="I17" s="677"/>
      <c r="J17" s="677"/>
      <c r="K17" s="677"/>
      <c r="L17" s="677"/>
      <c r="M17" s="677"/>
      <c r="N17" s="677"/>
      <c r="O17" s="677"/>
      <c r="P17" s="677"/>
      <c r="Q17" s="678"/>
      <c r="R17" s="679">
        <v>41359</v>
      </c>
      <c r="S17" s="680"/>
      <c r="T17" s="680"/>
      <c r="U17" s="680"/>
      <c r="V17" s="680"/>
      <c r="W17" s="680"/>
      <c r="X17" s="680"/>
      <c r="Y17" s="681"/>
      <c r="Z17" s="682">
        <v>0.2</v>
      </c>
      <c r="AA17" s="682"/>
      <c r="AB17" s="682"/>
      <c r="AC17" s="682"/>
      <c r="AD17" s="683">
        <v>41359</v>
      </c>
      <c r="AE17" s="683"/>
      <c r="AF17" s="683"/>
      <c r="AG17" s="683"/>
      <c r="AH17" s="683"/>
      <c r="AI17" s="683"/>
      <c r="AJ17" s="683"/>
      <c r="AK17" s="683"/>
      <c r="AL17" s="684">
        <v>0.4</v>
      </c>
      <c r="AM17" s="685"/>
      <c r="AN17" s="685"/>
      <c r="AO17" s="686"/>
      <c r="AP17" s="676" t="s">
        <v>262</v>
      </c>
      <c r="AQ17" s="677"/>
      <c r="AR17" s="677"/>
      <c r="AS17" s="677"/>
      <c r="AT17" s="677"/>
      <c r="AU17" s="677"/>
      <c r="AV17" s="677"/>
      <c r="AW17" s="677"/>
      <c r="AX17" s="677"/>
      <c r="AY17" s="677"/>
      <c r="AZ17" s="677"/>
      <c r="BA17" s="677"/>
      <c r="BB17" s="677"/>
      <c r="BC17" s="677"/>
      <c r="BD17" s="677"/>
      <c r="BE17" s="677"/>
      <c r="BF17" s="678"/>
      <c r="BG17" s="679" t="s">
        <v>136</v>
      </c>
      <c r="BH17" s="680"/>
      <c r="BI17" s="680"/>
      <c r="BJ17" s="680"/>
      <c r="BK17" s="680"/>
      <c r="BL17" s="680"/>
      <c r="BM17" s="680"/>
      <c r="BN17" s="681"/>
      <c r="BO17" s="682" t="s">
        <v>136</v>
      </c>
      <c r="BP17" s="682"/>
      <c r="BQ17" s="682"/>
      <c r="BR17" s="682"/>
      <c r="BS17" s="688" t="s">
        <v>136</v>
      </c>
      <c r="BT17" s="680"/>
      <c r="BU17" s="680"/>
      <c r="BV17" s="680"/>
      <c r="BW17" s="680"/>
      <c r="BX17" s="680"/>
      <c r="BY17" s="680"/>
      <c r="BZ17" s="680"/>
      <c r="CA17" s="680"/>
      <c r="CB17" s="689"/>
      <c r="CD17" s="694" t="s">
        <v>263</v>
      </c>
      <c r="CE17" s="695"/>
      <c r="CF17" s="695"/>
      <c r="CG17" s="695"/>
      <c r="CH17" s="695"/>
      <c r="CI17" s="695"/>
      <c r="CJ17" s="695"/>
      <c r="CK17" s="695"/>
      <c r="CL17" s="695"/>
      <c r="CM17" s="695"/>
      <c r="CN17" s="695"/>
      <c r="CO17" s="695"/>
      <c r="CP17" s="695"/>
      <c r="CQ17" s="696"/>
      <c r="CR17" s="679">
        <v>1383378</v>
      </c>
      <c r="CS17" s="680"/>
      <c r="CT17" s="680"/>
      <c r="CU17" s="680"/>
      <c r="CV17" s="680"/>
      <c r="CW17" s="680"/>
      <c r="CX17" s="680"/>
      <c r="CY17" s="681"/>
      <c r="CZ17" s="682">
        <v>7.2</v>
      </c>
      <c r="DA17" s="682"/>
      <c r="DB17" s="682"/>
      <c r="DC17" s="682"/>
      <c r="DD17" s="688" t="s">
        <v>136</v>
      </c>
      <c r="DE17" s="680"/>
      <c r="DF17" s="680"/>
      <c r="DG17" s="680"/>
      <c r="DH17" s="680"/>
      <c r="DI17" s="680"/>
      <c r="DJ17" s="680"/>
      <c r="DK17" s="680"/>
      <c r="DL17" s="680"/>
      <c r="DM17" s="680"/>
      <c r="DN17" s="680"/>
      <c r="DO17" s="680"/>
      <c r="DP17" s="681"/>
      <c r="DQ17" s="688">
        <v>1202937</v>
      </c>
      <c r="DR17" s="680"/>
      <c r="DS17" s="680"/>
      <c r="DT17" s="680"/>
      <c r="DU17" s="680"/>
      <c r="DV17" s="680"/>
      <c r="DW17" s="680"/>
      <c r="DX17" s="680"/>
      <c r="DY17" s="680"/>
      <c r="DZ17" s="680"/>
      <c r="EA17" s="680"/>
      <c r="EB17" s="680"/>
      <c r="EC17" s="689"/>
    </row>
    <row r="18" spans="2:133" ht="11.25" customHeight="1" x14ac:dyDescent="0.15">
      <c r="B18" s="676" t="s">
        <v>264</v>
      </c>
      <c r="C18" s="677"/>
      <c r="D18" s="677"/>
      <c r="E18" s="677"/>
      <c r="F18" s="677"/>
      <c r="G18" s="677"/>
      <c r="H18" s="677"/>
      <c r="I18" s="677"/>
      <c r="J18" s="677"/>
      <c r="K18" s="677"/>
      <c r="L18" s="677"/>
      <c r="M18" s="677"/>
      <c r="N18" s="677"/>
      <c r="O18" s="677"/>
      <c r="P18" s="677"/>
      <c r="Q18" s="678"/>
      <c r="R18" s="679">
        <v>3358644</v>
      </c>
      <c r="S18" s="680"/>
      <c r="T18" s="680"/>
      <c r="U18" s="680"/>
      <c r="V18" s="680"/>
      <c r="W18" s="680"/>
      <c r="X18" s="680"/>
      <c r="Y18" s="681"/>
      <c r="Z18" s="682">
        <v>17</v>
      </c>
      <c r="AA18" s="682"/>
      <c r="AB18" s="682"/>
      <c r="AC18" s="682"/>
      <c r="AD18" s="683">
        <v>2688517</v>
      </c>
      <c r="AE18" s="683"/>
      <c r="AF18" s="683"/>
      <c r="AG18" s="683"/>
      <c r="AH18" s="683"/>
      <c r="AI18" s="683"/>
      <c r="AJ18" s="683"/>
      <c r="AK18" s="683"/>
      <c r="AL18" s="684">
        <v>26.3</v>
      </c>
      <c r="AM18" s="685"/>
      <c r="AN18" s="685"/>
      <c r="AO18" s="686"/>
      <c r="AP18" s="676" t="s">
        <v>265</v>
      </c>
      <c r="AQ18" s="677"/>
      <c r="AR18" s="677"/>
      <c r="AS18" s="677"/>
      <c r="AT18" s="677"/>
      <c r="AU18" s="677"/>
      <c r="AV18" s="677"/>
      <c r="AW18" s="677"/>
      <c r="AX18" s="677"/>
      <c r="AY18" s="677"/>
      <c r="AZ18" s="677"/>
      <c r="BA18" s="677"/>
      <c r="BB18" s="677"/>
      <c r="BC18" s="677"/>
      <c r="BD18" s="677"/>
      <c r="BE18" s="677"/>
      <c r="BF18" s="678"/>
      <c r="BG18" s="679" t="s">
        <v>136</v>
      </c>
      <c r="BH18" s="680"/>
      <c r="BI18" s="680"/>
      <c r="BJ18" s="680"/>
      <c r="BK18" s="680"/>
      <c r="BL18" s="680"/>
      <c r="BM18" s="680"/>
      <c r="BN18" s="681"/>
      <c r="BO18" s="682" t="s">
        <v>136</v>
      </c>
      <c r="BP18" s="682"/>
      <c r="BQ18" s="682"/>
      <c r="BR18" s="682"/>
      <c r="BS18" s="688" t="s">
        <v>136</v>
      </c>
      <c r="BT18" s="680"/>
      <c r="BU18" s="680"/>
      <c r="BV18" s="680"/>
      <c r="BW18" s="680"/>
      <c r="BX18" s="680"/>
      <c r="BY18" s="680"/>
      <c r="BZ18" s="680"/>
      <c r="CA18" s="680"/>
      <c r="CB18" s="689"/>
      <c r="CD18" s="694" t="s">
        <v>266</v>
      </c>
      <c r="CE18" s="695"/>
      <c r="CF18" s="695"/>
      <c r="CG18" s="695"/>
      <c r="CH18" s="695"/>
      <c r="CI18" s="695"/>
      <c r="CJ18" s="695"/>
      <c r="CK18" s="695"/>
      <c r="CL18" s="695"/>
      <c r="CM18" s="695"/>
      <c r="CN18" s="695"/>
      <c r="CO18" s="695"/>
      <c r="CP18" s="695"/>
      <c r="CQ18" s="696"/>
      <c r="CR18" s="679" t="s">
        <v>136</v>
      </c>
      <c r="CS18" s="680"/>
      <c r="CT18" s="680"/>
      <c r="CU18" s="680"/>
      <c r="CV18" s="680"/>
      <c r="CW18" s="680"/>
      <c r="CX18" s="680"/>
      <c r="CY18" s="681"/>
      <c r="CZ18" s="682" t="s">
        <v>136</v>
      </c>
      <c r="DA18" s="682"/>
      <c r="DB18" s="682"/>
      <c r="DC18" s="682"/>
      <c r="DD18" s="688" t="s">
        <v>136</v>
      </c>
      <c r="DE18" s="680"/>
      <c r="DF18" s="680"/>
      <c r="DG18" s="680"/>
      <c r="DH18" s="680"/>
      <c r="DI18" s="680"/>
      <c r="DJ18" s="680"/>
      <c r="DK18" s="680"/>
      <c r="DL18" s="680"/>
      <c r="DM18" s="680"/>
      <c r="DN18" s="680"/>
      <c r="DO18" s="680"/>
      <c r="DP18" s="681"/>
      <c r="DQ18" s="688" t="s">
        <v>136</v>
      </c>
      <c r="DR18" s="680"/>
      <c r="DS18" s="680"/>
      <c r="DT18" s="680"/>
      <c r="DU18" s="680"/>
      <c r="DV18" s="680"/>
      <c r="DW18" s="680"/>
      <c r="DX18" s="680"/>
      <c r="DY18" s="680"/>
      <c r="DZ18" s="680"/>
      <c r="EA18" s="680"/>
      <c r="EB18" s="680"/>
      <c r="EC18" s="689"/>
    </row>
    <row r="19" spans="2:133" ht="11.25" customHeight="1" x14ac:dyDescent="0.15">
      <c r="B19" s="676" t="s">
        <v>267</v>
      </c>
      <c r="C19" s="677"/>
      <c r="D19" s="677"/>
      <c r="E19" s="677"/>
      <c r="F19" s="677"/>
      <c r="G19" s="677"/>
      <c r="H19" s="677"/>
      <c r="I19" s="677"/>
      <c r="J19" s="677"/>
      <c r="K19" s="677"/>
      <c r="L19" s="677"/>
      <c r="M19" s="677"/>
      <c r="N19" s="677"/>
      <c r="O19" s="677"/>
      <c r="P19" s="677"/>
      <c r="Q19" s="678"/>
      <c r="R19" s="679">
        <v>2688517</v>
      </c>
      <c r="S19" s="680"/>
      <c r="T19" s="680"/>
      <c r="U19" s="680"/>
      <c r="V19" s="680"/>
      <c r="W19" s="680"/>
      <c r="X19" s="680"/>
      <c r="Y19" s="681"/>
      <c r="Z19" s="682">
        <v>13.6</v>
      </c>
      <c r="AA19" s="682"/>
      <c r="AB19" s="682"/>
      <c r="AC19" s="682"/>
      <c r="AD19" s="683">
        <v>2688517</v>
      </c>
      <c r="AE19" s="683"/>
      <c r="AF19" s="683"/>
      <c r="AG19" s="683"/>
      <c r="AH19" s="683"/>
      <c r="AI19" s="683"/>
      <c r="AJ19" s="683"/>
      <c r="AK19" s="683"/>
      <c r="AL19" s="684">
        <v>26.3</v>
      </c>
      <c r="AM19" s="685"/>
      <c r="AN19" s="685"/>
      <c r="AO19" s="686"/>
      <c r="AP19" s="676" t="s">
        <v>268</v>
      </c>
      <c r="AQ19" s="677"/>
      <c r="AR19" s="677"/>
      <c r="AS19" s="677"/>
      <c r="AT19" s="677"/>
      <c r="AU19" s="677"/>
      <c r="AV19" s="677"/>
      <c r="AW19" s="677"/>
      <c r="AX19" s="677"/>
      <c r="AY19" s="677"/>
      <c r="AZ19" s="677"/>
      <c r="BA19" s="677"/>
      <c r="BB19" s="677"/>
      <c r="BC19" s="677"/>
      <c r="BD19" s="677"/>
      <c r="BE19" s="677"/>
      <c r="BF19" s="678"/>
      <c r="BG19" s="679">
        <v>4161</v>
      </c>
      <c r="BH19" s="680"/>
      <c r="BI19" s="680"/>
      <c r="BJ19" s="680"/>
      <c r="BK19" s="680"/>
      <c r="BL19" s="680"/>
      <c r="BM19" s="680"/>
      <c r="BN19" s="681"/>
      <c r="BO19" s="682">
        <v>0.1</v>
      </c>
      <c r="BP19" s="682"/>
      <c r="BQ19" s="682"/>
      <c r="BR19" s="682"/>
      <c r="BS19" s="688" t="s">
        <v>136</v>
      </c>
      <c r="BT19" s="680"/>
      <c r="BU19" s="680"/>
      <c r="BV19" s="680"/>
      <c r="BW19" s="680"/>
      <c r="BX19" s="680"/>
      <c r="BY19" s="680"/>
      <c r="BZ19" s="680"/>
      <c r="CA19" s="680"/>
      <c r="CB19" s="689"/>
      <c r="CD19" s="694" t="s">
        <v>269</v>
      </c>
      <c r="CE19" s="695"/>
      <c r="CF19" s="695"/>
      <c r="CG19" s="695"/>
      <c r="CH19" s="695"/>
      <c r="CI19" s="695"/>
      <c r="CJ19" s="695"/>
      <c r="CK19" s="695"/>
      <c r="CL19" s="695"/>
      <c r="CM19" s="695"/>
      <c r="CN19" s="695"/>
      <c r="CO19" s="695"/>
      <c r="CP19" s="695"/>
      <c r="CQ19" s="696"/>
      <c r="CR19" s="679" t="s">
        <v>136</v>
      </c>
      <c r="CS19" s="680"/>
      <c r="CT19" s="680"/>
      <c r="CU19" s="680"/>
      <c r="CV19" s="680"/>
      <c r="CW19" s="680"/>
      <c r="CX19" s="680"/>
      <c r="CY19" s="681"/>
      <c r="CZ19" s="682" t="s">
        <v>136</v>
      </c>
      <c r="DA19" s="682"/>
      <c r="DB19" s="682"/>
      <c r="DC19" s="682"/>
      <c r="DD19" s="688" t="s">
        <v>136</v>
      </c>
      <c r="DE19" s="680"/>
      <c r="DF19" s="680"/>
      <c r="DG19" s="680"/>
      <c r="DH19" s="680"/>
      <c r="DI19" s="680"/>
      <c r="DJ19" s="680"/>
      <c r="DK19" s="680"/>
      <c r="DL19" s="680"/>
      <c r="DM19" s="680"/>
      <c r="DN19" s="680"/>
      <c r="DO19" s="680"/>
      <c r="DP19" s="681"/>
      <c r="DQ19" s="688" t="s">
        <v>136</v>
      </c>
      <c r="DR19" s="680"/>
      <c r="DS19" s="680"/>
      <c r="DT19" s="680"/>
      <c r="DU19" s="680"/>
      <c r="DV19" s="680"/>
      <c r="DW19" s="680"/>
      <c r="DX19" s="680"/>
      <c r="DY19" s="680"/>
      <c r="DZ19" s="680"/>
      <c r="EA19" s="680"/>
      <c r="EB19" s="680"/>
      <c r="EC19" s="689"/>
    </row>
    <row r="20" spans="2:133" ht="11.25" customHeight="1" x14ac:dyDescent="0.15">
      <c r="B20" s="676" t="s">
        <v>270</v>
      </c>
      <c r="C20" s="677"/>
      <c r="D20" s="677"/>
      <c r="E20" s="677"/>
      <c r="F20" s="677"/>
      <c r="G20" s="677"/>
      <c r="H20" s="677"/>
      <c r="I20" s="677"/>
      <c r="J20" s="677"/>
      <c r="K20" s="677"/>
      <c r="L20" s="677"/>
      <c r="M20" s="677"/>
      <c r="N20" s="677"/>
      <c r="O20" s="677"/>
      <c r="P20" s="677"/>
      <c r="Q20" s="678"/>
      <c r="R20" s="679">
        <v>670127</v>
      </c>
      <c r="S20" s="680"/>
      <c r="T20" s="680"/>
      <c r="U20" s="680"/>
      <c r="V20" s="680"/>
      <c r="W20" s="680"/>
      <c r="X20" s="680"/>
      <c r="Y20" s="681"/>
      <c r="Z20" s="682">
        <v>3.4</v>
      </c>
      <c r="AA20" s="682"/>
      <c r="AB20" s="682"/>
      <c r="AC20" s="682"/>
      <c r="AD20" s="683" t="s">
        <v>136</v>
      </c>
      <c r="AE20" s="683"/>
      <c r="AF20" s="683"/>
      <c r="AG20" s="683"/>
      <c r="AH20" s="683"/>
      <c r="AI20" s="683"/>
      <c r="AJ20" s="683"/>
      <c r="AK20" s="683"/>
      <c r="AL20" s="684" t="s">
        <v>136</v>
      </c>
      <c r="AM20" s="685"/>
      <c r="AN20" s="685"/>
      <c r="AO20" s="686"/>
      <c r="AP20" s="676" t="s">
        <v>271</v>
      </c>
      <c r="AQ20" s="677"/>
      <c r="AR20" s="677"/>
      <c r="AS20" s="677"/>
      <c r="AT20" s="677"/>
      <c r="AU20" s="677"/>
      <c r="AV20" s="677"/>
      <c r="AW20" s="677"/>
      <c r="AX20" s="677"/>
      <c r="AY20" s="677"/>
      <c r="AZ20" s="677"/>
      <c r="BA20" s="677"/>
      <c r="BB20" s="677"/>
      <c r="BC20" s="677"/>
      <c r="BD20" s="677"/>
      <c r="BE20" s="677"/>
      <c r="BF20" s="678"/>
      <c r="BG20" s="679">
        <v>4161</v>
      </c>
      <c r="BH20" s="680"/>
      <c r="BI20" s="680"/>
      <c r="BJ20" s="680"/>
      <c r="BK20" s="680"/>
      <c r="BL20" s="680"/>
      <c r="BM20" s="680"/>
      <c r="BN20" s="681"/>
      <c r="BO20" s="682">
        <v>0.1</v>
      </c>
      <c r="BP20" s="682"/>
      <c r="BQ20" s="682"/>
      <c r="BR20" s="682"/>
      <c r="BS20" s="688" t="s">
        <v>136</v>
      </c>
      <c r="BT20" s="680"/>
      <c r="BU20" s="680"/>
      <c r="BV20" s="680"/>
      <c r="BW20" s="680"/>
      <c r="BX20" s="680"/>
      <c r="BY20" s="680"/>
      <c r="BZ20" s="680"/>
      <c r="CA20" s="680"/>
      <c r="CB20" s="689"/>
      <c r="CD20" s="694" t="s">
        <v>272</v>
      </c>
      <c r="CE20" s="695"/>
      <c r="CF20" s="695"/>
      <c r="CG20" s="695"/>
      <c r="CH20" s="695"/>
      <c r="CI20" s="695"/>
      <c r="CJ20" s="695"/>
      <c r="CK20" s="695"/>
      <c r="CL20" s="695"/>
      <c r="CM20" s="695"/>
      <c r="CN20" s="695"/>
      <c r="CO20" s="695"/>
      <c r="CP20" s="695"/>
      <c r="CQ20" s="696"/>
      <c r="CR20" s="679">
        <v>19108537</v>
      </c>
      <c r="CS20" s="680"/>
      <c r="CT20" s="680"/>
      <c r="CU20" s="680"/>
      <c r="CV20" s="680"/>
      <c r="CW20" s="680"/>
      <c r="CX20" s="680"/>
      <c r="CY20" s="681"/>
      <c r="CZ20" s="682">
        <v>100</v>
      </c>
      <c r="DA20" s="682"/>
      <c r="DB20" s="682"/>
      <c r="DC20" s="682"/>
      <c r="DD20" s="688">
        <v>2718516</v>
      </c>
      <c r="DE20" s="680"/>
      <c r="DF20" s="680"/>
      <c r="DG20" s="680"/>
      <c r="DH20" s="680"/>
      <c r="DI20" s="680"/>
      <c r="DJ20" s="680"/>
      <c r="DK20" s="680"/>
      <c r="DL20" s="680"/>
      <c r="DM20" s="680"/>
      <c r="DN20" s="680"/>
      <c r="DO20" s="680"/>
      <c r="DP20" s="681"/>
      <c r="DQ20" s="688">
        <v>11569948</v>
      </c>
      <c r="DR20" s="680"/>
      <c r="DS20" s="680"/>
      <c r="DT20" s="680"/>
      <c r="DU20" s="680"/>
      <c r="DV20" s="680"/>
      <c r="DW20" s="680"/>
      <c r="DX20" s="680"/>
      <c r="DY20" s="680"/>
      <c r="DZ20" s="680"/>
      <c r="EA20" s="680"/>
      <c r="EB20" s="680"/>
      <c r="EC20" s="689"/>
    </row>
    <row r="21" spans="2:133" ht="11.25" customHeight="1" x14ac:dyDescent="0.15">
      <c r="B21" s="676" t="s">
        <v>273</v>
      </c>
      <c r="C21" s="677"/>
      <c r="D21" s="677"/>
      <c r="E21" s="677"/>
      <c r="F21" s="677"/>
      <c r="G21" s="677"/>
      <c r="H21" s="677"/>
      <c r="I21" s="677"/>
      <c r="J21" s="677"/>
      <c r="K21" s="677"/>
      <c r="L21" s="677"/>
      <c r="M21" s="677"/>
      <c r="N21" s="677"/>
      <c r="O21" s="677"/>
      <c r="P21" s="677"/>
      <c r="Q21" s="678"/>
      <c r="R21" s="679" t="s">
        <v>136</v>
      </c>
      <c r="S21" s="680"/>
      <c r="T21" s="680"/>
      <c r="U21" s="680"/>
      <c r="V21" s="680"/>
      <c r="W21" s="680"/>
      <c r="X21" s="680"/>
      <c r="Y21" s="681"/>
      <c r="Z21" s="682" t="s">
        <v>136</v>
      </c>
      <c r="AA21" s="682"/>
      <c r="AB21" s="682"/>
      <c r="AC21" s="682"/>
      <c r="AD21" s="683" t="s">
        <v>136</v>
      </c>
      <c r="AE21" s="683"/>
      <c r="AF21" s="683"/>
      <c r="AG21" s="683"/>
      <c r="AH21" s="683"/>
      <c r="AI21" s="683"/>
      <c r="AJ21" s="683"/>
      <c r="AK21" s="683"/>
      <c r="AL21" s="684" t="s">
        <v>136</v>
      </c>
      <c r="AM21" s="685"/>
      <c r="AN21" s="685"/>
      <c r="AO21" s="686"/>
      <c r="AP21" s="697" t="s">
        <v>274</v>
      </c>
      <c r="AQ21" s="698"/>
      <c r="AR21" s="698"/>
      <c r="AS21" s="698"/>
      <c r="AT21" s="698"/>
      <c r="AU21" s="698"/>
      <c r="AV21" s="698"/>
      <c r="AW21" s="698"/>
      <c r="AX21" s="698"/>
      <c r="AY21" s="698"/>
      <c r="AZ21" s="698"/>
      <c r="BA21" s="698"/>
      <c r="BB21" s="698"/>
      <c r="BC21" s="698"/>
      <c r="BD21" s="698"/>
      <c r="BE21" s="698"/>
      <c r="BF21" s="699"/>
      <c r="BG21" s="679">
        <v>4161</v>
      </c>
      <c r="BH21" s="680"/>
      <c r="BI21" s="680"/>
      <c r="BJ21" s="680"/>
      <c r="BK21" s="680"/>
      <c r="BL21" s="680"/>
      <c r="BM21" s="680"/>
      <c r="BN21" s="681"/>
      <c r="BO21" s="682">
        <v>0.1</v>
      </c>
      <c r="BP21" s="682"/>
      <c r="BQ21" s="682"/>
      <c r="BR21" s="682"/>
      <c r="BS21" s="688" t="s">
        <v>136</v>
      </c>
      <c r="BT21" s="680"/>
      <c r="BU21" s="680"/>
      <c r="BV21" s="680"/>
      <c r="BW21" s="680"/>
      <c r="BX21" s="680"/>
      <c r="BY21" s="680"/>
      <c r="BZ21" s="680"/>
      <c r="CA21" s="680"/>
      <c r="CB21" s="689"/>
      <c r="CD21" s="703"/>
      <c r="CE21" s="704"/>
      <c r="CF21" s="704"/>
      <c r="CG21" s="704"/>
      <c r="CH21" s="704"/>
      <c r="CI21" s="704"/>
      <c r="CJ21" s="704"/>
      <c r="CK21" s="704"/>
      <c r="CL21" s="704"/>
      <c r="CM21" s="704"/>
      <c r="CN21" s="704"/>
      <c r="CO21" s="704"/>
      <c r="CP21" s="704"/>
      <c r="CQ21" s="705"/>
      <c r="CR21" s="706"/>
      <c r="CS21" s="701"/>
      <c r="CT21" s="701"/>
      <c r="CU21" s="701"/>
      <c r="CV21" s="701"/>
      <c r="CW21" s="701"/>
      <c r="CX21" s="701"/>
      <c r="CY21" s="707"/>
      <c r="CZ21" s="708"/>
      <c r="DA21" s="708"/>
      <c r="DB21" s="708"/>
      <c r="DC21" s="708"/>
      <c r="DD21" s="700"/>
      <c r="DE21" s="701"/>
      <c r="DF21" s="701"/>
      <c r="DG21" s="701"/>
      <c r="DH21" s="701"/>
      <c r="DI21" s="701"/>
      <c r="DJ21" s="701"/>
      <c r="DK21" s="701"/>
      <c r="DL21" s="701"/>
      <c r="DM21" s="701"/>
      <c r="DN21" s="701"/>
      <c r="DO21" s="701"/>
      <c r="DP21" s="707"/>
      <c r="DQ21" s="700"/>
      <c r="DR21" s="701"/>
      <c r="DS21" s="701"/>
      <c r="DT21" s="701"/>
      <c r="DU21" s="701"/>
      <c r="DV21" s="701"/>
      <c r="DW21" s="701"/>
      <c r="DX21" s="701"/>
      <c r="DY21" s="701"/>
      <c r="DZ21" s="701"/>
      <c r="EA21" s="701"/>
      <c r="EB21" s="701"/>
      <c r="EC21" s="702"/>
    </row>
    <row r="22" spans="2:133" ht="11.25" customHeight="1" x14ac:dyDescent="0.15">
      <c r="B22" s="676" t="s">
        <v>275</v>
      </c>
      <c r="C22" s="677"/>
      <c r="D22" s="677"/>
      <c r="E22" s="677"/>
      <c r="F22" s="677"/>
      <c r="G22" s="677"/>
      <c r="H22" s="677"/>
      <c r="I22" s="677"/>
      <c r="J22" s="677"/>
      <c r="K22" s="677"/>
      <c r="L22" s="677"/>
      <c r="M22" s="677"/>
      <c r="N22" s="677"/>
      <c r="O22" s="677"/>
      <c r="P22" s="677"/>
      <c r="Q22" s="678"/>
      <c r="R22" s="679">
        <v>10864997</v>
      </c>
      <c r="S22" s="680"/>
      <c r="T22" s="680"/>
      <c r="U22" s="680"/>
      <c r="V22" s="680"/>
      <c r="W22" s="680"/>
      <c r="X22" s="680"/>
      <c r="Y22" s="681"/>
      <c r="Z22" s="682">
        <v>54.9</v>
      </c>
      <c r="AA22" s="682"/>
      <c r="AB22" s="682"/>
      <c r="AC22" s="682"/>
      <c r="AD22" s="683">
        <v>10194870</v>
      </c>
      <c r="AE22" s="683"/>
      <c r="AF22" s="683"/>
      <c r="AG22" s="683"/>
      <c r="AH22" s="683"/>
      <c r="AI22" s="683"/>
      <c r="AJ22" s="683"/>
      <c r="AK22" s="683"/>
      <c r="AL22" s="684">
        <v>99.8</v>
      </c>
      <c r="AM22" s="685"/>
      <c r="AN22" s="685"/>
      <c r="AO22" s="686"/>
      <c r="AP22" s="697" t="s">
        <v>276</v>
      </c>
      <c r="AQ22" s="698"/>
      <c r="AR22" s="698"/>
      <c r="AS22" s="698"/>
      <c r="AT22" s="698"/>
      <c r="AU22" s="698"/>
      <c r="AV22" s="698"/>
      <c r="AW22" s="698"/>
      <c r="AX22" s="698"/>
      <c r="AY22" s="698"/>
      <c r="AZ22" s="698"/>
      <c r="BA22" s="698"/>
      <c r="BB22" s="698"/>
      <c r="BC22" s="698"/>
      <c r="BD22" s="698"/>
      <c r="BE22" s="698"/>
      <c r="BF22" s="699"/>
      <c r="BG22" s="679" t="s">
        <v>136</v>
      </c>
      <c r="BH22" s="680"/>
      <c r="BI22" s="680"/>
      <c r="BJ22" s="680"/>
      <c r="BK22" s="680"/>
      <c r="BL22" s="680"/>
      <c r="BM22" s="680"/>
      <c r="BN22" s="681"/>
      <c r="BO22" s="682" t="s">
        <v>136</v>
      </c>
      <c r="BP22" s="682"/>
      <c r="BQ22" s="682"/>
      <c r="BR22" s="682"/>
      <c r="BS22" s="688" t="s">
        <v>136</v>
      </c>
      <c r="BT22" s="680"/>
      <c r="BU22" s="680"/>
      <c r="BV22" s="680"/>
      <c r="BW22" s="680"/>
      <c r="BX22" s="680"/>
      <c r="BY22" s="680"/>
      <c r="BZ22" s="680"/>
      <c r="CA22" s="680"/>
      <c r="CB22" s="689"/>
      <c r="CD22" s="661" t="s">
        <v>277</v>
      </c>
      <c r="CE22" s="662"/>
      <c r="CF22" s="662"/>
      <c r="CG22" s="662"/>
      <c r="CH22" s="662"/>
      <c r="CI22" s="662"/>
      <c r="CJ22" s="662"/>
      <c r="CK22" s="662"/>
      <c r="CL22" s="662"/>
      <c r="CM22" s="662"/>
      <c r="CN22" s="662"/>
      <c r="CO22" s="662"/>
      <c r="CP22" s="662"/>
      <c r="CQ22" s="662"/>
      <c r="CR22" s="662"/>
      <c r="CS22" s="662"/>
      <c r="CT22" s="662"/>
      <c r="CU22" s="662"/>
      <c r="CV22" s="662"/>
      <c r="CW22" s="662"/>
      <c r="CX22" s="662"/>
      <c r="CY22" s="662"/>
      <c r="CZ22" s="662"/>
      <c r="DA22" s="662"/>
      <c r="DB22" s="662"/>
      <c r="DC22" s="662"/>
      <c r="DD22" s="662"/>
      <c r="DE22" s="662"/>
      <c r="DF22" s="662"/>
      <c r="DG22" s="662"/>
      <c r="DH22" s="662"/>
      <c r="DI22" s="662"/>
      <c r="DJ22" s="662"/>
      <c r="DK22" s="662"/>
      <c r="DL22" s="662"/>
      <c r="DM22" s="662"/>
      <c r="DN22" s="662"/>
      <c r="DO22" s="662"/>
      <c r="DP22" s="662"/>
      <c r="DQ22" s="662"/>
      <c r="DR22" s="662"/>
      <c r="DS22" s="662"/>
      <c r="DT22" s="662"/>
      <c r="DU22" s="662"/>
      <c r="DV22" s="662"/>
      <c r="DW22" s="662"/>
      <c r="DX22" s="662"/>
      <c r="DY22" s="662"/>
      <c r="DZ22" s="662"/>
      <c r="EA22" s="662"/>
      <c r="EB22" s="662"/>
      <c r="EC22" s="663"/>
    </row>
    <row r="23" spans="2:133" ht="11.25" customHeight="1" x14ac:dyDescent="0.15">
      <c r="B23" s="676" t="s">
        <v>278</v>
      </c>
      <c r="C23" s="677"/>
      <c r="D23" s="677"/>
      <c r="E23" s="677"/>
      <c r="F23" s="677"/>
      <c r="G23" s="677"/>
      <c r="H23" s="677"/>
      <c r="I23" s="677"/>
      <c r="J23" s="677"/>
      <c r="K23" s="677"/>
      <c r="L23" s="677"/>
      <c r="M23" s="677"/>
      <c r="N23" s="677"/>
      <c r="O23" s="677"/>
      <c r="P23" s="677"/>
      <c r="Q23" s="678"/>
      <c r="R23" s="679">
        <v>9307</v>
      </c>
      <c r="S23" s="680"/>
      <c r="T23" s="680"/>
      <c r="U23" s="680"/>
      <c r="V23" s="680"/>
      <c r="W23" s="680"/>
      <c r="X23" s="680"/>
      <c r="Y23" s="681"/>
      <c r="Z23" s="682">
        <v>0</v>
      </c>
      <c r="AA23" s="682"/>
      <c r="AB23" s="682"/>
      <c r="AC23" s="682"/>
      <c r="AD23" s="683">
        <v>9307</v>
      </c>
      <c r="AE23" s="683"/>
      <c r="AF23" s="683"/>
      <c r="AG23" s="683"/>
      <c r="AH23" s="683"/>
      <c r="AI23" s="683"/>
      <c r="AJ23" s="683"/>
      <c r="AK23" s="683"/>
      <c r="AL23" s="684">
        <v>0.1</v>
      </c>
      <c r="AM23" s="685"/>
      <c r="AN23" s="685"/>
      <c r="AO23" s="686"/>
      <c r="AP23" s="697" t="s">
        <v>279</v>
      </c>
      <c r="AQ23" s="698"/>
      <c r="AR23" s="698"/>
      <c r="AS23" s="698"/>
      <c r="AT23" s="698"/>
      <c r="AU23" s="698"/>
      <c r="AV23" s="698"/>
      <c r="AW23" s="698"/>
      <c r="AX23" s="698"/>
      <c r="AY23" s="698"/>
      <c r="AZ23" s="698"/>
      <c r="BA23" s="698"/>
      <c r="BB23" s="698"/>
      <c r="BC23" s="698"/>
      <c r="BD23" s="698"/>
      <c r="BE23" s="698"/>
      <c r="BF23" s="699"/>
      <c r="BG23" s="679" t="s">
        <v>136</v>
      </c>
      <c r="BH23" s="680"/>
      <c r="BI23" s="680"/>
      <c r="BJ23" s="680"/>
      <c r="BK23" s="680"/>
      <c r="BL23" s="680"/>
      <c r="BM23" s="680"/>
      <c r="BN23" s="681"/>
      <c r="BO23" s="682" t="s">
        <v>136</v>
      </c>
      <c r="BP23" s="682"/>
      <c r="BQ23" s="682"/>
      <c r="BR23" s="682"/>
      <c r="BS23" s="688" t="s">
        <v>136</v>
      </c>
      <c r="BT23" s="680"/>
      <c r="BU23" s="680"/>
      <c r="BV23" s="680"/>
      <c r="BW23" s="680"/>
      <c r="BX23" s="680"/>
      <c r="BY23" s="680"/>
      <c r="BZ23" s="680"/>
      <c r="CA23" s="680"/>
      <c r="CB23" s="689"/>
      <c r="CD23" s="661" t="s">
        <v>219</v>
      </c>
      <c r="CE23" s="662"/>
      <c r="CF23" s="662"/>
      <c r="CG23" s="662"/>
      <c r="CH23" s="662"/>
      <c r="CI23" s="662"/>
      <c r="CJ23" s="662"/>
      <c r="CK23" s="662"/>
      <c r="CL23" s="662"/>
      <c r="CM23" s="662"/>
      <c r="CN23" s="662"/>
      <c r="CO23" s="662"/>
      <c r="CP23" s="662"/>
      <c r="CQ23" s="663"/>
      <c r="CR23" s="661" t="s">
        <v>280</v>
      </c>
      <c r="CS23" s="662"/>
      <c r="CT23" s="662"/>
      <c r="CU23" s="662"/>
      <c r="CV23" s="662"/>
      <c r="CW23" s="662"/>
      <c r="CX23" s="662"/>
      <c r="CY23" s="663"/>
      <c r="CZ23" s="661" t="s">
        <v>281</v>
      </c>
      <c r="DA23" s="662"/>
      <c r="DB23" s="662"/>
      <c r="DC23" s="663"/>
      <c r="DD23" s="661" t="s">
        <v>282</v>
      </c>
      <c r="DE23" s="662"/>
      <c r="DF23" s="662"/>
      <c r="DG23" s="662"/>
      <c r="DH23" s="662"/>
      <c r="DI23" s="662"/>
      <c r="DJ23" s="662"/>
      <c r="DK23" s="663"/>
      <c r="DL23" s="709" t="s">
        <v>283</v>
      </c>
      <c r="DM23" s="710"/>
      <c r="DN23" s="710"/>
      <c r="DO23" s="710"/>
      <c r="DP23" s="710"/>
      <c r="DQ23" s="710"/>
      <c r="DR23" s="710"/>
      <c r="DS23" s="710"/>
      <c r="DT23" s="710"/>
      <c r="DU23" s="710"/>
      <c r="DV23" s="711"/>
      <c r="DW23" s="661" t="s">
        <v>284</v>
      </c>
      <c r="DX23" s="662"/>
      <c r="DY23" s="662"/>
      <c r="DZ23" s="662"/>
      <c r="EA23" s="662"/>
      <c r="EB23" s="662"/>
      <c r="EC23" s="663"/>
    </row>
    <row r="24" spans="2:133" ht="11.25" customHeight="1" x14ac:dyDescent="0.15">
      <c r="B24" s="676" t="s">
        <v>285</v>
      </c>
      <c r="C24" s="677"/>
      <c r="D24" s="677"/>
      <c r="E24" s="677"/>
      <c r="F24" s="677"/>
      <c r="G24" s="677"/>
      <c r="H24" s="677"/>
      <c r="I24" s="677"/>
      <c r="J24" s="677"/>
      <c r="K24" s="677"/>
      <c r="L24" s="677"/>
      <c r="M24" s="677"/>
      <c r="N24" s="677"/>
      <c r="O24" s="677"/>
      <c r="P24" s="677"/>
      <c r="Q24" s="678"/>
      <c r="R24" s="679">
        <v>356148</v>
      </c>
      <c r="S24" s="680"/>
      <c r="T24" s="680"/>
      <c r="U24" s="680"/>
      <c r="V24" s="680"/>
      <c r="W24" s="680"/>
      <c r="X24" s="680"/>
      <c r="Y24" s="681"/>
      <c r="Z24" s="682">
        <v>1.8</v>
      </c>
      <c r="AA24" s="682"/>
      <c r="AB24" s="682"/>
      <c r="AC24" s="682"/>
      <c r="AD24" s="683" t="s">
        <v>136</v>
      </c>
      <c r="AE24" s="683"/>
      <c r="AF24" s="683"/>
      <c r="AG24" s="683"/>
      <c r="AH24" s="683"/>
      <c r="AI24" s="683"/>
      <c r="AJ24" s="683"/>
      <c r="AK24" s="683"/>
      <c r="AL24" s="684" t="s">
        <v>136</v>
      </c>
      <c r="AM24" s="685"/>
      <c r="AN24" s="685"/>
      <c r="AO24" s="686"/>
      <c r="AP24" s="697" t="s">
        <v>286</v>
      </c>
      <c r="AQ24" s="698"/>
      <c r="AR24" s="698"/>
      <c r="AS24" s="698"/>
      <c r="AT24" s="698"/>
      <c r="AU24" s="698"/>
      <c r="AV24" s="698"/>
      <c r="AW24" s="698"/>
      <c r="AX24" s="698"/>
      <c r="AY24" s="698"/>
      <c r="AZ24" s="698"/>
      <c r="BA24" s="698"/>
      <c r="BB24" s="698"/>
      <c r="BC24" s="698"/>
      <c r="BD24" s="698"/>
      <c r="BE24" s="698"/>
      <c r="BF24" s="699"/>
      <c r="BG24" s="679" t="s">
        <v>136</v>
      </c>
      <c r="BH24" s="680"/>
      <c r="BI24" s="680"/>
      <c r="BJ24" s="680"/>
      <c r="BK24" s="680"/>
      <c r="BL24" s="680"/>
      <c r="BM24" s="680"/>
      <c r="BN24" s="681"/>
      <c r="BO24" s="682" t="s">
        <v>136</v>
      </c>
      <c r="BP24" s="682"/>
      <c r="BQ24" s="682"/>
      <c r="BR24" s="682"/>
      <c r="BS24" s="688" t="s">
        <v>136</v>
      </c>
      <c r="BT24" s="680"/>
      <c r="BU24" s="680"/>
      <c r="BV24" s="680"/>
      <c r="BW24" s="680"/>
      <c r="BX24" s="680"/>
      <c r="BY24" s="680"/>
      <c r="BZ24" s="680"/>
      <c r="CA24" s="680"/>
      <c r="CB24" s="689"/>
      <c r="CD24" s="690" t="s">
        <v>287</v>
      </c>
      <c r="CE24" s="691"/>
      <c r="CF24" s="691"/>
      <c r="CG24" s="691"/>
      <c r="CH24" s="691"/>
      <c r="CI24" s="691"/>
      <c r="CJ24" s="691"/>
      <c r="CK24" s="691"/>
      <c r="CL24" s="691"/>
      <c r="CM24" s="691"/>
      <c r="CN24" s="691"/>
      <c r="CO24" s="691"/>
      <c r="CP24" s="691"/>
      <c r="CQ24" s="692"/>
      <c r="CR24" s="668">
        <v>9761892</v>
      </c>
      <c r="CS24" s="669"/>
      <c r="CT24" s="669"/>
      <c r="CU24" s="669"/>
      <c r="CV24" s="669"/>
      <c r="CW24" s="669"/>
      <c r="CX24" s="669"/>
      <c r="CY24" s="670"/>
      <c r="CZ24" s="673">
        <v>51.1</v>
      </c>
      <c r="DA24" s="674"/>
      <c r="DB24" s="674"/>
      <c r="DC24" s="693"/>
      <c r="DD24" s="712">
        <v>5580531</v>
      </c>
      <c r="DE24" s="669"/>
      <c r="DF24" s="669"/>
      <c r="DG24" s="669"/>
      <c r="DH24" s="669"/>
      <c r="DI24" s="669"/>
      <c r="DJ24" s="669"/>
      <c r="DK24" s="670"/>
      <c r="DL24" s="712">
        <v>5469730</v>
      </c>
      <c r="DM24" s="669"/>
      <c r="DN24" s="669"/>
      <c r="DO24" s="669"/>
      <c r="DP24" s="669"/>
      <c r="DQ24" s="669"/>
      <c r="DR24" s="669"/>
      <c r="DS24" s="669"/>
      <c r="DT24" s="669"/>
      <c r="DU24" s="669"/>
      <c r="DV24" s="670"/>
      <c r="DW24" s="673">
        <v>50.3</v>
      </c>
      <c r="DX24" s="674"/>
      <c r="DY24" s="674"/>
      <c r="DZ24" s="674"/>
      <c r="EA24" s="674"/>
      <c r="EB24" s="674"/>
      <c r="EC24" s="675"/>
    </row>
    <row r="25" spans="2:133" ht="11.25" customHeight="1" x14ac:dyDescent="0.15">
      <c r="B25" s="676" t="s">
        <v>288</v>
      </c>
      <c r="C25" s="677"/>
      <c r="D25" s="677"/>
      <c r="E25" s="677"/>
      <c r="F25" s="677"/>
      <c r="G25" s="677"/>
      <c r="H25" s="677"/>
      <c r="I25" s="677"/>
      <c r="J25" s="677"/>
      <c r="K25" s="677"/>
      <c r="L25" s="677"/>
      <c r="M25" s="677"/>
      <c r="N25" s="677"/>
      <c r="O25" s="677"/>
      <c r="P25" s="677"/>
      <c r="Q25" s="678"/>
      <c r="R25" s="679">
        <v>156088</v>
      </c>
      <c r="S25" s="680"/>
      <c r="T25" s="680"/>
      <c r="U25" s="680"/>
      <c r="V25" s="680"/>
      <c r="W25" s="680"/>
      <c r="X25" s="680"/>
      <c r="Y25" s="681"/>
      <c r="Z25" s="682">
        <v>0.8</v>
      </c>
      <c r="AA25" s="682"/>
      <c r="AB25" s="682"/>
      <c r="AC25" s="682"/>
      <c r="AD25" s="683">
        <v>11906</v>
      </c>
      <c r="AE25" s="683"/>
      <c r="AF25" s="683"/>
      <c r="AG25" s="683"/>
      <c r="AH25" s="683"/>
      <c r="AI25" s="683"/>
      <c r="AJ25" s="683"/>
      <c r="AK25" s="683"/>
      <c r="AL25" s="684">
        <v>0.1</v>
      </c>
      <c r="AM25" s="685"/>
      <c r="AN25" s="685"/>
      <c r="AO25" s="686"/>
      <c r="AP25" s="697" t="s">
        <v>289</v>
      </c>
      <c r="AQ25" s="698"/>
      <c r="AR25" s="698"/>
      <c r="AS25" s="698"/>
      <c r="AT25" s="698"/>
      <c r="AU25" s="698"/>
      <c r="AV25" s="698"/>
      <c r="AW25" s="698"/>
      <c r="AX25" s="698"/>
      <c r="AY25" s="698"/>
      <c r="AZ25" s="698"/>
      <c r="BA25" s="698"/>
      <c r="BB25" s="698"/>
      <c r="BC25" s="698"/>
      <c r="BD25" s="698"/>
      <c r="BE25" s="698"/>
      <c r="BF25" s="699"/>
      <c r="BG25" s="679" t="s">
        <v>136</v>
      </c>
      <c r="BH25" s="680"/>
      <c r="BI25" s="680"/>
      <c r="BJ25" s="680"/>
      <c r="BK25" s="680"/>
      <c r="BL25" s="680"/>
      <c r="BM25" s="680"/>
      <c r="BN25" s="681"/>
      <c r="BO25" s="682" t="s">
        <v>136</v>
      </c>
      <c r="BP25" s="682"/>
      <c r="BQ25" s="682"/>
      <c r="BR25" s="682"/>
      <c r="BS25" s="688" t="s">
        <v>136</v>
      </c>
      <c r="BT25" s="680"/>
      <c r="BU25" s="680"/>
      <c r="BV25" s="680"/>
      <c r="BW25" s="680"/>
      <c r="BX25" s="680"/>
      <c r="BY25" s="680"/>
      <c r="BZ25" s="680"/>
      <c r="CA25" s="680"/>
      <c r="CB25" s="689"/>
      <c r="CD25" s="694" t="s">
        <v>290</v>
      </c>
      <c r="CE25" s="695"/>
      <c r="CF25" s="695"/>
      <c r="CG25" s="695"/>
      <c r="CH25" s="695"/>
      <c r="CI25" s="695"/>
      <c r="CJ25" s="695"/>
      <c r="CK25" s="695"/>
      <c r="CL25" s="695"/>
      <c r="CM25" s="695"/>
      <c r="CN25" s="695"/>
      <c r="CO25" s="695"/>
      <c r="CP25" s="695"/>
      <c r="CQ25" s="696"/>
      <c r="CR25" s="679">
        <v>3088905</v>
      </c>
      <c r="CS25" s="715"/>
      <c r="CT25" s="715"/>
      <c r="CU25" s="715"/>
      <c r="CV25" s="715"/>
      <c r="CW25" s="715"/>
      <c r="CX25" s="715"/>
      <c r="CY25" s="716"/>
      <c r="CZ25" s="684">
        <v>16.2</v>
      </c>
      <c r="DA25" s="713"/>
      <c r="DB25" s="713"/>
      <c r="DC25" s="717"/>
      <c r="DD25" s="688">
        <v>2855991</v>
      </c>
      <c r="DE25" s="715"/>
      <c r="DF25" s="715"/>
      <c r="DG25" s="715"/>
      <c r="DH25" s="715"/>
      <c r="DI25" s="715"/>
      <c r="DJ25" s="715"/>
      <c r="DK25" s="716"/>
      <c r="DL25" s="688">
        <v>2745225</v>
      </c>
      <c r="DM25" s="715"/>
      <c r="DN25" s="715"/>
      <c r="DO25" s="715"/>
      <c r="DP25" s="715"/>
      <c r="DQ25" s="715"/>
      <c r="DR25" s="715"/>
      <c r="DS25" s="715"/>
      <c r="DT25" s="715"/>
      <c r="DU25" s="715"/>
      <c r="DV25" s="716"/>
      <c r="DW25" s="684">
        <v>25.3</v>
      </c>
      <c r="DX25" s="713"/>
      <c r="DY25" s="713"/>
      <c r="DZ25" s="713"/>
      <c r="EA25" s="713"/>
      <c r="EB25" s="713"/>
      <c r="EC25" s="714"/>
    </row>
    <row r="26" spans="2:133" ht="11.25" customHeight="1" x14ac:dyDescent="0.15">
      <c r="B26" s="676" t="s">
        <v>291</v>
      </c>
      <c r="C26" s="677"/>
      <c r="D26" s="677"/>
      <c r="E26" s="677"/>
      <c r="F26" s="677"/>
      <c r="G26" s="677"/>
      <c r="H26" s="677"/>
      <c r="I26" s="677"/>
      <c r="J26" s="677"/>
      <c r="K26" s="677"/>
      <c r="L26" s="677"/>
      <c r="M26" s="677"/>
      <c r="N26" s="677"/>
      <c r="O26" s="677"/>
      <c r="P26" s="677"/>
      <c r="Q26" s="678"/>
      <c r="R26" s="679">
        <v>98317</v>
      </c>
      <c r="S26" s="680"/>
      <c r="T26" s="680"/>
      <c r="U26" s="680"/>
      <c r="V26" s="680"/>
      <c r="W26" s="680"/>
      <c r="X26" s="680"/>
      <c r="Y26" s="681"/>
      <c r="Z26" s="682">
        <v>0.5</v>
      </c>
      <c r="AA26" s="682"/>
      <c r="AB26" s="682"/>
      <c r="AC26" s="682"/>
      <c r="AD26" s="683" t="s">
        <v>136</v>
      </c>
      <c r="AE26" s="683"/>
      <c r="AF26" s="683"/>
      <c r="AG26" s="683"/>
      <c r="AH26" s="683"/>
      <c r="AI26" s="683"/>
      <c r="AJ26" s="683"/>
      <c r="AK26" s="683"/>
      <c r="AL26" s="684" t="s">
        <v>136</v>
      </c>
      <c r="AM26" s="685"/>
      <c r="AN26" s="685"/>
      <c r="AO26" s="686"/>
      <c r="AP26" s="697" t="s">
        <v>292</v>
      </c>
      <c r="AQ26" s="718"/>
      <c r="AR26" s="718"/>
      <c r="AS26" s="718"/>
      <c r="AT26" s="718"/>
      <c r="AU26" s="718"/>
      <c r="AV26" s="718"/>
      <c r="AW26" s="718"/>
      <c r="AX26" s="718"/>
      <c r="AY26" s="718"/>
      <c r="AZ26" s="718"/>
      <c r="BA26" s="718"/>
      <c r="BB26" s="718"/>
      <c r="BC26" s="718"/>
      <c r="BD26" s="718"/>
      <c r="BE26" s="718"/>
      <c r="BF26" s="699"/>
      <c r="BG26" s="679" t="s">
        <v>136</v>
      </c>
      <c r="BH26" s="680"/>
      <c r="BI26" s="680"/>
      <c r="BJ26" s="680"/>
      <c r="BK26" s="680"/>
      <c r="BL26" s="680"/>
      <c r="BM26" s="680"/>
      <c r="BN26" s="681"/>
      <c r="BO26" s="682" t="s">
        <v>136</v>
      </c>
      <c r="BP26" s="682"/>
      <c r="BQ26" s="682"/>
      <c r="BR26" s="682"/>
      <c r="BS26" s="688" t="s">
        <v>136</v>
      </c>
      <c r="BT26" s="680"/>
      <c r="BU26" s="680"/>
      <c r="BV26" s="680"/>
      <c r="BW26" s="680"/>
      <c r="BX26" s="680"/>
      <c r="BY26" s="680"/>
      <c r="BZ26" s="680"/>
      <c r="CA26" s="680"/>
      <c r="CB26" s="689"/>
      <c r="CD26" s="694" t="s">
        <v>293</v>
      </c>
      <c r="CE26" s="695"/>
      <c r="CF26" s="695"/>
      <c r="CG26" s="695"/>
      <c r="CH26" s="695"/>
      <c r="CI26" s="695"/>
      <c r="CJ26" s="695"/>
      <c r="CK26" s="695"/>
      <c r="CL26" s="695"/>
      <c r="CM26" s="695"/>
      <c r="CN26" s="695"/>
      <c r="CO26" s="695"/>
      <c r="CP26" s="695"/>
      <c r="CQ26" s="696"/>
      <c r="CR26" s="679">
        <v>1851942</v>
      </c>
      <c r="CS26" s="680"/>
      <c r="CT26" s="680"/>
      <c r="CU26" s="680"/>
      <c r="CV26" s="680"/>
      <c r="CW26" s="680"/>
      <c r="CX26" s="680"/>
      <c r="CY26" s="681"/>
      <c r="CZ26" s="684">
        <v>9.6999999999999993</v>
      </c>
      <c r="DA26" s="713"/>
      <c r="DB26" s="713"/>
      <c r="DC26" s="717"/>
      <c r="DD26" s="688">
        <v>1727589</v>
      </c>
      <c r="DE26" s="680"/>
      <c r="DF26" s="680"/>
      <c r="DG26" s="680"/>
      <c r="DH26" s="680"/>
      <c r="DI26" s="680"/>
      <c r="DJ26" s="680"/>
      <c r="DK26" s="681"/>
      <c r="DL26" s="688" t="s">
        <v>136</v>
      </c>
      <c r="DM26" s="680"/>
      <c r="DN26" s="680"/>
      <c r="DO26" s="680"/>
      <c r="DP26" s="680"/>
      <c r="DQ26" s="680"/>
      <c r="DR26" s="680"/>
      <c r="DS26" s="680"/>
      <c r="DT26" s="680"/>
      <c r="DU26" s="680"/>
      <c r="DV26" s="681"/>
      <c r="DW26" s="684" t="s">
        <v>136</v>
      </c>
      <c r="DX26" s="713"/>
      <c r="DY26" s="713"/>
      <c r="DZ26" s="713"/>
      <c r="EA26" s="713"/>
      <c r="EB26" s="713"/>
      <c r="EC26" s="714"/>
    </row>
    <row r="27" spans="2:133" ht="11.25" customHeight="1" x14ac:dyDescent="0.15">
      <c r="B27" s="676" t="s">
        <v>294</v>
      </c>
      <c r="C27" s="677"/>
      <c r="D27" s="677"/>
      <c r="E27" s="677"/>
      <c r="F27" s="677"/>
      <c r="G27" s="677"/>
      <c r="H27" s="677"/>
      <c r="I27" s="677"/>
      <c r="J27" s="677"/>
      <c r="K27" s="677"/>
      <c r="L27" s="677"/>
      <c r="M27" s="677"/>
      <c r="N27" s="677"/>
      <c r="O27" s="677"/>
      <c r="P27" s="677"/>
      <c r="Q27" s="678"/>
      <c r="R27" s="679">
        <v>3319292</v>
      </c>
      <c r="S27" s="680"/>
      <c r="T27" s="680"/>
      <c r="U27" s="680"/>
      <c r="V27" s="680"/>
      <c r="W27" s="680"/>
      <c r="X27" s="680"/>
      <c r="Y27" s="681"/>
      <c r="Z27" s="682">
        <v>16.8</v>
      </c>
      <c r="AA27" s="682"/>
      <c r="AB27" s="682"/>
      <c r="AC27" s="682"/>
      <c r="AD27" s="683" t="s">
        <v>136</v>
      </c>
      <c r="AE27" s="683"/>
      <c r="AF27" s="683"/>
      <c r="AG27" s="683"/>
      <c r="AH27" s="683"/>
      <c r="AI27" s="683"/>
      <c r="AJ27" s="683"/>
      <c r="AK27" s="683"/>
      <c r="AL27" s="684" t="s">
        <v>136</v>
      </c>
      <c r="AM27" s="685"/>
      <c r="AN27" s="685"/>
      <c r="AO27" s="686"/>
      <c r="AP27" s="676" t="s">
        <v>295</v>
      </c>
      <c r="AQ27" s="677"/>
      <c r="AR27" s="677"/>
      <c r="AS27" s="677"/>
      <c r="AT27" s="677"/>
      <c r="AU27" s="677"/>
      <c r="AV27" s="677"/>
      <c r="AW27" s="677"/>
      <c r="AX27" s="677"/>
      <c r="AY27" s="677"/>
      <c r="AZ27" s="677"/>
      <c r="BA27" s="677"/>
      <c r="BB27" s="677"/>
      <c r="BC27" s="677"/>
      <c r="BD27" s="677"/>
      <c r="BE27" s="677"/>
      <c r="BF27" s="678"/>
      <c r="BG27" s="679">
        <v>6337730</v>
      </c>
      <c r="BH27" s="680"/>
      <c r="BI27" s="680"/>
      <c r="BJ27" s="680"/>
      <c r="BK27" s="680"/>
      <c r="BL27" s="680"/>
      <c r="BM27" s="680"/>
      <c r="BN27" s="681"/>
      <c r="BO27" s="682">
        <v>100</v>
      </c>
      <c r="BP27" s="682"/>
      <c r="BQ27" s="682"/>
      <c r="BR27" s="682"/>
      <c r="BS27" s="688">
        <v>301863</v>
      </c>
      <c r="BT27" s="680"/>
      <c r="BU27" s="680"/>
      <c r="BV27" s="680"/>
      <c r="BW27" s="680"/>
      <c r="BX27" s="680"/>
      <c r="BY27" s="680"/>
      <c r="BZ27" s="680"/>
      <c r="CA27" s="680"/>
      <c r="CB27" s="689"/>
      <c r="CD27" s="694" t="s">
        <v>296</v>
      </c>
      <c r="CE27" s="695"/>
      <c r="CF27" s="695"/>
      <c r="CG27" s="695"/>
      <c r="CH27" s="695"/>
      <c r="CI27" s="695"/>
      <c r="CJ27" s="695"/>
      <c r="CK27" s="695"/>
      <c r="CL27" s="695"/>
      <c r="CM27" s="695"/>
      <c r="CN27" s="695"/>
      <c r="CO27" s="695"/>
      <c r="CP27" s="695"/>
      <c r="CQ27" s="696"/>
      <c r="CR27" s="679">
        <v>5289618</v>
      </c>
      <c r="CS27" s="715"/>
      <c r="CT27" s="715"/>
      <c r="CU27" s="715"/>
      <c r="CV27" s="715"/>
      <c r="CW27" s="715"/>
      <c r="CX27" s="715"/>
      <c r="CY27" s="716"/>
      <c r="CZ27" s="684">
        <v>27.7</v>
      </c>
      <c r="DA27" s="713"/>
      <c r="DB27" s="713"/>
      <c r="DC27" s="717"/>
      <c r="DD27" s="688">
        <v>1521612</v>
      </c>
      <c r="DE27" s="715"/>
      <c r="DF27" s="715"/>
      <c r="DG27" s="715"/>
      <c r="DH27" s="715"/>
      <c r="DI27" s="715"/>
      <c r="DJ27" s="715"/>
      <c r="DK27" s="716"/>
      <c r="DL27" s="688">
        <v>1521578</v>
      </c>
      <c r="DM27" s="715"/>
      <c r="DN27" s="715"/>
      <c r="DO27" s="715"/>
      <c r="DP27" s="715"/>
      <c r="DQ27" s="715"/>
      <c r="DR27" s="715"/>
      <c r="DS27" s="715"/>
      <c r="DT27" s="715"/>
      <c r="DU27" s="715"/>
      <c r="DV27" s="716"/>
      <c r="DW27" s="684">
        <v>14</v>
      </c>
      <c r="DX27" s="713"/>
      <c r="DY27" s="713"/>
      <c r="DZ27" s="713"/>
      <c r="EA27" s="713"/>
      <c r="EB27" s="713"/>
      <c r="EC27" s="714"/>
    </row>
    <row r="28" spans="2:133" ht="11.25" customHeight="1" x14ac:dyDescent="0.15">
      <c r="B28" s="721" t="s">
        <v>297</v>
      </c>
      <c r="C28" s="722"/>
      <c r="D28" s="722"/>
      <c r="E28" s="722"/>
      <c r="F28" s="722"/>
      <c r="G28" s="722"/>
      <c r="H28" s="722"/>
      <c r="I28" s="722"/>
      <c r="J28" s="722"/>
      <c r="K28" s="722"/>
      <c r="L28" s="722"/>
      <c r="M28" s="722"/>
      <c r="N28" s="722"/>
      <c r="O28" s="722"/>
      <c r="P28" s="722"/>
      <c r="Q28" s="723"/>
      <c r="R28" s="679" t="s">
        <v>136</v>
      </c>
      <c r="S28" s="680"/>
      <c r="T28" s="680"/>
      <c r="U28" s="680"/>
      <c r="V28" s="680"/>
      <c r="W28" s="680"/>
      <c r="X28" s="680"/>
      <c r="Y28" s="681"/>
      <c r="Z28" s="682" t="s">
        <v>136</v>
      </c>
      <c r="AA28" s="682"/>
      <c r="AB28" s="682"/>
      <c r="AC28" s="682"/>
      <c r="AD28" s="683" t="s">
        <v>136</v>
      </c>
      <c r="AE28" s="683"/>
      <c r="AF28" s="683"/>
      <c r="AG28" s="683"/>
      <c r="AH28" s="683"/>
      <c r="AI28" s="683"/>
      <c r="AJ28" s="683"/>
      <c r="AK28" s="683"/>
      <c r="AL28" s="684" t="s">
        <v>136</v>
      </c>
      <c r="AM28" s="685"/>
      <c r="AN28" s="685"/>
      <c r="AO28" s="686"/>
      <c r="AP28" s="724"/>
      <c r="AQ28" s="725"/>
      <c r="AR28" s="725"/>
      <c r="AS28" s="725"/>
      <c r="AT28" s="725"/>
      <c r="AU28" s="725"/>
      <c r="AV28" s="725"/>
      <c r="AW28" s="725"/>
      <c r="AX28" s="725"/>
      <c r="AY28" s="725"/>
      <c r="AZ28" s="725"/>
      <c r="BA28" s="725"/>
      <c r="BB28" s="725"/>
      <c r="BC28" s="725"/>
      <c r="BD28" s="725"/>
      <c r="BE28" s="725"/>
      <c r="BF28" s="726"/>
      <c r="BG28" s="679"/>
      <c r="BH28" s="680"/>
      <c r="BI28" s="680"/>
      <c r="BJ28" s="680"/>
      <c r="BK28" s="680"/>
      <c r="BL28" s="680"/>
      <c r="BM28" s="680"/>
      <c r="BN28" s="681"/>
      <c r="BO28" s="682"/>
      <c r="BP28" s="682"/>
      <c r="BQ28" s="682"/>
      <c r="BR28" s="682"/>
      <c r="BS28" s="683"/>
      <c r="BT28" s="683"/>
      <c r="BU28" s="683"/>
      <c r="BV28" s="683"/>
      <c r="BW28" s="683"/>
      <c r="BX28" s="683"/>
      <c r="BY28" s="683"/>
      <c r="BZ28" s="683"/>
      <c r="CA28" s="683"/>
      <c r="CB28" s="687"/>
      <c r="CD28" s="694" t="s">
        <v>298</v>
      </c>
      <c r="CE28" s="695"/>
      <c r="CF28" s="695"/>
      <c r="CG28" s="695"/>
      <c r="CH28" s="695"/>
      <c r="CI28" s="695"/>
      <c r="CJ28" s="695"/>
      <c r="CK28" s="695"/>
      <c r="CL28" s="695"/>
      <c r="CM28" s="695"/>
      <c r="CN28" s="695"/>
      <c r="CO28" s="695"/>
      <c r="CP28" s="695"/>
      <c r="CQ28" s="696"/>
      <c r="CR28" s="679">
        <v>1383369</v>
      </c>
      <c r="CS28" s="680"/>
      <c r="CT28" s="680"/>
      <c r="CU28" s="680"/>
      <c r="CV28" s="680"/>
      <c r="CW28" s="680"/>
      <c r="CX28" s="680"/>
      <c r="CY28" s="681"/>
      <c r="CZ28" s="684">
        <v>7.2</v>
      </c>
      <c r="DA28" s="713"/>
      <c r="DB28" s="713"/>
      <c r="DC28" s="717"/>
      <c r="DD28" s="688">
        <v>1202928</v>
      </c>
      <c r="DE28" s="680"/>
      <c r="DF28" s="680"/>
      <c r="DG28" s="680"/>
      <c r="DH28" s="680"/>
      <c r="DI28" s="680"/>
      <c r="DJ28" s="680"/>
      <c r="DK28" s="681"/>
      <c r="DL28" s="688">
        <v>1202927</v>
      </c>
      <c r="DM28" s="680"/>
      <c r="DN28" s="680"/>
      <c r="DO28" s="680"/>
      <c r="DP28" s="680"/>
      <c r="DQ28" s="680"/>
      <c r="DR28" s="680"/>
      <c r="DS28" s="680"/>
      <c r="DT28" s="680"/>
      <c r="DU28" s="680"/>
      <c r="DV28" s="681"/>
      <c r="DW28" s="684">
        <v>11.1</v>
      </c>
      <c r="DX28" s="713"/>
      <c r="DY28" s="713"/>
      <c r="DZ28" s="713"/>
      <c r="EA28" s="713"/>
      <c r="EB28" s="713"/>
      <c r="EC28" s="714"/>
    </row>
    <row r="29" spans="2:133" ht="11.25" customHeight="1" x14ac:dyDescent="0.15">
      <c r="B29" s="676" t="s">
        <v>299</v>
      </c>
      <c r="C29" s="677"/>
      <c r="D29" s="677"/>
      <c r="E29" s="677"/>
      <c r="F29" s="677"/>
      <c r="G29" s="677"/>
      <c r="H29" s="677"/>
      <c r="I29" s="677"/>
      <c r="J29" s="677"/>
      <c r="K29" s="677"/>
      <c r="L29" s="677"/>
      <c r="M29" s="677"/>
      <c r="N29" s="677"/>
      <c r="O29" s="677"/>
      <c r="P29" s="677"/>
      <c r="Q29" s="678"/>
      <c r="R29" s="679">
        <v>2116087</v>
      </c>
      <c r="S29" s="680"/>
      <c r="T29" s="680"/>
      <c r="U29" s="680"/>
      <c r="V29" s="680"/>
      <c r="W29" s="680"/>
      <c r="X29" s="680"/>
      <c r="Y29" s="681"/>
      <c r="Z29" s="682">
        <v>10.7</v>
      </c>
      <c r="AA29" s="682"/>
      <c r="AB29" s="682"/>
      <c r="AC29" s="682"/>
      <c r="AD29" s="683" t="s">
        <v>136</v>
      </c>
      <c r="AE29" s="683"/>
      <c r="AF29" s="683"/>
      <c r="AG29" s="683"/>
      <c r="AH29" s="683"/>
      <c r="AI29" s="683"/>
      <c r="AJ29" s="683"/>
      <c r="AK29" s="683"/>
      <c r="AL29" s="684" t="s">
        <v>136</v>
      </c>
      <c r="AM29" s="685"/>
      <c r="AN29" s="685"/>
      <c r="AO29" s="686"/>
      <c r="AP29" s="658" t="s">
        <v>219</v>
      </c>
      <c r="AQ29" s="659"/>
      <c r="AR29" s="659"/>
      <c r="AS29" s="659"/>
      <c r="AT29" s="659"/>
      <c r="AU29" s="659"/>
      <c r="AV29" s="659"/>
      <c r="AW29" s="659"/>
      <c r="AX29" s="659"/>
      <c r="AY29" s="659"/>
      <c r="AZ29" s="659"/>
      <c r="BA29" s="659"/>
      <c r="BB29" s="659"/>
      <c r="BC29" s="659"/>
      <c r="BD29" s="659"/>
      <c r="BE29" s="659"/>
      <c r="BF29" s="660"/>
      <c r="BG29" s="658" t="s">
        <v>300</v>
      </c>
      <c r="BH29" s="719"/>
      <c r="BI29" s="719"/>
      <c r="BJ29" s="719"/>
      <c r="BK29" s="719"/>
      <c r="BL29" s="719"/>
      <c r="BM29" s="719"/>
      <c r="BN29" s="719"/>
      <c r="BO29" s="719"/>
      <c r="BP29" s="719"/>
      <c r="BQ29" s="720"/>
      <c r="BR29" s="658" t="s">
        <v>301</v>
      </c>
      <c r="BS29" s="719"/>
      <c r="BT29" s="719"/>
      <c r="BU29" s="719"/>
      <c r="BV29" s="719"/>
      <c r="BW29" s="719"/>
      <c r="BX29" s="719"/>
      <c r="BY29" s="719"/>
      <c r="BZ29" s="719"/>
      <c r="CA29" s="719"/>
      <c r="CB29" s="720"/>
      <c r="CD29" s="742" t="s">
        <v>302</v>
      </c>
      <c r="CE29" s="743"/>
      <c r="CF29" s="694" t="s">
        <v>303</v>
      </c>
      <c r="CG29" s="695"/>
      <c r="CH29" s="695"/>
      <c r="CI29" s="695"/>
      <c r="CJ29" s="695"/>
      <c r="CK29" s="695"/>
      <c r="CL29" s="695"/>
      <c r="CM29" s="695"/>
      <c r="CN29" s="695"/>
      <c r="CO29" s="695"/>
      <c r="CP29" s="695"/>
      <c r="CQ29" s="696"/>
      <c r="CR29" s="679">
        <v>1383369</v>
      </c>
      <c r="CS29" s="715"/>
      <c r="CT29" s="715"/>
      <c r="CU29" s="715"/>
      <c r="CV29" s="715"/>
      <c r="CW29" s="715"/>
      <c r="CX29" s="715"/>
      <c r="CY29" s="716"/>
      <c r="CZ29" s="684">
        <v>7.2</v>
      </c>
      <c r="DA29" s="713"/>
      <c r="DB29" s="713"/>
      <c r="DC29" s="717"/>
      <c r="DD29" s="688">
        <v>1202928</v>
      </c>
      <c r="DE29" s="715"/>
      <c r="DF29" s="715"/>
      <c r="DG29" s="715"/>
      <c r="DH29" s="715"/>
      <c r="DI29" s="715"/>
      <c r="DJ29" s="715"/>
      <c r="DK29" s="716"/>
      <c r="DL29" s="688">
        <v>1202927</v>
      </c>
      <c r="DM29" s="715"/>
      <c r="DN29" s="715"/>
      <c r="DO29" s="715"/>
      <c r="DP29" s="715"/>
      <c r="DQ29" s="715"/>
      <c r="DR29" s="715"/>
      <c r="DS29" s="715"/>
      <c r="DT29" s="715"/>
      <c r="DU29" s="715"/>
      <c r="DV29" s="716"/>
      <c r="DW29" s="684">
        <v>11.1</v>
      </c>
      <c r="DX29" s="713"/>
      <c r="DY29" s="713"/>
      <c r="DZ29" s="713"/>
      <c r="EA29" s="713"/>
      <c r="EB29" s="713"/>
      <c r="EC29" s="714"/>
    </row>
    <row r="30" spans="2:133" ht="11.25" customHeight="1" x14ac:dyDescent="0.15">
      <c r="B30" s="676" t="s">
        <v>304</v>
      </c>
      <c r="C30" s="677"/>
      <c r="D30" s="677"/>
      <c r="E30" s="677"/>
      <c r="F30" s="677"/>
      <c r="G30" s="677"/>
      <c r="H30" s="677"/>
      <c r="I30" s="677"/>
      <c r="J30" s="677"/>
      <c r="K30" s="677"/>
      <c r="L30" s="677"/>
      <c r="M30" s="677"/>
      <c r="N30" s="677"/>
      <c r="O30" s="677"/>
      <c r="P30" s="677"/>
      <c r="Q30" s="678"/>
      <c r="R30" s="679">
        <v>20805</v>
      </c>
      <c r="S30" s="680"/>
      <c r="T30" s="680"/>
      <c r="U30" s="680"/>
      <c r="V30" s="680"/>
      <c r="W30" s="680"/>
      <c r="X30" s="680"/>
      <c r="Y30" s="681"/>
      <c r="Z30" s="682">
        <v>0.1</v>
      </c>
      <c r="AA30" s="682"/>
      <c r="AB30" s="682"/>
      <c r="AC30" s="682"/>
      <c r="AD30" s="683">
        <v>2937</v>
      </c>
      <c r="AE30" s="683"/>
      <c r="AF30" s="683"/>
      <c r="AG30" s="683"/>
      <c r="AH30" s="683"/>
      <c r="AI30" s="683"/>
      <c r="AJ30" s="683"/>
      <c r="AK30" s="683"/>
      <c r="AL30" s="684">
        <v>0</v>
      </c>
      <c r="AM30" s="685"/>
      <c r="AN30" s="685"/>
      <c r="AO30" s="686"/>
      <c r="AP30" s="727" t="s">
        <v>305</v>
      </c>
      <c r="AQ30" s="728"/>
      <c r="AR30" s="728"/>
      <c r="AS30" s="728"/>
      <c r="AT30" s="733" t="s">
        <v>306</v>
      </c>
      <c r="AU30" s="230"/>
      <c r="AV30" s="230"/>
      <c r="AW30" s="230"/>
      <c r="AX30" s="665" t="s">
        <v>186</v>
      </c>
      <c r="AY30" s="666"/>
      <c r="AZ30" s="666"/>
      <c r="BA30" s="666"/>
      <c r="BB30" s="666"/>
      <c r="BC30" s="666"/>
      <c r="BD30" s="666"/>
      <c r="BE30" s="666"/>
      <c r="BF30" s="667"/>
      <c r="BG30" s="739">
        <v>99.1</v>
      </c>
      <c r="BH30" s="740"/>
      <c r="BI30" s="740"/>
      <c r="BJ30" s="740"/>
      <c r="BK30" s="740"/>
      <c r="BL30" s="740"/>
      <c r="BM30" s="674">
        <v>96.1</v>
      </c>
      <c r="BN30" s="740"/>
      <c r="BO30" s="740"/>
      <c r="BP30" s="740"/>
      <c r="BQ30" s="741"/>
      <c r="BR30" s="739">
        <v>99</v>
      </c>
      <c r="BS30" s="740"/>
      <c r="BT30" s="740"/>
      <c r="BU30" s="740"/>
      <c r="BV30" s="740"/>
      <c r="BW30" s="740"/>
      <c r="BX30" s="674">
        <v>95.7</v>
      </c>
      <c r="BY30" s="740"/>
      <c r="BZ30" s="740"/>
      <c r="CA30" s="740"/>
      <c r="CB30" s="741"/>
      <c r="CD30" s="744"/>
      <c r="CE30" s="745"/>
      <c r="CF30" s="694" t="s">
        <v>307</v>
      </c>
      <c r="CG30" s="695"/>
      <c r="CH30" s="695"/>
      <c r="CI30" s="695"/>
      <c r="CJ30" s="695"/>
      <c r="CK30" s="695"/>
      <c r="CL30" s="695"/>
      <c r="CM30" s="695"/>
      <c r="CN30" s="695"/>
      <c r="CO30" s="695"/>
      <c r="CP30" s="695"/>
      <c r="CQ30" s="696"/>
      <c r="CR30" s="679">
        <v>1272027</v>
      </c>
      <c r="CS30" s="680"/>
      <c r="CT30" s="680"/>
      <c r="CU30" s="680"/>
      <c r="CV30" s="680"/>
      <c r="CW30" s="680"/>
      <c r="CX30" s="680"/>
      <c r="CY30" s="681"/>
      <c r="CZ30" s="684">
        <v>6.7</v>
      </c>
      <c r="DA30" s="713"/>
      <c r="DB30" s="713"/>
      <c r="DC30" s="717"/>
      <c r="DD30" s="688">
        <v>1108218</v>
      </c>
      <c r="DE30" s="680"/>
      <c r="DF30" s="680"/>
      <c r="DG30" s="680"/>
      <c r="DH30" s="680"/>
      <c r="DI30" s="680"/>
      <c r="DJ30" s="680"/>
      <c r="DK30" s="681"/>
      <c r="DL30" s="688">
        <v>1108218</v>
      </c>
      <c r="DM30" s="680"/>
      <c r="DN30" s="680"/>
      <c r="DO30" s="680"/>
      <c r="DP30" s="680"/>
      <c r="DQ30" s="680"/>
      <c r="DR30" s="680"/>
      <c r="DS30" s="680"/>
      <c r="DT30" s="680"/>
      <c r="DU30" s="680"/>
      <c r="DV30" s="681"/>
      <c r="DW30" s="684">
        <v>10.199999999999999</v>
      </c>
      <c r="DX30" s="713"/>
      <c r="DY30" s="713"/>
      <c r="DZ30" s="713"/>
      <c r="EA30" s="713"/>
      <c r="EB30" s="713"/>
      <c r="EC30" s="714"/>
    </row>
    <row r="31" spans="2:133" ht="11.25" customHeight="1" x14ac:dyDescent="0.15">
      <c r="B31" s="676" t="s">
        <v>308</v>
      </c>
      <c r="C31" s="677"/>
      <c r="D31" s="677"/>
      <c r="E31" s="677"/>
      <c r="F31" s="677"/>
      <c r="G31" s="677"/>
      <c r="H31" s="677"/>
      <c r="I31" s="677"/>
      <c r="J31" s="677"/>
      <c r="K31" s="677"/>
      <c r="L31" s="677"/>
      <c r="M31" s="677"/>
      <c r="N31" s="677"/>
      <c r="O31" s="677"/>
      <c r="P31" s="677"/>
      <c r="Q31" s="678"/>
      <c r="R31" s="679">
        <v>185905</v>
      </c>
      <c r="S31" s="680"/>
      <c r="T31" s="680"/>
      <c r="U31" s="680"/>
      <c r="V31" s="680"/>
      <c r="W31" s="680"/>
      <c r="X31" s="680"/>
      <c r="Y31" s="681"/>
      <c r="Z31" s="682">
        <v>0.9</v>
      </c>
      <c r="AA31" s="682"/>
      <c r="AB31" s="682"/>
      <c r="AC31" s="682"/>
      <c r="AD31" s="683" t="s">
        <v>136</v>
      </c>
      <c r="AE31" s="683"/>
      <c r="AF31" s="683"/>
      <c r="AG31" s="683"/>
      <c r="AH31" s="683"/>
      <c r="AI31" s="683"/>
      <c r="AJ31" s="683"/>
      <c r="AK31" s="683"/>
      <c r="AL31" s="684" t="s">
        <v>136</v>
      </c>
      <c r="AM31" s="685"/>
      <c r="AN31" s="685"/>
      <c r="AO31" s="686"/>
      <c r="AP31" s="729"/>
      <c r="AQ31" s="730"/>
      <c r="AR31" s="730"/>
      <c r="AS31" s="730"/>
      <c r="AT31" s="734"/>
      <c r="AU31" s="229" t="s">
        <v>309</v>
      </c>
      <c r="AV31" s="229"/>
      <c r="AW31" s="229"/>
      <c r="AX31" s="676" t="s">
        <v>310</v>
      </c>
      <c r="AY31" s="677"/>
      <c r="AZ31" s="677"/>
      <c r="BA31" s="677"/>
      <c r="BB31" s="677"/>
      <c r="BC31" s="677"/>
      <c r="BD31" s="677"/>
      <c r="BE31" s="677"/>
      <c r="BF31" s="678"/>
      <c r="BG31" s="736">
        <v>99.2</v>
      </c>
      <c r="BH31" s="715"/>
      <c r="BI31" s="715"/>
      <c r="BJ31" s="715"/>
      <c r="BK31" s="715"/>
      <c r="BL31" s="715"/>
      <c r="BM31" s="685">
        <v>96.6</v>
      </c>
      <c r="BN31" s="737"/>
      <c r="BO31" s="737"/>
      <c r="BP31" s="737"/>
      <c r="BQ31" s="738"/>
      <c r="BR31" s="736">
        <v>99.2</v>
      </c>
      <c r="BS31" s="715"/>
      <c r="BT31" s="715"/>
      <c r="BU31" s="715"/>
      <c r="BV31" s="715"/>
      <c r="BW31" s="715"/>
      <c r="BX31" s="685">
        <v>96.2</v>
      </c>
      <c r="BY31" s="737"/>
      <c r="BZ31" s="737"/>
      <c r="CA31" s="737"/>
      <c r="CB31" s="738"/>
      <c r="CD31" s="744"/>
      <c r="CE31" s="745"/>
      <c r="CF31" s="694" t="s">
        <v>311</v>
      </c>
      <c r="CG31" s="695"/>
      <c r="CH31" s="695"/>
      <c r="CI31" s="695"/>
      <c r="CJ31" s="695"/>
      <c r="CK31" s="695"/>
      <c r="CL31" s="695"/>
      <c r="CM31" s="695"/>
      <c r="CN31" s="695"/>
      <c r="CO31" s="695"/>
      <c r="CP31" s="695"/>
      <c r="CQ31" s="696"/>
      <c r="CR31" s="679">
        <v>111342</v>
      </c>
      <c r="CS31" s="715"/>
      <c r="CT31" s="715"/>
      <c r="CU31" s="715"/>
      <c r="CV31" s="715"/>
      <c r="CW31" s="715"/>
      <c r="CX31" s="715"/>
      <c r="CY31" s="716"/>
      <c r="CZ31" s="684">
        <v>0.6</v>
      </c>
      <c r="DA31" s="713"/>
      <c r="DB31" s="713"/>
      <c r="DC31" s="717"/>
      <c r="DD31" s="688">
        <v>94710</v>
      </c>
      <c r="DE31" s="715"/>
      <c r="DF31" s="715"/>
      <c r="DG31" s="715"/>
      <c r="DH31" s="715"/>
      <c r="DI31" s="715"/>
      <c r="DJ31" s="715"/>
      <c r="DK31" s="716"/>
      <c r="DL31" s="688">
        <v>94709</v>
      </c>
      <c r="DM31" s="715"/>
      <c r="DN31" s="715"/>
      <c r="DO31" s="715"/>
      <c r="DP31" s="715"/>
      <c r="DQ31" s="715"/>
      <c r="DR31" s="715"/>
      <c r="DS31" s="715"/>
      <c r="DT31" s="715"/>
      <c r="DU31" s="715"/>
      <c r="DV31" s="716"/>
      <c r="DW31" s="684">
        <v>0.9</v>
      </c>
      <c r="DX31" s="713"/>
      <c r="DY31" s="713"/>
      <c r="DZ31" s="713"/>
      <c r="EA31" s="713"/>
      <c r="EB31" s="713"/>
      <c r="EC31" s="714"/>
    </row>
    <row r="32" spans="2:133" ht="11.25" customHeight="1" x14ac:dyDescent="0.15">
      <c r="B32" s="676" t="s">
        <v>312</v>
      </c>
      <c r="C32" s="677"/>
      <c r="D32" s="677"/>
      <c r="E32" s="677"/>
      <c r="F32" s="677"/>
      <c r="G32" s="677"/>
      <c r="H32" s="677"/>
      <c r="I32" s="677"/>
      <c r="J32" s="677"/>
      <c r="K32" s="677"/>
      <c r="L32" s="677"/>
      <c r="M32" s="677"/>
      <c r="N32" s="677"/>
      <c r="O32" s="677"/>
      <c r="P32" s="677"/>
      <c r="Q32" s="678"/>
      <c r="R32" s="679">
        <v>133990</v>
      </c>
      <c r="S32" s="680"/>
      <c r="T32" s="680"/>
      <c r="U32" s="680"/>
      <c r="V32" s="680"/>
      <c r="W32" s="680"/>
      <c r="X32" s="680"/>
      <c r="Y32" s="681"/>
      <c r="Z32" s="682">
        <v>0.7</v>
      </c>
      <c r="AA32" s="682"/>
      <c r="AB32" s="682"/>
      <c r="AC32" s="682"/>
      <c r="AD32" s="683" t="s">
        <v>136</v>
      </c>
      <c r="AE32" s="683"/>
      <c r="AF32" s="683"/>
      <c r="AG32" s="683"/>
      <c r="AH32" s="683"/>
      <c r="AI32" s="683"/>
      <c r="AJ32" s="683"/>
      <c r="AK32" s="683"/>
      <c r="AL32" s="684" t="s">
        <v>136</v>
      </c>
      <c r="AM32" s="685"/>
      <c r="AN32" s="685"/>
      <c r="AO32" s="686"/>
      <c r="AP32" s="731"/>
      <c r="AQ32" s="732"/>
      <c r="AR32" s="732"/>
      <c r="AS32" s="732"/>
      <c r="AT32" s="735"/>
      <c r="AU32" s="231"/>
      <c r="AV32" s="231"/>
      <c r="AW32" s="231"/>
      <c r="AX32" s="724" t="s">
        <v>313</v>
      </c>
      <c r="AY32" s="725"/>
      <c r="AZ32" s="725"/>
      <c r="BA32" s="725"/>
      <c r="BB32" s="725"/>
      <c r="BC32" s="725"/>
      <c r="BD32" s="725"/>
      <c r="BE32" s="725"/>
      <c r="BF32" s="726"/>
      <c r="BG32" s="748">
        <v>99</v>
      </c>
      <c r="BH32" s="749"/>
      <c r="BI32" s="749"/>
      <c r="BJ32" s="749"/>
      <c r="BK32" s="749"/>
      <c r="BL32" s="749"/>
      <c r="BM32" s="750">
        <v>95.2</v>
      </c>
      <c r="BN32" s="749"/>
      <c r="BO32" s="749"/>
      <c r="BP32" s="749"/>
      <c r="BQ32" s="751"/>
      <c r="BR32" s="748">
        <v>98.8</v>
      </c>
      <c r="BS32" s="749"/>
      <c r="BT32" s="749"/>
      <c r="BU32" s="749"/>
      <c r="BV32" s="749"/>
      <c r="BW32" s="749"/>
      <c r="BX32" s="750">
        <v>95</v>
      </c>
      <c r="BY32" s="749"/>
      <c r="BZ32" s="749"/>
      <c r="CA32" s="749"/>
      <c r="CB32" s="751"/>
      <c r="CD32" s="746"/>
      <c r="CE32" s="747"/>
      <c r="CF32" s="694" t="s">
        <v>314</v>
      </c>
      <c r="CG32" s="695"/>
      <c r="CH32" s="695"/>
      <c r="CI32" s="695"/>
      <c r="CJ32" s="695"/>
      <c r="CK32" s="695"/>
      <c r="CL32" s="695"/>
      <c r="CM32" s="695"/>
      <c r="CN32" s="695"/>
      <c r="CO32" s="695"/>
      <c r="CP32" s="695"/>
      <c r="CQ32" s="696"/>
      <c r="CR32" s="679" t="s">
        <v>136</v>
      </c>
      <c r="CS32" s="680"/>
      <c r="CT32" s="680"/>
      <c r="CU32" s="680"/>
      <c r="CV32" s="680"/>
      <c r="CW32" s="680"/>
      <c r="CX32" s="680"/>
      <c r="CY32" s="681"/>
      <c r="CZ32" s="684" t="s">
        <v>136</v>
      </c>
      <c r="DA32" s="713"/>
      <c r="DB32" s="713"/>
      <c r="DC32" s="717"/>
      <c r="DD32" s="688" t="s">
        <v>136</v>
      </c>
      <c r="DE32" s="680"/>
      <c r="DF32" s="680"/>
      <c r="DG32" s="680"/>
      <c r="DH32" s="680"/>
      <c r="DI32" s="680"/>
      <c r="DJ32" s="680"/>
      <c r="DK32" s="681"/>
      <c r="DL32" s="688" t="s">
        <v>136</v>
      </c>
      <c r="DM32" s="680"/>
      <c r="DN32" s="680"/>
      <c r="DO32" s="680"/>
      <c r="DP32" s="680"/>
      <c r="DQ32" s="680"/>
      <c r="DR32" s="680"/>
      <c r="DS32" s="680"/>
      <c r="DT32" s="680"/>
      <c r="DU32" s="680"/>
      <c r="DV32" s="681"/>
      <c r="DW32" s="684" t="s">
        <v>136</v>
      </c>
      <c r="DX32" s="713"/>
      <c r="DY32" s="713"/>
      <c r="DZ32" s="713"/>
      <c r="EA32" s="713"/>
      <c r="EB32" s="713"/>
      <c r="EC32" s="714"/>
    </row>
    <row r="33" spans="2:133" ht="11.25" customHeight="1" x14ac:dyDescent="0.15">
      <c r="B33" s="676" t="s">
        <v>315</v>
      </c>
      <c r="C33" s="677"/>
      <c r="D33" s="677"/>
      <c r="E33" s="677"/>
      <c r="F33" s="677"/>
      <c r="G33" s="677"/>
      <c r="H33" s="677"/>
      <c r="I33" s="677"/>
      <c r="J33" s="677"/>
      <c r="K33" s="677"/>
      <c r="L33" s="677"/>
      <c r="M33" s="677"/>
      <c r="N33" s="677"/>
      <c r="O33" s="677"/>
      <c r="P33" s="677"/>
      <c r="Q33" s="678"/>
      <c r="R33" s="679">
        <v>460967</v>
      </c>
      <c r="S33" s="680"/>
      <c r="T33" s="680"/>
      <c r="U33" s="680"/>
      <c r="V33" s="680"/>
      <c r="W33" s="680"/>
      <c r="X33" s="680"/>
      <c r="Y33" s="681"/>
      <c r="Z33" s="682">
        <v>2.2999999999999998</v>
      </c>
      <c r="AA33" s="682"/>
      <c r="AB33" s="682"/>
      <c r="AC33" s="682"/>
      <c r="AD33" s="683" t="s">
        <v>136</v>
      </c>
      <c r="AE33" s="683"/>
      <c r="AF33" s="683"/>
      <c r="AG33" s="683"/>
      <c r="AH33" s="683"/>
      <c r="AI33" s="683"/>
      <c r="AJ33" s="683"/>
      <c r="AK33" s="683"/>
      <c r="AL33" s="684" t="s">
        <v>136</v>
      </c>
      <c r="AM33" s="685"/>
      <c r="AN33" s="685"/>
      <c r="AO33" s="686"/>
      <c r="AP33" s="232"/>
      <c r="AQ33" s="233"/>
      <c r="AR33" s="229"/>
      <c r="AS33" s="230"/>
      <c r="AT33" s="230"/>
      <c r="AU33" s="230"/>
      <c r="AV33" s="230"/>
      <c r="AW33" s="230"/>
      <c r="AX33" s="230"/>
      <c r="AY33" s="230"/>
      <c r="AZ33" s="230"/>
      <c r="BA33" s="230"/>
      <c r="BB33" s="230"/>
      <c r="BC33" s="230"/>
      <c r="BD33" s="230"/>
      <c r="BE33" s="230"/>
      <c r="BF33" s="230"/>
      <c r="BG33" s="233"/>
      <c r="BH33" s="233"/>
      <c r="BI33" s="233"/>
      <c r="BJ33" s="233"/>
      <c r="BK33" s="233"/>
      <c r="BL33" s="233"/>
      <c r="BM33" s="233"/>
      <c r="BN33" s="233"/>
      <c r="BO33" s="233"/>
      <c r="BP33" s="233"/>
      <c r="BQ33" s="233"/>
      <c r="BR33" s="233"/>
      <c r="BS33" s="233"/>
      <c r="BT33" s="233"/>
      <c r="BU33" s="233"/>
      <c r="BV33" s="233"/>
      <c r="BW33" s="233"/>
      <c r="BX33" s="233"/>
      <c r="BY33" s="233"/>
      <c r="BZ33" s="233"/>
      <c r="CA33" s="233"/>
      <c r="CB33" s="233"/>
      <c r="CD33" s="694" t="s">
        <v>316</v>
      </c>
      <c r="CE33" s="695"/>
      <c r="CF33" s="695"/>
      <c r="CG33" s="695"/>
      <c r="CH33" s="695"/>
      <c r="CI33" s="695"/>
      <c r="CJ33" s="695"/>
      <c r="CK33" s="695"/>
      <c r="CL33" s="695"/>
      <c r="CM33" s="695"/>
      <c r="CN33" s="695"/>
      <c r="CO33" s="695"/>
      <c r="CP33" s="695"/>
      <c r="CQ33" s="696"/>
      <c r="CR33" s="679">
        <v>6623306</v>
      </c>
      <c r="CS33" s="715"/>
      <c r="CT33" s="715"/>
      <c r="CU33" s="715"/>
      <c r="CV33" s="715"/>
      <c r="CW33" s="715"/>
      <c r="CX33" s="715"/>
      <c r="CY33" s="716"/>
      <c r="CZ33" s="684">
        <v>34.700000000000003</v>
      </c>
      <c r="DA33" s="713"/>
      <c r="DB33" s="713"/>
      <c r="DC33" s="717"/>
      <c r="DD33" s="688">
        <v>5520154</v>
      </c>
      <c r="DE33" s="715"/>
      <c r="DF33" s="715"/>
      <c r="DG33" s="715"/>
      <c r="DH33" s="715"/>
      <c r="DI33" s="715"/>
      <c r="DJ33" s="715"/>
      <c r="DK33" s="716"/>
      <c r="DL33" s="688">
        <v>4463142</v>
      </c>
      <c r="DM33" s="715"/>
      <c r="DN33" s="715"/>
      <c r="DO33" s="715"/>
      <c r="DP33" s="715"/>
      <c r="DQ33" s="715"/>
      <c r="DR33" s="715"/>
      <c r="DS33" s="715"/>
      <c r="DT33" s="715"/>
      <c r="DU33" s="715"/>
      <c r="DV33" s="716"/>
      <c r="DW33" s="684">
        <v>41.1</v>
      </c>
      <c r="DX33" s="713"/>
      <c r="DY33" s="713"/>
      <c r="DZ33" s="713"/>
      <c r="EA33" s="713"/>
      <c r="EB33" s="713"/>
      <c r="EC33" s="714"/>
    </row>
    <row r="34" spans="2:133" ht="11.25" customHeight="1" x14ac:dyDescent="0.15">
      <c r="B34" s="676" t="s">
        <v>317</v>
      </c>
      <c r="C34" s="677"/>
      <c r="D34" s="677"/>
      <c r="E34" s="677"/>
      <c r="F34" s="677"/>
      <c r="G34" s="677"/>
      <c r="H34" s="677"/>
      <c r="I34" s="677"/>
      <c r="J34" s="677"/>
      <c r="K34" s="677"/>
      <c r="L34" s="677"/>
      <c r="M34" s="677"/>
      <c r="N34" s="677"/>
      <c r="O34" s="677"/>
      <c r="P34" s="677"/>
      <c r="Q34" s="678"/>
      <c r="R34" s="679">
        <v>434942</v>
      </c>
      <c r="S34" s="680"/>
      <c r="T34" s="680"/>
      <c r="U34" s="680"/>
      <c r="V34" s="680"/>
      <c r="W34" s="680"/>
      <c r="X34" s="680"/>
      <c r="Y34" s="681"/>
      <c r="Z34" s="682">
        <v>2.2000000000000002</v>
      </c>
      <c r="AA34" s="682"/>
      <c r="AB34" s="682"/>
      <c r="AC34" s="682"/>
      <c r="AD34" s="683">
        <v>38</v>
      </c>
      <c r="AE34" s="683"/>
      <c r="AF34" s="683"/>
      <c r="AG34" s="683"/>
      <c r="AH34" s="683"/>
      <c r="AI34" s="683"/>
      <c r="AJ34" s="683"/>
      <c r="AK34" s="683"/>
      <c r="AL34" s="684">
        <v>0</v>
      </c>
      <c r="AM34" s="685"/>
      <c r="AN34" s="685"/>
      <c r="AO34" s="686"/>
      <c r="AP34" s="234"/>
      <c r="AQ34" s="658" t="s">
        <v>318</v>
      </c>
      <c r="AR34" s="659"/>
      <c r="AS34" s="659"/>
      <c r="AT34" s="659"/>
      <c r="AU34" s="659"/>
      <c r="AV34" s="659"/>
      <c r="AW34" s="659"/>
      <c r="AX34" s="659"/>
      <c r="AY34" s="659"/>
      <c r="AZ34" s="659"/>
      <c r="BA34" s="659"/>
      <c r="BB34" s="659"/>
      <c r="BC34" s="659"/>
      <c r="BD34" s="659"/>
      <c r="BE34" s="659"/>
      <c r="BF34" s="660"/>
      <c r="BG34" s="658" t="s">
        <v>319</v>
      </c>
      <c r="BH34" s="659"/>
      <c r="BI34" s="659"/>
      <c r="BJ34" s="659"/>
      <c r="BK34" s="659"/>
      <c r="BL34" s="659"/>
      <c r="BM34" s="659"/>
      <c r="BN34" s="659"/>
      <c r="BO34" s="659"/>
      <c r="BP34" s="659"/>
      <c r="BQ34" s="659"/>
      <c r="BR34" s="659"/>
      <c r="BS34" s="659"/>
      <c r="BT34" s="659"/>
      <c r="BU34" s="659"/>
      <c r="BV34" s="659"/>
      <c r="BW34" s="659"/>
      <c r="BX34" s="659"/>
      <c r="BY34" s="659"/>
      <c r="BZ34" s="659"/>
      <c r="CA34" s="659"/>
      <c r="CB34" s="660"/>
      <c r="CD34" s="694" t="s">
        <v>320</v>
      </c>
      <c r="CE34" s="695"/>
      <c r="CF34" s="695"/>
      <c r="CG34" s="695"/>
      <c r="CH34" s="695"/>
      <c r="CI34" s="695"/>
      <c r="CJ34" s="695"/>
      <c r="CK34" s="695"/>
      <c r="CL34" s="695"/>
      <c r="CM34" s="695"/>
      <c r="CN34" s="695"/>
      <c r="CO34" s="695"/>
      <c r="CP34" s="695"/>
      <c r="CQ34" s="696"/>
      <c r="CR34" s="679">
        <v>1913527</v>
      </c>
      <c r="CS34" s="680"/>
      <c r="CT34" s="680"/>
      <c r="CU34" s="680"/>
      <c r="CV34" s="680"/>
      <c r="CW34" s="680"/>
      <c r="CX34" s="680"/>
      <c r="CY34" s="681"/>
      <c r="CZ34" s="684">
        <v>10</v>
      </c>
      <c r="DA34" s="713"/>
      <c r="DB34" s="713"/>
      <c r="DC34" s="717"/>
      <c r="DD34" s="688">
        <v>1576495</v>
      </c>
      <c r="DE34" s="680"/>
      <c r="DF34" s="680"/>
      <c r="DG34" s="680"/>
      <c r="DH34" s="680"/>
      <c r="DI34" s="680"/>
      <c r="DJ34" s="680"/>
      <c r="DK34" s="681"/>
      <c r="DL34" s="688">
        <v>1377890</v>
      </c>
      <c r="DM34" s="680"/>
      <c r="DN34" s="680"/>
      <c r="DO34" s="680"/>
      <c r="DP34" s="680"/>
      <c r="DQ34" s="680"/>
      <c r="DR34" s="680"/>
      <c r="DS34" s="680"/>
      <c r="DT34" s="680"/>
      <c r="DU34" s="680"/>
      <c r="DV34" s="681"/>
      <c r="DW34" s="684">
        <v>12.7</v>
      </c>
      <c r="DX34" s="713"/>
      <c r="DY34" s="713"/>
      <c r="DZ34" s="713"/>
      <c r="EA34" s="713"/>
      <c r="EB34" s="713"/>
      <c r="EC34" s="714"/>
    </row>
    <row r="35" spans="2:133" ht="11.25" customHeight="1" x14ac:dyDescent="0.15">
      <c r="B35" s="676" t="s">
        <v>321</v>
      </c>
      <c r="C35" s="677"/>
      <c r="D35" s="677"/>
      <c r="E35" s="677"/>
      <c r="F35" s="677"/>
      <c r="G35" s="677"/>
      <c r="H35" s="677"/>
      <c r="I35" s="677"/>
      <c r="J35" s="677"/>
      <c r="K35" s="677"/>
      <c r="L35" s="677"/>
      <c r="M35" s="677"/>
      <c r="N35" s="677"/>
      <c r="O35" s="677"/>
      <c r="P35" s="677"/>
      <c r="Q35" s="678"/>
      <c r="R35" s="679">
        <v>1629344</v>
      </c>
      <c r="S35" s="680"/>
      <c r="T35" s="680"/>
      <c r="U35" s="680"/>
      <c r="V35" s="680"/>
      <c r="W35" s="680"/>
      <c r="X35" s="680"/>
      <c r="Y35" s="681"/>
      <c r="Z35" s="682">
        <v>8.1999999999999993</v>
      </c>
      <c r="AA35" s="682"/>
      <c r="AB35" s="682"/>
      <c r="AC35" s="682"/>
      <c r="AD35" s="683" t="s">
        <v>136</v>
      </c>
      <c r="AE35" s="683"/>
      <c r="AF35" s="683"/>
      <c r="AG35" s="683"/>
      <c r="AH35" s="683"/>
      <c r="AI35" s="683"/>
      <c r="AJ35" s="683"/>
      <c r="AK35" s="683"/>
      <c r="AL35" s="684" t="s">
        <v>136</v>
      </c>
      <c r="AM35" s="685"/>
      <c r="AN35" s="685"/>
      <c r="AO35" s="686"/>
      <c r="AP35" s="234"/>
      <c r="AQ35" s="752" t="s">
        <v>322</v>
      </c>
      <c r="AR35" s="753"/>
      <c r="AS35" s="753"/>
      <c r="AT35" s="753"/>
      <c r="AU35" s="753"/>
      <c r="AV35" s="753"/>
      <c r="AW35" s="753"/>
      <c r="AX35" s="753"/>
      <c r="AY35" s="754"/>
      <c r="AZ35" s="668">
        <v>2450892</v>
      </c>
      <c r="BA35" s="669"/>
      <c r="BB35" s="669"/>
      <c r="BC35" s="669"/>
      <c r="BD35" s="669"/>
      <c r="BE35" s="669"/>
      <c r="BF35" s="755"/>
      <c r="BG35" s="690" t="s">
        <v>323</v>
      </c>
      <c r="BH35" s="691"/>
      <c r="BI35" s="691"/>
      <c r="BJ35" s="691"/>
      <c r="BK35" s="691"/>
      <c r="BL35" s="691"/>
      <c r="BM35" s="691"/>
      <c r="BN35" s="691"/>
      <c r="BO35" s="691"/>
      <c r="BP35" s="691"/>
      <c r="BQ35" s="691"/>
      <c r="BR35" s="691"/>
      <c r="BS35" s="691"/>
      <c r="BT35" s="691"/>
      <c r="BU35" s="692"/>
      <c r="BV35" s="668">
        <v>75501</v>
      </c>
      <c r="BW35" s="669"/>
      <c r="BX35" s="669"/>
      <c r="BY35" s="669"/>
      <c r="BZ35" s="669"/>
      <c r="CA35" s="669"/>
      <c r="CB35" s="755"/>
      <c r="CD35" s="694" t="s">
        <v>324</v>
      </c>
      <c r="CE35" s="695"/>
      <c r="CF35" s="695"/>
      <c r="CG35" s="695"/>
      <c r="CH35" s="695"/>
      <c r="CI35" s="695"/>
      <c r="CJ35" s="695"/>
      <c r="CK35" s="695"/>
      <c r="CL35" s="695"/>
      <c r="CM35" s="695"/>
      <c r="CN35" s="695"/>
      <c r="CO35" s="695"/>
      <c r="CP35" s="695"/>
      <c r="CQ35" s="696"/>
      <c r="CR35" s="679">
        <v>133222</v>
      </c>
      <c r="CS35" s="715"/>
      <c r="CT35" s="715"/>
      <c r="CU35" s="715"/>
      <c r="CV35" s="715"/>
      <c r="CW35" s="715"/>
      <c r="CX35" s="715"/>
      <c r="CY35" s="716"/>
      <c r="CZ35" s="684">
        <v>0.7</v>
      </c>
      <c r="DA35" s="713"/>
      <c r="DB35" s="713"/>
      <c r="DC35" s="717"/>
      <c r="DD35" s="688">
        <v>120891</v>
      </c>
      <c r="DE35" s="715"/>
      <c r="DF35" s="715"/>
      <c r="DG35" s="715"/>
      <c r="DH35" s="715"/>
      <c r="DI35" s="715"/>
      <c r="DJ35" s="715"/>
      <c r="DK35" s="716"/>
      <c r="DL35" s="688">
        <v>120891</v>
      </c>
      <c r="DM35" s="715"/>
      <c r="DN35" s="715"/>
      <c r="DO35" s="715"/>
      <c r="DP35" s="715"/>
      <c r="DQ35" s="715"/>
      <c r="DR35" s="715"/>
      <c r="DS35" s="715"/>
      <c r="DT35" s="715"/>
      <c r="DU35" s="715"/>
      <c r="DV35" s="716"/>
      <c r="DW35" s="684">
        <v>1.1000000000000001</v>
      </c>
      <c r="DX35" s="713"/>
      <c r="DY35" s="713"/>
      <c r="DZ35" s="713"/>
      <c r="EA35" s="713"/>
      <c r="EB35" s="713"/>
      <c r="EC35" s="714"/>
    </row>
    <row r="36" spans="2:133" ht="11.25" customHeight="1" x14ac:dyDescent="0.15">
      <c r="B36" s="676" t="s">
        <v>325</v>
      </c>
      <c r="C36" s="677"/>
      <c r="D36" s="677"/>
      <c r="E36" s="677"/>
      <c r="F36" s="677"/>
      <c r="G36" s="677"/>
      <c r="H36" s="677"/>
      <c r="I36" s="677"/>
      <c r="J36" s="677"/>
      <c r="K36" s="677"/>
      <c r="L36" s="677"/>
      <c r="M36" s="677"/>
      <c r="N36" s="677"/>
      <c r="O36" s="677"/>
      <c r="P36" s="677"/>
      <c r="Q36" s="678"/>
      <c r="R36" s="679" t="s">
        <v>136</v>
      </c>
      <c r="S36" s="680"/>
      <c r="T36" s="680"/>
      <c r="U36" s="680"/>
      <c r="V36" s="680"/>
      <c r="W36" s="680"/>
      <c r="X36" s="680"/>
      <c r="Y36" s="681"/>
      <c r="Z36" s="682" t="s">
        <v>136</v>
      </c>
      <c r="AA36" s="682"/>
      <c r="AB36" s="682"/>
      <c r="AC36" s="682"/>
      <c r="AD36" s="683" t="s">
        <v>136</v>
      </c>
      <c r="AE36" s="683"/>
      <c r="AF36" s="683"/>
      <c r="AG36" s="683"/>
      <c r="AH36" s="683"/>
      <c r="AI36" s="683"/>
      <c r="AJ36" s="683"/>
      <c r="AK36" s="683"/>
      <c r="AL36" s="684" t="s">
        <v>136</v>
      </c>
      <c r="AM36" s="685"/>
      <c r="AN36" s="685"/>
      <c r="AO36" s="686"/>
      <c r="AQ36" s="756" t="s">
        <v>326</v>
      </c>
      <c r="AR36" s="757"/>
      <c r="AS36" s="757"/>
      <c r="AT36" s="757"/>
      <c r="AU36" s="757"/>
      <c r="AV36" s="757"/>
      <c r="AW36" s="757"/>
      <c r="AX36" s="757"/>
      <c r="AY36" s="758"/>
      <c r="AZ36" s="679">
        <v>542857</v>
      </c>
      <c r="BA36" s="680"/>
      <c r="BB36" s="680"/>
      <c r="BC36" s="680"/>
      <c r="BD36" s="715"/>
      <c r="BE36" s="715"/>
      <c r="BF36" s="738"/>
      <c r="BG36" s="694" t="s">
        <v>327</v>
      </c>
      <c r="BH36" s="695"/>
      <c r="BI36" s="695"/>
      <c r="BJ36" s="695"/>
      <c r="BK36" s="695"/>
      <c r="BL36" s="695"/>
      <c r="BM36" s="695"/>
      <c r="BN36" s="695"/>
      <c r="BO36" s="695"/>
      <c r="BP36" s="695"/>
      <c r="BQ36" s="695"/>
      <c r="BR36" s="695"/>
      <c r="BS36" s="695"/>
      <c r="BT36" s="695"/>
      <c r="BU36" s="696"/>
      <c r="BV36" s="679">
        <v>14937</v>
      </c>
      <c r="BW36" s="680"/>
      <c r="BX36" s="680"/>
      <c r="BY36" s="680"/>
      <c r="BZ36" s="680"/>
      <c r="CA36" s="680"/>
      <c r="CB36" s="689"/>
      <c r="CD36" s="694" t="s">
        <v>328</v>
      </c>
      <c r="CE36" s="695"/>
      <c r="CF36" s="695"/>
      <c r="CG36" s="695"/>
      <c r="CH36" s="695"/>
      <c r="CI36" s="695"/>
      <c r="CJ36" s="695"/>
      <c r="CK36" s="695"/>
      <c r="CL36" s="695"/>
      <c r="CM36" s="695"/>
      <c r="CN36" s="695"/>
      <c r="CO36" s="695"/>
      <c r="CP36" s="695"/>
      <c r="CQ36" s="696"/>
      <c r="CR36" s="679">
        <v>1716888</v>
      </c>
      <c r="CS36" s="680"/>
      <c r="CT36" s="680"/>
      <c r="CU36" s="680"/>
      <c r="CV36" s="680"/>
      <c r="CW36" s="680"/>
      <c r="CX36" s="680"/>
      <c r="CY36" s="681"/>
      <c r="CZ36" s="684">
        <v>9</v>
      </c>
      <c r="DA36" s="713"/>
      <c r="DB36" s="713"/>
      <c r="DC36" s="717"/>
      <c r="DD36" s="688">
        <v>1541318</v>
      </c>
      <c r="DE36" s="680"/>
      <c r="DF36" s="680"/>
      <c r="DG36" s="680"/>
      <c r="DH36" s="680"/>
      <c r="DI36" s="680"/>
      <c r="DJ36" s="680"/>
      <c r="DK36" s="681"/>
      <c r="DL36" s="688">
        <v>1253284</v>
      </c>
      <c r="DM36" s="680"/>
      <c r="DN36" s="680"/>
      <c r="DO36" s="680"/>
      <c r="DP36" s="680"/>
      <c r="DQ36" s="680"/>
      <c r="DR36" s="680"/>
      <c r="DS36" s="680"/>
      <c r="DT36" s="680"/>
      <c r="DU36" s="680"/>
      <c r="DV36" s="681"/>
      <c r="DW36" s="684">
        <v>11.5</v>
      </c>
      <c r="DX36" s="713"/>
      <c r="DY36" s="713"/>
      <c r="DZ36" s="713"/>
      <c r="EA36" s="713"/>
      <c r="EB36" s="713"/>
      <c r="EC36" s="714"/>
    </row>
    <row r="37" spans="2:133" ht="11.25" customHeight="1" x14ac:dyDescent="0.15">
      <c r="B37" s="676" t="s">
        <v>329</v>
      </c>
      <c r="C37" s="677"/>
      <c r="D37" s="677"/>
      <c r="E37" s="677"/>
      <c r="F37" s="677"/>
      <c r="G37" s="677"/>
      <c r="H37" s="677"/>
      <c r="I37" s="677"/>
      <c r="J37" s="677"/>
      <c r="K37" s="677"/>
      <c r="L37" s="677"/>
      <c r="M37" s="677"/>
      <c r="N37" s="677"/>
      <c r="O37" s="677"/>
      <c r="P37" s="677"/>
      <c r="Q37" s="678"/>
      <c r="R37" s="679">
        <v>649644</v>
      </c>
      <c r="S37" s="680"/>
      <c r="T37" s="680"/>
      <c r="U37" s="680"/>
      <c r="V37" s="680"/>
      <c r="W37" s="680"/>
      <c r="X37" s="680"/>
      <c r="Y37" s="681"/>
      <c r="Z37" s="682">
        <v>3.3</v>
      </c>
      <c r="AA37" s="682"/>
      <c r="AB37" s="682"/>
      <c r="AC37" s="682"/>
      <c r="AD37" s="683" t="s">
        <v>136</v>
      </c>
      <c r="AE37" s="683"/>
      <c r="AF37" s="683"/>
      <c r="AG37" s="683"/>
      <c r="AH37" s="683"/>
      <c r="AI37" s="683"/>
      <c r="AJ37" s="683"/>
      <c r="AK37" s="683"/>
      <c r="AL37" s="684" t="s">
        <v>136</v>
      </c>
      <c r="AM37" s="685"/>
      <c r="AN37" s="685"/>
      <c r="AO37" s="686"/>
      <c r="AQ37" s="756" t="s">
        <v>330</v>
      </c>
      <c r="AR37" s="757"/>
      <c r="AS37" s="757"/>
      <c r="AT37" s="757"/>
      <c r="AU37" s="757"/>
      <c r="AV37" s="757"/>
      <c r="AW37" s="757"/>
      <c r="AX37" s="757"/>
      <c r="AY37" s="758"/>
      <c r="AZ37" s="679">
        <v>40213</v>
      </c>
      <c r="BA37" s="680"/>
      <c r="BB37" s="680"/>
      <c r="BC37" s="680"/>
      <c r="BD37" s="715"/>
      <c r="BE37" s="715"/>
      <c r="BF37" s="738"/>
      <c r="BG37" s="694" t="s">
        <v>331</v>
      </c>
      <c r="BH37" s="695"/>
      <c r="BI37" s="695"/>
      <c r="BJ37" s="695"/>
      <c r="BK37" s="695"/>
      <c r="BL37" s="695"/>
      <c r="BM37" s="695"/>
      <c r="BN37" s="695"/>
      <c r="BO37" s="695"/>
      <c r="BP37" s="695"/>
      <c r="BQ37" s="695"/>
      <c r="BR37" s="695"/>
      <c r="BS37" s="695"/>
      <c r="BT37" s="695"/>
      <c r="BU37" s="696"/>
      <c r="BV37" s="679">
        <v>6301</v>
      </c>
      <c r="BW37" s="680"/>
      <c r="BX37" s="680"/>
      <c r="BY37" s="680"/>
      <c r="BZ37" s="680"/>
      <c r="CA37" s="680"/>
      <c r="CB37" s="689"/>
      <c r="CD37" s="694" t="s">
        <v>332</v>
      </c>
      <c r="CE37" s="695"/>
      <c r="CF37" s="695"/>
      <c r="CG37" s="695"/>
      <c r="CH37" s="695"/>
      <c r="CI37" s="695"/>
      <c r="CJ37" s="695"/>
      <c r="CK37" s="695"/>
      <c r="CL37" s="695"/>
      <c r="CM37" s="695"/>
      <c r="CN37" s="695"/>
      <c r="CO37" s="695"/>
      <c r="CP37" s="695"/>
      <c r="CQ37" s="696"/>
      <c r="CR37" s="679">
        <v>452801</v>
      </c>
      <c r="CS37" s="715"/>
      <c r="CT37" s="715"/>
      <c r="CU37" s="715"/>
      <c r="CV37" s="715"/>
      <c r="CW37" s="715"/>
      <c r="CX37" s="715"/>
      <c r="CY37" s="716"/>
      <c r="CZ37" s="684">
        <v>2.4</v>
      </c>
      <c r="DA37" s="713"/>
      <c r="DB37" s="713"/>
      <c r="DC37" s="717"/>
      <c r="DD37" s="688">
        <v>452794</v>
      </c>
      <c r="DE37" s="715"/>
      <c r="DF37" s="715"/>
      <c r="DG37" s="715"/>
      <c r="DH37" s="715"/>
      <c r="DI37" s="715"/>
      <c r="DJ37" s="715"/>
      <c r="DK37" s="716"/>
      <c r="DL37" s="688">
        <v>431679</v>
      </c>
      <c r="DM37" s="715"/>
      <c r="DN37" s="715"/>
      <c r="DO37" s="715"/>
      <c r="DP37" s="715"/>
      <c r="DQ37" s="715"/>
      <c r="DR37" s="715"/>
      <c r="DS37" s="715"/>
      <c r="DT37" s="715"/>
      <c r="DU37" s="715"/>
      <c r="DV37" s="716"/>
      <c r="DW37" s="684">
        <v>4</v>
      </c>
      <c r="DX37" s="713"/>
      <c r="DY37" s="713"/>
      <c r="DZ37" s="713"/>
      <c r="EA37" s="713"/>
      <c r="EB37" s="713"/>
      <c r="EC37" s="714"/>
    </row>
    <row r="38" spans="2:133" ht="11.25" customHeight="1" x14ac:dyDescent="0.15">
      <c r="B38" s="724" t="s">
        <v>333</v>
      </c>
      <c r="C38" s="725"/>
      <c r="D38" s="725"/>
      <c r="E38" s="725"/>
      <c r="F38" s="725"/>
      <c r="G38" s="725"/>
      <c r="H38" s="725"/>
      <c r="I38" s="725"/>
      <c r="J38" s="725"/>
      <c r="K38" s="725"/>
      <c r="L38" s="725"/>
      <c r="M38" s="725"/>
      <c r="N38" s="725"/>
      <c r="O38" s="725"/>
      <c r="P38" s="725"/>
      <c r="Q38" s="726"/>
      <c r="R38" s="759">
        <v>19786189</v>
      </c>
      <c r="S38" s="760"/>
      <c r="T38" s="760"/>
      <c r="U38" s="760"/>
      <c r="V38" s="760"/>
      <c r="W38" s="760"/>
      <c r="X38" s="760"/>
      <c r="Y38" s="761"/>
      <c r="Z38" s="762">
        <v>100</v>
      </c>
      <c r="AA38" s="762"/>
      <c r="AB38" s="762"/>
      <c r="AC38" s="762"/>
      <c r="AD38" s="763">
        <v>10219058</v>
      </c>
      <c r="AE38" s="763"/>
      <c r="AF38" s="763"/>
      <c r="AG38" s="763"/>
      <c r="AH38" s="763"/>
      <c r="AI38" s="763"/>
      <c r="AJ38" s="763"/>
      <c r="AK38" s="763"/>
      <c r="AL38" s="764">
        <v>100</v>
      </c>
      <c r="AM38" s="750"/>
      <c r="AN38" s="750"/>
      <c r="AO38" s="765"/>
      <c r="AQ38" s="756" t="s">
        <v>334</v>
      </c>
      <c r="AR38" s="757"/>
      <c r="AS38" s="757"/>
      <c r="AT38" s="757"/>
      <c r="AU38" s="757"/>
      <c r="AV38" s="757"/>
      <c r="AW38" s="757"/>
      <c r="AX38" s="757"/>
      <c r="AY38" s="758"/>
      <c r="AZ38" s="679" t="s">
        <v>335</v>
      </c>
      <c r="BA38" s="680"/>
      <c r="BB38" s="680"/>
      <c r="BC38" s="680"/>
      <c r="BD38" s="715"/>
      <c r="BE38" s="715"/>
      <c r="BF38" s="738"/>
      <c r="BG38" s="694" t="s">
        <v>336</v>
      </c>
      <c r="BH38" s="695"/>
      <c r="BI38" s="695"/>
      <c r="BJ38" s="695"/>
      <c r="BK38" s="695"/>
      <c r="BL38" s="695"/>
      <c r="BM38" s="695"/>
      <c r="BN38" s="695"/>
      <c r="BO38" s="695"/>
      <c r="BP38" s="695"/>
      <c r="BQ38" s="695"/>
      <c r="BR38" s="695"/>
      <c r="BS38" s="695"/>
      <c r="BT38" s="695"/>
      <c r="BU38" s="696"/>
      <c r="BV38" s="679">
        <v>10677</v>
      </c>
      <c r="BW38" s="680"/>
      <c r="BX38" s="680"/>
      <c r="BY38" s="680"/>
      <c r="BZ38" s="680"/>
      <c r="CA38" s="680"/>
      <c r="CB38" s="689"/>
      <c r="CD38" s="694" t="s">
        <v>337</v>
      </c>
      <c r="CE38" s="695"/>
      <c r="CF38" s="695"/>
      <c r="CG38" s="695"/>
      <c r="CH38" s="695"/>
      <c r="CI38" s="695"/>
      <c r="CJ38" s="695"/>
      <c r="CK38" s="695"/>
      <c r="CL38" s="695"/>
      <c r="CM38" s="695"/>
      <c r="CN38" s="695"/>
      <c r="CO38" s="695"/>
      <c r="CP38" s="695"/>
      <c r="CQ38" s="696"/>
      <c r="CR38" s="679">
        <v>2410679</v>
      </c>
      <c r="CS38" s="680"/>
      <c r="CT38" s="680"/>
      <c r="CU38" s="680"/>
      <c r="CV38" s="680"/>
      <c r="CW38" s="680"/>
      <c r="CX38" s="680"/>
      <c r="CY38" s="681"/>
      <c r="CZ38" s="684">
        <v>12.6</v>
      </c>
      <c r="DA38" s="713"/>
      <c r="DB38" s="713"/>
      <c r="DC38" s="717"/>
      <c r="DD38" s="688">
        <v>2090602</v>
      </c>
      <c r="DE38" s="680"/>
      <c r="DF38" s="680"/>
      <c r="DG38" s="680"/>
      <c r="DH38" s="680"/>
      <c r="DI38" s="680"/>
      <c r="DJ38" s="680"/>
      <c r="DK38" s="681"/>
      <c r="DL38" s="688">
        <v>1711077</v>
      </c>
      <c r="DM38" s="680"/>
      <c r="DN38" s="680"/>
      <c r="DO38" s="680"/>
      <c r="DP38" s="680"/>
      <c r="DQ38" s="680"/>
      <c r="DR38" s="680"/>
      <c r="DS38" s="680"/>
      <c r="DT38" s="680"/>
      <c r="DU38" s="680"/>
      <c r="DV38" s="681"/>
      <c r="DW38" s="684">
        <v>15.7</v>
      </c>
      <c r="DX38" s="713"/>
      <c r="DY38" s="713"/>
      <c r="DZ38" s="713"/>
      <c r="EA38" s="713"/>
      <c r="EB38" s="713"/>
      <c r="EC38" s="714"/>
    </row>
    <row r="39" spans="2:133" ht="11.25" customHeight="1" x14ac:dyDescent="0.15">
      <c r="AQ39" s="756" t="s">
        <v>338</v>
      </c>
      <c r="AR39" s="757"/>
      <c r="AS39" s="757"/>
      <c r="AT39" s="757"/>
      <c r="AU39" s="757"/>
      <c r="AV39" s="757"/>
      <c r="AW39" s="757"/>
      <c r="AX39" s="757"/>
      <c r="AY39" s="758"/>
      <c r="AZ39" s="679" t="s">
        <v>335</v>
      </c>
      <c r="BA39" s="680"/>
      <c r="BB39" s="680"/>
      <c r="BC39" s="680"/>
      <c r="BD39" s="715"/>
      <c r="BE39" s="715"/>
      <c r="BF39" s="738"/>
      <c r="BG39" s="770" t="s">
        <v>339</v>
      </c>
      <c r="BH39" s="771"/>
      <c r="BI39" s="771"/>
      <c r="BJ39" s="771"/>
      <c r="BK39" s="771"/>
      <c r="BL39" s="235"/>
      <c r="BM39" s="695" t="s">
        <v>340</v>
      </c>
      <c r="BN39" s="695"/>
      <c r="BO39" s="695"/>
      <c r="BP39" s="695"/>
      <c r="BQ39" s="695"/>
      <c r="BR39" s="695"/>
      <c r="BS39" s="695"/>
      <c r="BT39" s="695"/>
      <c r="BU39" s="696"/>
      <c r="BV39" s="679">
        <v>100</v>
      </c>
      <c r="BW39" s="680"/>
      <c r="BX39" s="680"/>
      <c r="BY39" s="680"/>
      <c r="BZ39" s="680"/>
      <c r="CA39" s="680"/>
      <c r="CB39" s="689"/>
      <c r="CD39" s="694" t="s">
        <v>341</v>
      </c>
      <c r="CE39" s="695"/>
      <c r="CF39" s="695"/>
      <c r="CG39" s="695"/>
      <c r="CH39" s="695"/>
      <c r="CI39" s="695"/>
      <c r="CJ39" s="695"/>
      <c r="CK39" s="695"/>
      <c r="CL39" s="695"/>
      <c r="CM39" s="695"/>
      <c r="CN39" s="695"/>
      <c r="CO39" s="695"/>
      <c r="CP39" s="695"/>
      <c r="CQ39" s="696"/>
      <c r="CR39" s="679">
        <v>193760</v>
      </c>
      <c r="CS39" s="715"/>
      <c r="CT39" s="715"/>
      <c r="CU39" s="715"/>
      <c r="CV39" s="715"/>
      <c r="CW39" s="715"/>
      <c r="CX39" s="715"/>
      <c r="CY39" s="716"/>
      <c r="CZ39" s="684">
        <v>1</v>
      </c>
      <c r="DA39" s="713"/>
      <c r="DB39" s="713"/>
      <c r="DC39" s="717"/>
      <c r="DD39" s="688">
        <v>181739</v>
      </c>
      <c r="DE39" s="715"/>
      <c r="DF39" s="715"/>
      <c r="DG39" s="715"/>
      <c r="DH39" s="715"/>
      <c r="DI39" s="715"/>
      <c r="DJ39" s="715"/>
      <c r="DK39" s="716"/>
      <c r="DL39" s="688" t="s">
        <v>136</v>
      </c>
      <c r="DM39" s="715"/>
      <c r="DN39" s="715"/>
      <c r="DO39" s="715"/>
      <c r="DP39" s="715"/>
      <c r="DQ39" s="715"/>
      <c r="DR39" s="715"/>
      <c r="DS39" s="715"/>
      <c r="DT39" s="715"/>
      <c r="DU39" s="715"/>
      <c r="DV39" s="716"/>
      <c r="DW39" s="684" t="s">
        <v>335</v>
      </c>
      <c r="DX39" s="713"/>
      <c r="DY39" s="713"/>
      <c r="DZ39" s="713"/>
      <c r="EA39" s="713"/>
      <c r="EB39" s="713"/>
      <c r="EC39" s="714"/>
    </row>
    <row r="40" spans="2:133" ht="11.25" customHeight="1" x14ac:dyDescent="0.15">
      <c r="AQ40" s="756" t="s">
        <v>342</v>
      </c>
      <c r="AR40" s="757"/>
      <c r="AS40" s="757"/>
      <c r="AT40" s="757"/>
      <c r="AU40" s="757"/>
      <c r="AV40" s="757"/>
      <c r="AW40" s="757"/>
      <c r="AX40" s="757"/>
      <c r="AY40" s="758"/>
      <c r="AZ40" s="679">
        <v>487174</v>
      </c>
      <c r="BA40" s="680"/>
      <c r="BB40" s="680"/>
      <c r="BC40" s="680"/>
      <c r="BD40" s="715"/>
      <c r="BE40" s="715"/>
      <c r="BF40" s="738"/>
      <c r="BG40" s="770"/>
      <c r="BH40" s="771"/>
      <c r="BI40" s="771"/>
      <c r="BJ40" s="771"/>
      <c r="BK40" s="771"/>
      <c r="BL40" s="235"/>
      <c r="BM40" s="695" t="s">
        <v>343</v>
      </c>
      <c r="BN40" s="695"/>
      <c r="BO40" s="695"/>
      <c r="BP40" s="695"/>
      <c r="BQ40" s="695"/>
      <c r="BR40" s="695"/>
      <c r="BS40" s="695"/>
      <c r="BT40" s="695"/>
      <c r="BU40" s="696"/>
      <c r="BV40" s="679" t="s">
        <v>335</v>
      </c>
      <c r="BW40" s="680"/>
      <c r="BX40" s="680"/>
      <c r="BY40" s="680"/>
      <c r="BZ40" s="680"/>
      <c r="CA40" s="680"/>
      <c r="CB40" s="689"/>
      <c r="CD40" s="694" t="s">
        <v>344</v>
      </c>
      <c r="CE40" s="695"/>
      <c r="CF40" s="695"/>
      <c r="CG40" s="695"/>
      <c r="CH40" s="695"/>
      <c r="CI40" s="695"/>
      <c r="CJ40" s="695"/>
      <c r="CK40" s="695"/>
      <c r="CL40" s="695"/>
      <c r="CM40" s="695"/>
      <c r="CN40" s="695"/>
      <c r="CO40" s="695"/>
      <c r="CP40" s="695"/>
      <c r="CQ40" s="696"/>
      <c r="CR40" s="679">
        <v>255230</v>
      </c>
      <c r="CS40" s="680"/>
      <c r="CT40" s="680"/>
      <c r="CU40" s="680"/>
      <c r="CV40" s="680"/>
      <c r="CW40" s="680"/>
      <c r="CX40" s="680"/>
      <c r="CY40" s="681"/>
      <c r="CZ40" s="684">
        <v>1.3</v>
      </c>
      <c r="DA40" s="713"/>
      <c r="DB40" s="713"/>
      <c r="DC40" s="717"/>
      <c r="DD40" s="688">
        <v>9109</v>
      </c>
      <c r="DE40" s="680"/>
      <c r="DF40" s="680"/>
      <c r="DG40" s="680"/>
      <c r="DH40" s="680"/>
      <c r="DI40" s="680"/>
      <c r="DJ40" s="680"/>
      <c r="DK40" s="681"/>
      <c r="DL40" s="688" t="s">
        <v>136</v>
      </c>
      <c r="DM40" s="680"/>
      <c r="DN40" s="680"/>
      <c r="DO40" s="680"/>
      <c r="DP40" s="680"/>
      <c r="DQ40" s="680"/>
      <c r="DR40" s="680"/>
      <c r="DS40" s="680"/>
      <c r="DT40" s="680"/>
      <c r="DU40" s="680"/>
      <c r="DV40" s="681"/>
      <c r="DW40" s="684" t="s">
        <v>136</v>
      </c>
      <c r="DX40" s="713"/>
      <c r="DY40" s="713"/>
      <c r="DZ40" s="713"/>
      <c r="EA40" s="713"/>
      <c r="EB40" s="713"/>
      <c r="EC40" s="714"/>
    </row>
    <row r="41" spans="2:133" ht="11.25" customHeight="1" x14ac:dyDescent="0.15">
      <c r="AQ41" s="766" t="s">
        <v>345</v>
      </c>
      <c r="AR41" s="767"/>
      <c r="AS41" s="767"/>
      <c r="AT41" s="767"/>
      <c r="AU41" s="767"/>
      <c r="AV41" s="767"/>
      <c r="AW41" s="767"/>
      <c r="AX41" s="767"/>
      <c r="AY41" s="768"/>
      <c r="AZ41" s="759">
        <v>1380648</v>
      </c>
      <c r="BA41" s="760"/>
      <c r="BB41" s="760"/>
      <c r="BC41" s="760"/>
      <c r="BD41" s="749"/>
      <c r="BE41" s="749"/>
      <c r="BF41" s="751"/>
      <c r="BG41" s="772"/>
      <c r="BH41" s="773"/>
      <c r="BI41" s="773"/>
      <c r="BJ41" s="773"/>
      <c r="BK41" s="773"/>
      <c r="BL41" s="236"/>
      <c r="BM41" s="704" t="s">
        <v>346</v>
      </c>
      <c r="BN41" s="704"/>
      <c r="BO41" s="704"/>
      <c r="BP41" s="704"/>
      <c r="BQ41" s="704"/>
      <c r="BR41" s="704"/>
      <c r="BS41" s="704"/>
      <c r="BT41" s="704"/>
      <c r="BU41" s="705"/>
      <c r="BV41" s="759">
        <v>357</v>
      </c>
      <c r="BW41" s="760"/>
      <c r="BX41" s="760"/>
      <c r="BY41" s="760"/>
      <c r="BZ41" s="760"/>
      <c r="CA41" s="760"/>
      <c r="CB41" s="769"/>
      <c r="CD41" s="694" t="s">
        <v>347</v>
      </c>
      <c r="CE41" s="695"/>
      <c r="CF41" s="695"/>
      <c r="CG41" s="695"/>
      <c r="CH41" s="695"/>
      <c r="CI41" s="695"/>
      <c r="CJ41" s="695"/>
      <c r="CK41" s="695"/>
      <c r="CL41" s="695"/>
      <c r="CM41" s="695"/>
      <c r="CN41" s="695"/>
      <c r="CO41" s="695"/>
      <c r="CP41" s="695"/>
      <c r="CQ41" s="696"/>
      <c r="CR41" s="679" t="s">
        <v>335</v>
      </c>
      <c r="CS41" s="715"/>
      <c r="CT41" s="715"/>
      <c r="CU41" s="715"/>
      <c r="CV41" s="715"/>
      <c r="CW41" s="715"/>
      <c r="CX41" s="715"/>
      <c r="CY41" s="716"/>
      <c r="CZ41" s="684" t="s">
        <v>136</v>
      </c>
      <c r="DA41" s="713"/>
      <c r="DB41" s="713"/>
      <c r="DC41" s="717"/>
      <c r="DD41" s="688" t="s">
        <v>136</v>
      </c>
      <c r="DE41" s="715"/>
      <c r="DF41" s="715"/>
      <c r="DG41" s="715"/>
      <c r="DH41" s="715"/>
      <c r="DI41" s="715"/>
      <c r="DJ41" s="715"/>
      <c r="DK41" s="716"/>
      <c r="DL41" s="774"/>
      <c r="DM41" s="775"/>
      <c r="DN41" s="775"/>
      <c r="DO41" s="775"/>
      <c r="DP41" s="775"/>
      <c r="DQ41" s="775"/>
      <c r="DR41" s="775"/>
      <c r="DS41" s="775"/>
      <c r="DT41" s="775"/>
      <c r="DU41" s="775"/>
      <c r="DV41" s="776"/>
      <c r="DW41" s="777"/>
      <c r="DX41" s="778"/>
      <c r="DY41" s="778"/>
      <c r="DZ41" s="778"/>
      <c r="EA41" s="778"/>
      <c r="EB41" s="778"/>
      <c r="EC41" s="779"/>
    </row>
    <row r="42" spans="2:133" ht="11.25" customHeight="1" x14ac:dyDescent="0.15">
      <c r="B42" s="229" t="s">
        <v>348</v>
      </c>
      <c r="C42" s="229"/>
      <c r="D42" s="229"/>
      <c r="E42" s="229"/>
      <c r="F42" s="229"/>
      <c r="G42" s="229"/>
      <c r="H42" s="229"/>
      <c r="I42" s="229"/>
      <c r="J42" s="229"/>
      <c r="K42" s="229"/>
      <c r="L42" s="229"/>
      <c r="M42" s="229"/>
      <c r="N42" s="229"/>
      <c r="O42" s="229"/>
      <c r="P42" s="229"/>
      <c r="Q42" s="229"/>
      <c r="R42" s="237"/>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BV42" s="238"/>
      <c r="BW42" s="238"/>
      <c r="BX42" s="238"/>
      <c r="BY42" s="238"/>
      <c r="BZ42" s="238"/>
      <c r="CA42" s="238"/>
      <c r="CB42" s="238"/>
      <c r="CD42" s="676" t="s">
        <v>349</v>
      </c>
      <c r="CE42" s="677"/>
      <c r="CF42" s="677"/>
      <c r="CG42" s="677"/>
      <c r="CH42" s="677"/>
      <c r="CI42" s="677"/>
      <c r="CJ42" s="677"/>
      <c r="CK42" s="677"/>
      <c r="CL42" s="677"/>
      <c r="CM42" s="677"/>
      <c r="CN42" s="677"/>
      <c r="CO42" s="677"/>
      <c r="CP42" s="677"/>
      <c r="CQ42" s="678"/>
      <c r="CR42" s="679">
        <v>2723339</v>
      </c>
      <c r="CS42" s="680"/>
      <c r="CT42" s="680"/>
      <c r="CU42" s="680"/>
      <c r="CV42" s="680"/>
      <c r="CW42" s="680"/>
      <c r="CX42" s="680"/>
      <c r="CY42" s="681"/>
      <c r="CZ42" s="684">
        <v>14.3</v>
      </c>
      <c r="DA42" s="685"/>
      <c r="DB42" s="685"/>
      <c r="DC42" s="780"/>
      <c r="DD42" s="688">
        <v>469263</v>
      </c>
      <c r="DE42" s="680"/>
      <c r="DF42" s="680"/>
      <c r="DG42" s="680"/>
      <c r="DH42" s="680"/>
      <c r="DI42" s="680"/>
      <c r="DJ42" s="680"/>
      <c r="DK42" s="681"/>
      <c r="DL42" s="774"/>
      <c r="DM42" s="775"/>
      <c r="DN42" s="775"/>
      <c r="DO42" s="775"/>
      <c r="DP42" s="775"/>
      <c r="DQ42" s="775"/>
      <c r="DR42" s="775"/>
      <c r="DS42" s="775"/>
      <c r="DT42" s="775"/>
      <c r="DU42" s="775"/>
      <c r="DV42" s="776"/>
      <c r="DW42" s="777"/>
      <c r="DX42" s="778"/>
      <c r="DY42" s="778"/>
      <c r="DZ42" s="778"/>
      <c r="EA42" s="778"/>
      <c r="EB42" s="778"/>
      <c r="EC42" s="779"/>
    </row>
    <row r="43" spans="2:133" ht="11.25" customHeight="1" x14ac:dyDescent="0.15">
      <c r="B43" s="239" t="s">
        <v>350</v>
      </c>
      <c r="C43" s="229"/>
      <c r="D43" s="229"/>
      <c r="E43" s="229"/>
      <c r="F43" s="229"/>
      <c r="G43" s="229"/>
      <c r="H43" s="229"/>
      <c r="I43" s="229"/>
      <c r="J43" s="229"/>
      <c r="K43" s="229"/>
      <c r="L43" s="229"/>
      <c r="M43" s="229"/>
      <c r="N43" s="229"/>
      <c r="O43" s="229"/>
      <c r="P43" s="229"/>
      <c r="Q43" s="229"/>
      <c r="R43" s="237"/>
      <c r="S43" s="237"/>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CD43" s="676" t="s">
        <v>351</v>
      </c>
      <c r="CE43" s="677"/>
      <c r="CF43" s="677"/>
      <c r="CG43" s="677"/>
      <c r="CH43" s="677"/>
      <c r="CI43" s="677"/>
      <c r="CJ43" s="677"/>
      <c r="CK43" s="677"/>
      <c r="CL43" s="677"/>
      <c r="CM43" s="677"/>
      <c r="CN43" s="677"/>
      <c r="CO43" s="677"/>
      <c r="CP43" s="677"/>
      <c r="CQ43" s="678"/>
      <c r="CR43" s="679">
        <v>16658</v>
      </c>
      <c r="CS43" s="715"/>
      <c r="CT43" s="715"/>
      <c r="CU43" s="715"/>
      <c r="CV43" s="715"/>
      <c r="CW43" s="715"/>
      <c r="CX43" s="715"/>
      <c r="CY43" s="716"/>
      <c r="CZ43" s="684">
        <v>0.1</v>
      </c>
      <c r="DA43" s="713"/>
      <c r="DB43" s="713"/>
      <c r="DC43" s="717"/>
      <c r="DD43" s="688">
        <v>16658</v>
      </c>
      <c r="DE43" s="715"/>
      <c r="DF43" s="715"/>
      <c r="DG43" s="715"/>
      <c r="DH43" s="715"/>
      <c r="DI43" s="715"/>
      <c r="DJ43" s="715"/>
      <c r="DK43" s="716"/>
      <c r="DL43" s="774"/>
      <c r="DM43" s="775"/>
      <c r="DN43" s="775"/>
      <c r="DO43" s="775"/>
      <c r="DP43" s="775"/>
      <c r="DQ43" s="775"/>
      <c r="DR43" s="775"/>
      <c r="DS43" s="775"/>
      <c r="DT43" s="775"/>
      <c r="DU43" s="775"/>
      <c r="DV43" s="776"/>
      <c r="DW43" s="777"/>
      <c r="DX43" s="778"/>
      <c r="DY43" s="778"/>
      <c r="DZ43" s="778"/>
      <c r="EA43" s="778"/>
      <c r="EB43" s="778"/>
      <c r="EC43" s="779"/>
    </row>
    <row r="44" spans="2:133" ht="11.25" customHeight="1" x14ac:dyDescent="0.15">
      <c r="B44" s="240" t="s">
        <v>352</v>
      </c>
      <c r="CD44" s="791" t="s">
        <v>302</v>
      </c>
      <c r="CE44" s="792"/>
      <c r="CF44" s="676" t="s">
        <v>353</v>
      </c>
      <c r="CG44" s="677"/>
      <c r="CH44" s="677"/>
      <c r="CI44" s="677"/>
      <c r="CJ44" s="677"/>
      <c r="CK44" s="677"/>
      <c r="CL44" s="677"/>
      <c r="CM44" s="677"/>
      <c r="CN44" s="677"/>
      <c r="CO44" s="677"/>
      <c r="CP44" s="677"/>
      <c r="CQ44" s="678"/>
      <c r="CR44" s="679">
        <v>2718516</v>
      </c>
      <c r="CS44" s="680"/>
      <c r="CT44" s="680"/>
      <c r="CU44" s="680"/>
      <c r="CV44" s="680"/>
      <c r="CW44" s="680"/>
      <c r="CX44" s="680"/>
      <c r="CY44" s="681"/>
      <c r="CZ44" s="684">
        <v>14.2</v>
      </c>
      <c r="DA44" s="685"/>
      <c r="DB44" s="685"/>
      <c r="DC44" s="780"/>
      <c r="DD44" s="688">
        <v>464867</v>
      </c>
      <c r="DE44" s="680"/>
      <c r="DF44" s="680"/>
      <c r="DG44" s="680"/>
      <c r="DH44" s="680"/>
      <c r="DI44" s="680"/>
      <c r="DJ44" s="680"/>
      <c r="DK44" s="681"/>
      <c r="DL44" s="774"/>
      <c r="DM44" s="775"/>
      <c r="DN44" s="775"/>
      <c r="DO44" s="775"/>
      <c r="DP44" s="775"/>
      <c r="DQ44" s="775"/>
      <c r="DR44" s="775"/>
      <c r="DS44" s="775"/>
      <c r="DT44" s="775"/>
      <c r="DU44" s="775"/>
      <c r="DV44" s="776"/>
      <c r="DW44" s="777"/>
      <c r="DX44" s="778"/>
      <c r="DY44" s="778"/>
      <c r="DZ44" s="778"/>
      <c r="EA44" s="778"/>
      <c r="EB44" s="778"/>
      <c r="EC44" s="779"/>
    </row>
    <row r="45" spans="2:133" ht="11.25" customHeight="1" x14ac:dyDescent="0.15">
      <c r="CD45" s="793"/>
      <c r="CE45" s="794"/>
      <c r="CF45" s="676" t="s">
        <v>354</v>
      </c>
      <c r="CG45" s="677"/>
      <c r="CH45" s="677"/>
      <c r="CI45" s="677"/>
      <c r="CJ45" s="677"/>
      <c r="CK45" s="677"/>
      <c r="CL45" s="677"/>
      <c r="CM45" s="677"/>
      <c r="CN45" s="677"/>
      <c r="CO45" s="677"/>
      <c r="CP45" s="677"/>
      <c r="CQ45" s="678"/>
      <c r="CR45" s="679">
        <v>1709099</v>
      </c>
      <c r="CS45" s="715"/>
      <c r="CT45" s="715"/>
      <c r="CU45" s="715"/>
      <c r="CV45" s="715"/>
      <c r="CW45" s="715"/>
      <c r="CX45" s="715"/>
      <c r="CY45" s="716"/>
      <c r="CZ45" s="684">
        <v>8.9</v>
      </c>
      <c r="DA45" s="713"/>
      <c r="DB45" s="713"/>
      <c r="DC45" s="717"/>
      <c r="DD45" s="688">
        <v>169694</v>
      </c>
      <c r="DE45" s="715"/>
      <c r="DF45" s="715"/>
      <c r="DG45" s="715"/>
      <c r="DH45" s="715"/>
      <c r="DI45" s="715"/>
      <c r="DJ45" s="715"/>
      <c r="DK45" s="716"/>
      <c r="DL45" s="774"/>
      <c r="DM45" s="775"/>
      <c r="DN45" s="775"/>
      <c r="DO45" s="775"/>
      <c r="DP45" s="775"/>
      <c r="DQ45" s="775"/>
      <c r="DR45" s="775"/>
      <c r="DS45" s="775"/>
      <c r="DT45" s="775"/>
      <c r="DU45" s="775"/>
      <c r="DV45" s="776"/>
      <c r="DW45" s="777"/>
      <c r="DX45" s="778"/>
      <c r="DY45" s="778"/>
      <c r="DZ45" s="778"/>
      <c r="EA45" s="778"/>
      <c r="EB45" s="778"/>
      <c r="EC45" s="779"/>
    </row>
    <row r="46" spans="2:133" ht="11.25" customHeight="1" x14ac:dyDescent="0.15">
      <c r="CD46" s="793"/>
      <c r="CE46" s="794"/>
      <c r="CF46" s="676" t="s">
        <v>355</v>
      </c>
      <c r="CG46" s="677"/>
      <c r="CH46" s="677"/>
      <c r="CI46" s="677"/>
      <c r="CJ46" s="677"/>
      <c r="CK46" s="677"/>
      <c r="CL46" s="677"/>
      <c r="CM46" s="677"/>
      <c r="CN46" s="677"/>
      <c r="CO46" s="677"/>
      <c r="CP46" s="677"/>
      <c r="CQ46" s="678"/>
      <c r="CR46" s="679">
        <v>914601</v>
      </c>
      <c r="CS46" s="680"/>
      <c r="CT46" s="680"/>
      <c r="CU46" s="680"/>
      <c r="CV46" s="680"/>
      <c r="CW46" s="680"/>
      <c r="CX46" s="680"/>
      <c r="CY46" s="681"/>
      <c r="CZ46" s="684">
        <v>4.8</v>
      </c>
      <c r="DA46" s="685"/>
      <c r="DB46" s="685"/>
      <c r="DC46" s="780"/>
      <c r="DD46" s="688">
        <v>273791</v>
      </c>
      <c r="DE46" s="680"/>
      <c r="DF46" s="680"/>
      <c r="DG46" s="680"/>
      <c r="DH46" s="680"/>
      <c r="DI46" s="680"/>
      <c r="DJ46" s="680"/>
      <c r="DK46" s="681"/>
      <c r="DL46" s="774"/>
      <c r="DM46" s="775"/>
      <c r="DN46" s="775"/>
      <c r="DO46" s="775"/>
      <c r="DP46" s="775"/>
      <c r="DQ46" s="775"/>
      <c r="DR46" s="775"/>
      <c r="DS46" s="775"/>
      <c r="DT46" s="775"/>
      <c r="DU46" s="775"/>
      <c r="DV46" s="776"/>
      <c r="DW46" s="777"/>
      <c r="DX46" s="778"/>
      <c r="DY46" s="778"/>
      <c r="DZ46" s="778"/>
      <c r="EA46" s="778"/>
      <c r="EB46" s="778"/>
      <c r="EC46" s="779"/>
    </row>
    <row r="47" spans="2:133" ht="11.25" customHeight="1" x14ac:dyDescent="0.15">
      <c r="CD47" s="793"/>
      <c r="CE47" s="794"/>
      <c r="CF47" s="676" t="s">
        <v>356</v>
      </c>
      <c r="CG47" s="677"/>
      <c r="CH47" s="677"/>
      <c r="CI47" s="677"/>
      <c r="CJ47" s="677"/>
      <c r="CK47" s="677"/>
      <c r="CL47" s="677"/>
      <c r="CM47" s="677"/>
      <c r="CN47" s="677"/>
      <c r="CO47" s="677"/>
      <c r="CP47" s="677"/>
      <c r="CQ47" s="678"/>
      <c r="CR47" s="679">
        <v>4823</v>
      </c>
      <c r="CS47" s="715"/>
      <c r="CT47" s="715"/>
      <c r="CU47" s="715"/>
      <c r="CV47" s="715"/>
      <c r="CW47" s="715"/>
      <c r="CX47" s="715"/>
      <c r="CY47" s="716"/>
      <c r="CZ47" s="684">
        <v>0</v>
      </c>
      <c r="DA47" s="713"/>
      <c r="DB47" s="713"/>
      <c r="DC47" s="717"/>
      <c r="DD47" s="688">
        <v>4396</v>
      </c>
      <c r="DE47" s="715"/>
      <c r="DF47" s="715"/>
      <c r="DG47" s="715"/>
      <c r="DH47" s="715"/>
      <c r="DI47" s="715"/>
      <c r="DJ47" s="715"/>
      <c r="DK47" s="716"/>
      <c r="DL47" s="774"/>
      <c r="DM47" s="775"/>
      <c r="DN47" s="775"/>
      <c r="DO47" s="775"/>
      <c r="DP47" s="775"/>
      <c r="DQ47" s="775"/>
      <c r="DR47" s="775"/>
      <c r="DS47" s="775"/>
      <c r="DT47" s="775"/>
      <c r="DU47" s="775"/>
      <c r="DV47" s="776"/>
      <c r="DW47" s="777"/>
      <c r="DX47" s="778"/>
      <c r="DY47" s="778"/>
      <c r="DZ47" s="778"/>
      <c r="EA47" s="778"/>
      <c r="EB47" s="778"/>
      <c r="EC47" s="779"/>
    </row>
    <row r="48" spans="2:133" x14ac:dyDescent="0.15">
      <c r="CD48" s="795"/>
      <c r="CE48" s="796"/>
      <c r="CF48" s="676" t="s">
        <v>357</v>
      </c>
      <c r="CG48" s="677"/>
      <c r="CH48" s="677"/>
      <c r="CI48" s="677"/>
      <c r="CJ48" s="677"/>
      <c r="CK48" s="677"/>
      <c r="CL48" s="677"/>
      <c r="CM48" s="677"/>
      <c r="CN48" s="677"/>
      <c r="CO48" s="677"/>
      <c r="CP48" s="677"/>
      <c r="CQ48" s="678"/>
      <c r="CR48" s="679" t="s">
        <v>136</v>
      </c>
      <c r="CS48" s="680"/>
      <c r="CT48" s="680"/>
      <c r="CU48" s="680"/>
      <c r="CV48" s="680"/>
      <c r="CW48" s="680"/>
      <c r="CX48" s="680"/>
      <c r="CY48" s="681"/>
      <c r="CZ48" s="684" t="s">
        <v>136</v>
      </c>
      <c r="DA48" s="685"/>
      <c r="DB48" s="685"/>
      <c r="DC48" s="780"/>
      <c r="DD48" s="688" t="s">
        <v>335</v>
      </c>
      <c r="DE48" s="680"/>
      <c r="DF48" s="680"/>
      <c r="DG48" s="680"/>
      <c r="DH48" s="680"/>
      <c r="DI48" s="680"/>
      <c r="DJ48" s="680"/>
      <c r="DK48" s="681"/>
      <c r="DL48" s="774"/>
      <c r="DM48" s="775"/>
      <c r="DN48" s="775"/>
      <c r="DO48" s="775"/>
      <c r="DP48" s="775"/>
      <c r="DQ48" s="775"/>
      <c r="DR48" s="775"/>
      <c r="DS48" s="775"/>
      <c r="DT48" s="775"/>
      <c r="DU48" s="775"/>
      <c r="DV48" s="776"/>
      <c r="DW48" s="777"/>
      <c r="DX48" s="778"/>
      <c r="DY48" s="778"/>
      <c r="DZ48" s="778"/>
      <c r="EA48" s="778"/>
      <c r="EB48" s="778"/>
      <c r="EC48" s="779"/>
    </row>
    <row r="49" spans="82:133" ht="11.25" customHeight="1" x14ac:dyDescent="0.15">
      <c r="CD49" s="724" t="s">
        <v>358</v>
      </c>
      <c r="CE49" s="725"/>
      <c r="CF49" s="725"/>
      <c r="CG49" s="725"/>
      <c r="CH49" s="725"/>
      <c r="CI49" s="725"/>
      <c r="CJ49" s="725"/>
      <c r="CK49" s="725"/>
      <c r="CL49" s="725"/>
      <c r="CM49" s="725"/>
      <c r="CN49" s="725"/>
      <c r="CO49" s="725"/>
      <c r="CP49" s="725"/>
      <c r="CQ49" s="726"/>
      <c r="CR49" s="759">
        <v>19108537</v>
      </c>
      <c r="CS49" s="749"/>
      <c r="CT49" s="749"/>
      <c r="CU49" s="749"/>
      <c r="CV49" s="749"/>
      <c r="CW49" s="749"/>
      <c r="CX49" s="749"/>
      <c r="CY49" s="781"/>
      <c r="CZ49" s="764">
        <v>100</v>
      </c>
      <c r="DA49" s="782"/>
      <c r="DB49" s="782"/>
      <c r="DC49" s="783"/>
      <c r="DD49" s="784">
        <v>11569948</v>
      </c>
      <c r="DE49" s="749"/>
      <c r="DF49" s="749"/>
      <c r="DG49" s="749"/>
      <c r="DH49" s="749"/>
      <c r="DI49" s="749"/>
      <c r="DJ49" s="749"/>
      <c r="DK49" s="781"/>
      <c r="DL49" s="785"/>
      <c r="DM49" s="786"/>
      <c r="DN49" s="786"/>
      <c r="DO49" s="786"/>
      <c r="DP49" s="786"/>
      <c r="DQ49" s="786"/>
      <c r="DR49" s="786"/>
      <c r="DS49" s="786"/>
      <c r="DT49" s="786"/>
      <c r="DU49" s="786"/>
      <c r="DV49" s="787"/>
      <c r="DW49" s="788"/>
      <c r="DX49" s="789"/>
      <c r="DY49" s="789"/>
      <c r="DZ49" s="789"/>
      <c r="EA49" s="789"/>
      <c r="EB49" s="789"/>
      <c r="EC49" s="790"/>
    </row>
    <row r="50" spans="82:133" hidden="1" x14ac:dyDescent="0.15"/>
    <row r="51" spans="82:133" hidden="1" x14ac:dyDescent="0.15"/>
    <row r="52" spans="82:133" hidden="1" x14ac:dyDescent="0.15"/>
    <row r="53" spans="82:133" hidden="1" x14ac:dyDescent="0.15"/>
  </sheetData>
  <sheetProtection algorithmName="SHA-512" hashValue="CUCdMtS6A8j+oQC8EJ1GQRh9/3/cBiI7zAfHqRNx5jLaLAP5Nw1heb5acnLaiA9P6LZiZOBrqgxs8eIt2WPsgA==" saltValue="WM0YfSexH20yMwMBSNY7Hw==" spinCount="100000" sheet="1" objects="1" scenarios="1"/>
  <mergeCells count="582">
    <mergeCell ref="DW47:EC47"/>
    <mergeCell ref="DW44:EC44"/>
    <mergeCell ref="CF45:CQ45"/>
    <mergeCell ref="CR45:CY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CD43:CQ43"/>
    <mergeCell ref="CR43:CY43"/>
    <mergeCell ref="CZ43:DC43"/>
    <mergeCell ref="DD43:DK43"/>
    <mergeCell ref="DL43:DV43"/>
    <mergeCell ref="CZ45:DC45"/>
    <mergeCell ref="DD45:DK45"/>
    <mergeCell ref="DL45:DV45"/>
    <mergeCell ref="DW43:EC43"/>
    <mergeCell ref="DD41:DK41"/>
    <mergeCell ref="DL41:DV41"/>
    <mergeCell ref="DW41:EC41"/>
    <mergeCell ref="CD42:CQ42"/>
    <mergeCell ref="CR42:CY42"/>
    <mergeCell ref="CZ42:DC42"/>
    <mergeCell ref="DD42:DK42"/>
    <mergeCell ref="DL42:DV42"/>
    <mergeCell ref="DW42:EC42"/>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CD38:CQ38"/>
    <mergeCell ref="CR38:CY38"/>
    <mergeCell ref="CZ38:DC38"/>
    <mergeCell ref="AQ41:AY41"/>
    <mergeCell ref="AZ41:BF41"/>
    <mergeCell ref="BM41:BU41"/>
    <mergeCell ref="BV41:CB41"/>
    <mergeCell ref="CD41:CQ41"/>
    <mergeCell ref="CR41:CY41"/>
    <mergeCell ref="CZ41:DC41"/>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6"/>
  <sheetViews>
    <sheetView zoomScale="55" zoomScaleNormal="55" zoomScaleSheetLayoutView="70" workbookViewId="0"/>
  </sheetViews>
  <sheetFormatPr defaultColWidth="0" defaultRowHeight="13.5" zeroHeight="1" x14ac:dyDescent="0.15"/>
  <cols>
    <col min="1" max="130" width="2.75" style="289" customWidth="1"/>
    <col min="131" max="131" width="1.625" style="289" customWidth="1"/>
    <col min="132" max="16384" width="9" style="289" hidden="1"/>
  </cols>
  <sheetData>
    <row r="1" spans="1:131" s="247" customFormat="1" ht="11.25" customHeight="1" thickBot="1" x14ac:dyDescent="0.2">
      <c r="A1" s="242"/>
      <c r="B1" s="242"/>
      <c r="C1" s="242"/>
      <c r="D1" s="242"/>
      <c r="E1" s="242"/>
      <c r="F1" s="242"/>
      <c r="G1" s="242"/>
      <c r="H1" s="242"/>
      <c r="I1" s="242"/>
      <c r="J1" s="242"/>
      <c r="K1" s="242"/>
      <c r="L1" s="242"/>
      <c r="M1" s="242"/>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4"/>
      <c r="DQ1" s="245"/>
      <c r="DR1" s="245"/>
      <c r="DS1" s="245"/>
      <c r="DT1" s="245"/>
      <c r="DU1" s="245"/>
      <c r="DV1" s="245"/>
      <c r="DW1" s="245"/>
      <c r="DX1" s="245"/>
      <c r="DY1" s="245"/>
      <c r="DZ1" s="245"/>
      <c r="EA1" s="246"/>
    </row>
    <row r="2" spans="1:131" s="251" customFormat="1" ht="26.25" customHeight="1" thickBot="1" x14ac:dyDescent="0.2">
      <c r="A2" s="248" t="s">
        <v>359</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826" t="s">
        <v>360</v>
      </c>
      <c r="DK2" s="827"/>
      <c r="DL2" s="827"/>
      <c r="DM2" s="827"/>
      <c r="DN2" s="827"/>
      <c r="DO2" s="828"/>
      <c r="DP2" s="249"/>
      <c r="DQ2" s="826" t="s">
        <v>361</v>
      </c>
      <c r="DR2" s="827"/>
      <c r="DS2" s="827"/>
      <c r="DT2" s="827"/>
      <c r="DU2" s="827"/>
      <c r="DV2" s="827"/>
      <c r="DW2" s="827"/>
      <c r="DX2" s="827"/>
      <c r="DY2" s="827"/>
      <c r="DZ2" s="828"/>
      <c r="EA2" s="250"/>
    </row>
    <row r="3" spans="1:131" s="247" customFormat="1" ht="11.25" customHeight="1" x14ac:dyDescent="0.15">
      <c r="A3" s="243"/>
      <c r="B3" s="243"/>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6"/>
    </row>
    <row r="4" spans="1:131" s="255" customFormat="1" ht="26.25" customHeight="1" thickBot="1" x14ac:dyDescent="0.2">
      <c r="A4" s="829" t="s">
        <v>362</v>
      </c>
      <c r="B4" s="829"/>
      <c r="C4" s="829"/>
      <c r="D4" s="829"/>
      <c r="E4" s="829"/>
      <c r="F4" s="829"/>
      <c r="G4" s="829"/>
      <c r="H4" s="829"/>
      <c r="I4" s="829"/>
      <c r="J4" s="829"/>
      <c r="K4" s="829"/>
      <c r="L4" s="829"/>
      <c r="M4" s="829"/>
      <c r="N4" s="829"/>
      <c r="O4" s="829"/>
      <c r="P4" s="829"/>
      <c r="Q4" s="829"/>
      <c r="R4" s="829"/>
      <c r="S4" s="829"/>
      <c r="T4" s="829"/>
      <c r="U4" s="829"/>
      <c r="V4" s="829"/>
      <c r="W4" s="829"/>
      <c r="X4" s="829"/>
      <c r="Y4" s="829"/>
      <c r="Z4" s="829"/>
      <c r="AA4" s="829"/>
      <c r="AB4" s="829"/>
      <c r="AC4" s="829"/>
      <c r="AD4" s="829"/>
      <c r="AE4" s="829"/>
      <c r="AF4" s="829"/>
      <c r="AG4" s="829"/>
      <c r="AH4" s="829"/>
      <c r="AI4" s="829"/>
      <c r="AJ4" s="829"/>
      <c r="AK4" s="829"/>
      <c r="AL4" s="829"/>
      <c r="AM4" s="829"/>
      <c r="AN4" s="829"/>
      <c r="AO4" s="829"/>
      <c r="AP4" s="829"/>
      <c r="AQ4" s="829"/>
      <c r="AR4" s="829"/>
      <c r="AS4" s="829"/>
      <c r="AT4" s="829"/>
      <c r="AU4" s="829"/>
      <c r="AV4" s="829"/>
      <c r="AW4" s="829"/>
      <c r="AX4" s="829"/>
      <c r="AY4" s="829"/>
      <c r="AZ4" s="252"/>
      <c r="BA4" s="252"/>
      <c r="BB4" s="252"/>
      <c r="BC4" s="252"/>
      <c r="BD4" s="252"/>
      <c r="BE4" s="253"/>
      <c r="BF4" s="253"/>
      <c r="BG4" s="253"/>
      <c r="BH4" s="253"/>
      <c r="BI4" s="253"/>
      <c r="BJ4" s="253"/>
      <c r="BK4" s="253"/>
      <c r="BL4" s="253"/>
      <c r="BM4" s="253"/>
      <c r="BN4" s="253"/>
      <c r="BO4" s="253"/>
      <c r="BP4" s="253"/>
      <c r="BQ4" s="252" t="s">
        <v>363</v>
      </c>
      <c r="BR4" s="252"/>
      <c r="BS4" s="252"/>
      <c r="BT4" s="252"/>
      <c r="BU4" s="252"/>
      <c r="BV4" s="252"/>
      <c r="BW4" s="252"/>
      <c r="BX4" s="252"/>
      <c r="BY4" s="252"/>
      <c r="BZ4" s="252"/>
      <c r="CA4" s="252"/>
      <c r="CB4" s="252"/>
      <c r="CC4" s="252"/>
      <c r="CD4" s="252"/>
      <c r="CE4" s="252"/>
      <c r="CF4" s="252"/>
      <c r="CG4" s="252"/>
      <c r="CH4" s="252"/>
      <c r="CI4" s="252"/>
      <c r="CJ4" s="252"/>
      <c r="CK4" s="252"/>
      <c r="CL4" s="252"/>
      <c r="CM4" s="252"/>
      <c r="CN4" s="252"/>
      <c r="CO4" s="252"/>
      <c r="CP4" s="252"/>
      <c r="CQ4" s="252"/>
      <c r="CR4" s="252"/>
      <c r="CS4" s="252"/>
      <c r="CT4" s="252"/>
      <c r="CU4" s="252"/>
      <c r="CV4" s="252"/>
      <c r="CW4" s="252"/>
      <c r="CX4" s="252"/>
      <c r="CY4" s="252"/>
      <c r="CZ4" s="252"/>
      <c r="DA4" s="252"/>
      <c r="DB4" s="252"/>
      <c r="DC4" s="252"/>
      <c r="DD4" s="252"/>
      <c r="DE4" s="252"/>
      <c r="DF4" s="252"/>
      <c r="DG4" s="252"/>
      <c r="DH4" s="252"/>
      <c r="DI4" s="252"/>
      <c r="DJ4" s="252"/>
      <c r="DK4" s="252"/>
      <c r="DL4" s="252"/>
      <c r="DM4" s="252"/>
      <c r="DN4" s="252"/>
      <c r="DO4" s="252"/>
      <c r="DP4" s="252"/>
      <c r="DQ4" s="252"/>
      <c r="DR4" s="252"/>
      <c r="DS4" s="252"/>
      <c r="DT4" s="252"/>
      <c r="DU4" s="252"/>
      <c r="DV4" s="252"/>
      <c r="DW4" s="252"/>
      <c r="DX4" s="252"/>
      <c r="DY4" s="252"/>
      <c r="DZ4" s="252"/>
      <c r="EA4" s="254"/>
    </row>
    <row r="5" spans="1:131" s="255" customFormat="1" ht="26.25" customHeight="1" x14ac:dyDescent="0.15">
      <c r="A5" s="820" t="s">
        <v>364</v>
      </c>
      <c r="B5" s="821"/>
      <c r="C5" s="821"/>
      <c r="D5" s="821"/>
      <c r="E5" s="821"/>
      <c r="F5" s="821"/>
      <c r="G5" s="821"/>
      <c r="H5" s="821"/>
      <c r="I5" s="821"/>
      <c r="J5" s="821"/>
      <c r="K5" s="821"/>
      <c r="L5" s="821"/>
      <c r="M5" s="821"/>
      <c r="N5" s="821"/>
      <c r="O5" s="821"/>
      <c r="P5" s="822"/>
      <c r="Q5" s="797" t="s">
        <v>365</v>
      </c>
      <c r="R5" s="798"/>
      <c r="S5" s="798"/>
      <c r="T5" s="798"/>
      <c r="U5" s="799"/>
      <c r="V5" s="797" t="s">
        <v>366</v>
      </c>
      <c r="W5" s="798"/>
      <c r="X5" s="798"/>
      <c r="Y5" s="798"/>
      <c r="Z5" s="799"/>
      <c r="AA5" s="797" t="s">
        <v>367</v>
      </c>
      <c r="AB5" s="798"/>
      <c r="AC5" s="798"/>
      <c r="AD5" s="798"/>
      <c r="AE5" s="798"/>
      <c r="AF5" s="830" t="s">
        <v>368</v>
      </c>
      <c r="AG5" s="798"/>
      <c r="AH5" s="798"/>
      <c r="AI5" s="798"/>
      <c r="AJ5" s="809"/>
      <c r="AK5" s="798" t="s">
        <v>369</v>
      </c>
      <c r="AL5" s="798"/>
      <c r="AM5" s="798"/>
      <c r="AN5" s="798"/>
      <c r="AO5" s="799"/>
      <c r="AP5" s="797" t="s">
        <v>370</v>
      </c>
      <c r="AQ5" s="798"/>
      <c r="AR5" s="798"/>
      <c r="AS5" s="798"/>
      <c r="AT5" s="799"/>
      <c r="AU5" s="797" t="s">
        <v>371</v>
      </c>
      <c r="AV5" s="798"/>
      <c r="AW5" s="798"/>
      <c r="AX5" s="798"/>
      <c r="AY5" s="809"/>
      <c r="AZ5" s="256"/>
      <c r="BA5" s="256"/>
      <c r="BB5" s="256"/>
      <c r="BC5" s="256"/>
      <c r="BD5" s="256"/>
      <c r="BE5" s="257"/>
      <c r="BF5" s="257"/>
      <c r="BG5" s="257"/>
      <c r="BH5" s="257"/>
      <c r="BI5" s="257"/>
      <c r="BJ5" s="257"/>
      <c r="BK5" s="257"/>
      <c r="BL5" s="257"/>
      <c r="BM5" s="257"/>
      <c r="BN5" s="257"/>
      <c r="BO5" s="257"/>
      <c r="BP5" s="257"/>
      <c r="BQ5" s="820" t="s">
        <v>372</v>
      </c>
      <c r="BR5" s="821"/>
      <c r="BS5" s="821"/>
      <c r="BT5" s="821"/>
      <c r="BU5" s="821"/>
      <c r="BV5" s="821"/>
      <c r="BW5" s="821"/>
      <c r="BX5" s="821"/>
      <c r="BY5" s="821"/>
      <c r="BZ5" s="821"/>
      <c r="CA5" s="821"/>
      <c r="CB5" s="821"/>
      <c r="CC5" s="821"/>
      <c r="CD5" s="821"/>
      <c r="CE5" s="821"/>
      <c r="CF5" s="821"/>
      <c r="CG5" s="822"/>
      <c r="CH5" s="797" t="s">
        <v>373</v>
      </c>
      <c r="CI5" s="798"/>
      <c r="CJ5" s="798"/>
      <c r="CK5" s="798"/>
      <c r="CL5" s="799"/>
      <c r="CM5" s="797" t="s">
        <v>374</v>
      </c>
      <c r="CN5" s="798"/>
      <c r="CO5" s="798"/>
      <c r="CP5" s="798"/>
      <c r="CQ5" s="799"/>
      <c r="CR5" s="797" t="s">
        <v>375</v>
      </c>
      <c r="CS5" s="798"/>
      <c r="CT5" s="798"/>
      <c r="CU5" s="798"/>
      <c r="CV5" s="799"/>
      <c r="CW5" s="797" t="s">
        <v>376</v>
      </c>
      <c r="CX5" s="798"/>
      <c r="CY5" s="798"/>
      <c r="CZ5" s="798"/>
      <c r="DA5" s="799"/>
      <c r="DB5" s="797" t="s">
        <v>377</v>
      </c>
      <c r="DC5" s="798"/>
      <c r="DD5" s="798"/>
      <c r="DE5" s="798"/>
      <c r="DF5" s="799"/>
      <c r="DG5" s="803" t="s">
        <v>378</v>
      </c>
      <c r="DH5" s="804"/>
      <c r="DI5" s="804"/>
      <c r="DJ5" s="804"/>
      <c r="DK5" s="805"/>
      <c r="DL5" s="803" t="s">
        <v>379</v>
      </c>
      <c r="DM5" s="804"/>
      <c r="DN5" s="804"/>
      <c r="DO5" s="804"/>
      <c r="DP5" s="805"/>
      <c r="DQ5" s="797" t="s">
        <v>380</v>
      </c>
      <c r="DR5" s="798"/>
      <c r="DS5" s="798"/>
      <c r="DT5" s="798"/>
      <c r="DU5" s="799"/>
      <c r="DV5" s="797" t="s">
        <v>371</v>
      </c>
      <c r="DW5" s="798"/>
      <c r="DX5" s="798"/>
      <c r="DY5" s="798"/>
      <c r="DZ5" s="809"/>
      <c r="EA5" s="254"/>
    </row>
    <row r="6" spans="1:131" s="255" customFormat="1" ht="26.25" customHeight="1" thickBot="1" x14ac:dyDescent="0.2">
      <c r="A6" s="823"/>
      <c r="B6" s="824"/>
      <c r="C6" s="824"/>
      <c r="D6" s="824"/>
      <c r="E6" s="824"/>
      <c r="F6" s="824"/>
      <c r="G6" s="824"/>
      <c r="H6" s="824"/>
      <c r="I6" s="824"/>
      <c r="J6" s="824"/>
      <c r="K6" s="824"/>
      <c r="L6" s="824"/>
      <c r="M6" s="824"/>
      <c r="N6" s="824"/>
      <c r="O6" s="824"/>
      <c r="P6" s="825"/>
      <c r="Q6" s="800"/>
      <c r="R6" s="801"/>
      <c r="S6" s="801"/>
      <c r="T6" s="801"/>
      <c r="U6" s="802"/>
      <c r="V6" s="800"/>
      <c r="W6" s="801"/>
      <c r="X6" s="801"/>
      <c r="Y6" s="801"/>
      <c r="Z6" s="802"/>
      <c r="AA6" s="800"/>
      <c r="AB6" s="801"/>
      <c r="AC6" s="801"/>
      <c r="AD6" s="801"/>
      <c r="AE6" s="801"/>
      <c r="AF6" s="831"/>
      <c r="AG6" s="801"/>
      <c r="AH6" s="801"/>
      <c r="AI6" s="801"/>
      <c r="AJ6" s="810"/>
      <c r="AK6" s="801"/>
      <c r="AL6" s="801"/>
      <c r="AM6" s="801"/>
      <c r="AN6" s="801"/>
      <c r="AO6" s="802"/>
      <c r="AP6" s="800"/>
      <c r="AQ6" s="801"/>
      <c r="AR6" s="801"/>
      <c r="AS6" s="801"/>
      <c r="AT6" s="802"/>
      <c r="AU6" s="800"/>
      <c r="AV6" s="801"/>
      <c r="AW6" s="801"/>
      <c r="AX6" s="801"/>
      <c r="AY6" s="810"/>
      <c r="AZ6" s="252"/>
      <c r="BA6" s="252"/>
      <c r="BB6" s="252"/>
      <c r="BC6" s="252"/>
      <c r="BD6" s="252"/>
      <c r="BE6" s="253"/>
      <c r="BF6" s="253"/>
      <c r="BG6" s="253"/>
      <c r="BH6" s="253"/>
      <c r="BI6" s="253"/>
      <c r="BJ6" s="253"/>
      <c r="BK6" s="253"/>
      <c r="BL6" s="253"/>
      <c r="BM6" s="253"/>
      <c r="BN6" s="253"/>
      <c r="BO6" s="253"/>
      <c r="BP6" s="253"/>
      <c r="BQ6" s="823"/>
      <c r="BR6" s="824"/>
      <c r="BS6" s="824"/>
      <c r="BT6" s="824"/>
      <c r="BU6" s="824"/>
      <c r="BV6" s="824"/>
      <c r="BW6" s="824"/>
      <c r="BX6" s="824"/>
      <c r="BY6" s="824"/>
      <c r="BZ6" s="824"/>
      <c r="CA6" s="824"/>
      <c r="CB6" s="824"/>
      <c r="CC6" s="824"/>
      <c r="CD6" s="824"/>
      <c r="CE6" s="824"/>
      <c r="CF6" s="824"/>
      <c r="CG6" s="825"/>
      <c r="CH6" s="800"/>
      <c r="CI6" s="801"/>
      <c r="CJ6" s="801"/>
      <c r="CK6" s="801"/>
      <c r="CL6" s="802"/>
      <c r="CM6" s="800"/>
      <c r="CN6" s="801"/>
      <c r="CO6" s="801"/>
      <c r="CP6" s="801"/>
      <c r="CQ6" s="802"/>
      <c r="CR6" s="800"/>
      <c r="CS6" s="801"/>
      <c r="CT6" s="801"/>
      <c r="CU6" s="801"/>
      <c r="CV6" s="802"/>
      <c r="CW6" s="800"/>
      <c r="CX6" s="801"/>
      <c r="CY6" s="801"/>
      <c r="CZ6" s="801"/>
      <c r="DA6" s="802"/>
      <c r="DB6" s="800"/>
      <c r="DC6" s="801"/>
      <c r="DD6" s="801"/>
      <c r="DE6" s="801"/>
      <c r="DF6" s="802"/>
      <c r="DG6" s="806"/>
      <c r="DH6" s="807"/>
      <c r="DI6" s="807"/>
      <c r="DJ6" s="807"/>
      <c r="DK6" s="808"/>
      <c r="DL6" s="806"/>
      <c r="DM6" s="807"/>
      <c r="DN6" s="807"/>
      <c r="DO6" s="807"/>
      <c r="DP6" s="808"/>
      <c r="DQ6" s="800"/>
      <c r="DR6" s="801"/>
      <c r="DS6" s="801"/>
      <c r="DT6" s="801"/>
      <c r="DU6" s="802"/>
      <c r="DV6" s="800"/>
      <c r="DW6" s="801"/>
      <c r="DX6" s="801"/>
      <c r="DY6" s="801"/>
      <c r="DZ6" s="810"/>
      <c r="EA6" s="254"/>
    </row>
    <row r="7" spans="1:131" s="255" customFormat="1" ht="26.25" customHeight="1" thickTop="1" x14ac:dyDescent="0.15">
      <c r="A7" s="258">
        <v>1</v>
      </c>
      <c r="B7" s="811" t="s">
        <v>381</v>
      </c>
      <c r="C7" s="812"/>
      <c r="D7" s="812"/>
      <c r="E7" s="812"/>
      <c r="F7" s="812"/>
      <c r="G7" s="812"/>
      <c r="H7" s="812"/>
      <c r="I7" s="812"/>
      <c r="J7" s="812"/>
      <c r="K7" s="812"/>
      <c r="L7" s="812"/>
      <c r="M7" s="812"/>
      <c r="N7" s="812"/>
      <c r="O7" s="812"/>
      <c r="P7" s="813"/>
      <c r="Q7" s="814">
        <v>19715</v>
      </c>
      <c r="R7" s="815"/>
      <c r="S7" s="815"/>
      <c r="T7" s="815"/>
      <c r="U7" s="815"/>
      <c r="V7" s="815">
        <v>18992</v>
      </c>
      <c r="W7" s="815"/>
      <c r="X7" s="815"/>
      <c r="Y7" s="815"/>
      <c r="Z7" s="815"/>
      <c r="AA7" s="815">
        <v>723</v>
      </c>
      <c r="AB7" s="815"/>
      <c r="AC7" s="815"/>
      <c r="AD7" s="815"/>
      <c r="AE7" s="816"/>
      <c r="AF7" s="817">
        <v>630</v>
      </c>
      <c r="AG7" s="818"/>
      <c r="AH7" s="818"/>
      <c r="AI7" s="818"/>
      <c r="AJ7" s="819"/>
      <c r="AK7" s="854">
        <v>134</v>
      </c>
      <c r="AL7" s="855"/>
      <c r="AM7" s="855"/>
      <c r="AN7" s="855"/>
      <c r="AO7" s="855"/>
      <c r="AP7" s="855">
        <v>14777</v>
      </c>
      <c r="AQ7" s="855"/>
      <c r="AR7" s="855"/>
      <c r="AS7" s="855"/>
      <c r="AT7" s="855"/>
      <c r="AU7" s="856"/>
      <c r="AV7" s="856"/>
      <c r="AW7" s="856"/>
      <c r="AX7" s="856"/>
      <c r="AY7" s="857"/>
      <c r="AZ7" s="252"/>
      <c r="BA7" s="252"/>
      <c r="BB7" s="252"/>
      <c r="BC7" s="252"/>
      <c r="BD7" s="252"/>
      <c r="BE7" s="253"/>
      <c r="BF7" s="253"/>
      <c r="BG7" s="253"/>
      <c r="BH7" s="253"/>
      <c r="BI7" s="253"/>
      <c r="BJ7" s="253"/>
      <c r="BK7" s="253"/>
      <c r="BL7" s="253"/>
      <c r="BM7" s="253"/>
      <c r="BN7" s="253"/>
      <c r="BO7" s="253"/>
      <c r="BP7" s="253"/>
      <c r="BQ7" s="259">
        <v>1</v>
      </c>
      <c r="BR7" s="260"/>
      <c r="BS7" s="858" t="s">
        <v>601</v>
      </c>
      <c r="BT7" s="859"/>
      <c r="BU7" s="859"/>
      <c r="BV7" s="859"/>
      <c r="BW7" s="859"/>
      <c r="BX7" s="859"/>
      <c r="BY7" s="859"/>
      <c r="BZ7" s="859"/>
      <c r="CA7" s="859"/>
      <c r="CB7" s="859"/>
      <c r="CC7" s="859"/>
      <c r="CD7" s="859"/>
      <c r="CE7" s="859"/>
      <c r="CF7" s="859"/>
      <c r="CG7" s="860"/>
      <c r="CH7" s="851">
        <v>-1</v>
      </c>
      <c r="CI7" s="852"/>
      <c r="CJ7" s="852"/>
      <c r="CK7" s="852"/>
      <c r="CL7" s="853"/>
      <c r="CM7" s="851">
        <v>37</v>
      </c>
      <c r="CN7" s="852"/>
      <c r="CO7" s="852"/>
      <c r="CP7" s="852"/>
      <c r="CQ7" s="853"/>
      <c r="CR7" s="851">
        <v>30</v>
      </c>
      <c r="CS7" s="852"/>
      <c r="CT7" s="852"/>
      <c r="CU7" s="852"/>
      <c r="CV7" s="853"/>
      <c r="CW7" s="851">
        <v>0</v>
      </c>
      <c r="CX7" s="852"/>
      <c r="CY7" s="852"/>
      <c r="CZ7" s="852"/>
      <c r="DA7" s="853"/>
      <c r="DB7" s="851" t="s">
        <v>600</v>
      </c>
      <c r="DC7" s="852"/>
      <c r="DD7" s="852"/>
      <c r="DE7" s="852"/>
      <c r="DF7" s="853"/>
      <c r="DG7" s="851" t="s">
        <v>600</v>
      </c>
      <c r="DH7" s="852"/>
      <c r="DI7" s="852"/>
      <c r="DJ7" s="852"/>
      <c r="DK7" s="853"/>
      <c r="DL7" s="851" t="s">
        <v>600</v>
      </c>
      <c r="DM7" s="852"/>
      <c r="DN7" s="852"/>
      <c r="DO7" s="852"/>
      <c r="DP7" s="853"/>
      <c r="DQ7" s="851" t="s">
        <v>600</v>
      </c>
      <c r="DR7" s="852"/>
      <c r="DS7" s="852"/>
      <c r="DT7" s="852"/>
      <c r="DU7" s="853"/>
      <c r="DV7" s="832"/>
      <c r="DW7" s="833"/>
      <c r="DX7" s="833"/>
      <c r="DY7" s="833"/>
      <c r="DZ7" s="834"/>
      <c r="EA7" s="254"/>
    </row>
    <row r="8" spans="1:131" s="255" customFormat="1" ht="26.25" customHeight="1" x14ac:dyDescent="0.15">
      <c r="A8" s="261">
        <v>2</v>
      </c>
      <c r="B8" s="835" t="s">
        <v>382</v>
      </c>
      <c r="C8" s="836"/>
      <c r="D8" s="836"/>
      <c r="E8" s="836"/>
      <c r="F8" s="836"/>
      <c r="G8" s="836"/>
      <c r="H8" s="836"/>
      <c r="I8" s="836"/>
      <c r="J8" s="836"/>
      <c r="K8" s="836"/>
      <c r="L8" s="836"/>
      <c r="M8" s="836"/>
      <c r="N8" s="836"/>
      <c r="O8" s="836"/>
      <c r="P8" s="837"/>
      <c r="Q8" s="838">
        <v>1</v>
      </c>
      <c r="R8" s="839"/>
      <c r="S8" s="839"/>
      <c r="T8" s="839"/>
      <c r="U8" s="839"/>
      <c r="V8" s="839">
        <v>47</v>
      </c>
      <c r="W8" s="839"/>
      <c r="X8" s="839"/>
      <c r="Y8" s="839"/>
      <c r="Z8" s="839"/>
      <c r="AA8" s="839">
        <v>-45</v>
      </c>
      <c r="AB8" s="839"/>
      <c r="AC8" s="839"/>
      <c r="AD8" s="839"/>
      <c r="AE8" s="840"/>
      <c r="AF8" s="841">
        <v>-45</v>
      </c>
      <c r="AG8" s="842"/>
      <c r="AH8" s="842"/>
      <c r="AI8" s="842"/>
      <c r="AJ8" s="843"/>
      <c r="AK8" s="844">
        <v>0</v>
      </c>
      <c r="AL8" s="845"/>
      <c r="AM8" s="845"/>
      <c r="AN8" s="845"/>
      <c r="AO8" s="845"/>
      <c r="AP8" s="845" t="s">
        <v>590</v>
      </c>
      <c r="AQ8" s="845"/>
      <c r="AR8" s="845"/>
      <c r="AS8" s="845"/>
      <c r="AT8" s="845"/>
      <c r="AU8" s="846"/>
      <c r="AV8" s="846"/>
      <c r="AW8" s="846"/>
      <c r="AX8" s="846"/>
      <c r="AY8" s="847"/>
      <c r="AZ8" s="252"/>
      <c r="BA8" s="252"/>
      <c r="BB8" s="252"/>
      <c r="BC8" s="252"/>
      <c r="BD8" s="252"/>
      <c r="BE8" s="253"/>
      <c r="BF8" s="253"/>
      <c r="BG8" s="253"/>
      <c r="BH8" s="253"/>
      <c r="BI8" s="253"/>
      <c r="BJ8" s="253"/>
      <c r="BK8" s="253"/>
      <c r="BL8" s="253"/>
      <c r="BM8" s="253"/>
      <c r="BN8" s="253"/>
      <c r="BO8" s="253"/>
      <c r="BP8" s="253"/>
      <c r="BQ8" s="262">
        <v>2</v>
      </c>
      <c r="BR8" s="263" t="s">
        <v>604</v>
      </c>
      <c r="BS8" s="848" t="s">
        <v>602</v>
      </c>
      <c r="BT8" s="849"/>
      <c r="BU8" s="849"/>
      <c r="BV8" s="849"/>
      <c r="BW8" s="849"/>
      <c r="BX8" s="849"/>
      <c r="BY8" s="849"/>
      <c r="BZ8" s="849"/>
      <c r="CA8" s="849"/>
      <c r="CB8" s="849"/>
      <c r="CC8" s="849"/>
      <c r="CD8" s="849"/>
      <c r="CE8" s="849"/>
      <c r="CF8" s="849"/>
      <c r="CG8" s="850"/>
      <c r="CH8" s="861">
        <v>0</v>
      </c>
      <c r="CI8" s="862"/>
      <c r="CJ8" s="862"/>
      <c r="CK8" s="862"/>
      <c r="CL8" s="863"/>
      <c r="CM8" s="861">
        <v>179</v>
      </c>
      <c r="CN8" s="862"/>
      <c r="CO8" s="862"/>
      <c r="CP8" s="862"/>
      <c r="CQ8" s="863"/>
      <c r="CR8" s="861">
        <v>5</v>
      </c>
      <c r="CS8" s="862"/>
      <c r="CT8" s="862"/>
      <c r="CU8" s="862"/>
      <c r="CV8" s="863"/>
      <c r="CW8" s="861" t="s">
        <v>600</v>
      </c>
      <c r="CX8" s="862"/>
      <c r="CY8" s="862"/>
      <c r="CZ8" s="862"/>
      <c r="DA8" s="863"/>
      <c r="DB8" s="861" t="s">
        <v>600</v>
      </c>
      <c r="DC8" s="862"/>
      <c r="DD8" s="862"/>
      <c r="DE8" s="862"/>
      <c r="DF8" s="863"/>
      <c r="DG8" s="861" t="s">
        <v>600</v>
      </c>
      <c r="DH8" s="862"/>
      <c r="DI8" s="862"/>
      <c r="DJ8" s="862"/>
      <c r="DK8" s="863"/>
      <c r="DL8" s="861" t="s">
        <v>600</v>
      </c>
      <c r="DM8" s="862"/>
      <c r="DN8" s="862"/>
      <c r="DO8" s="862"/>
      <c r="DP8" s="863"/>
      <c r="DQ8" s="861" t="s">
        <v>600</v>
      </c>
      <c r="DR8" s="862"/>
      <c r="DS8" s="862"/>
      <c r="DT8" s="862"/>
      <c r="DU8" s="863"/>
      <c r="DV8" s="864"/>
      <c r="DW8" s="865"/>
      <c r="DX8" s="865"/>
      <c r="DY8" s="865"/>
      <c r="DZ8" s="866"/>
      <c r="EA8" s="254"/>
    </row>
    <row r="9" spans="1:131" s="255" customFormat="1" ht="26.25" customHeight="1" x14ac:dyDescent="0.15">
      <c r="A9" s="261">
        <v>3</v>
      </c>
      <c r="B9" s="835" t="s">
        <v>383</v>
      </c>
      <c r="C9" s="836"/>
      <c r="D9" s="836"/>
      <c r="E9" s="836"/>
      <c r="F9" s="836"/>
      <c r="G9" s="836"/>
      <c r="H9" s="836"/>
      <c r="I9" s="836"/>
      <c r="J9" s="836"/>
      <c r="K9" s="836"/>
      <c r="L9" s="836"/>
      <c r="M9" s="836"/>
      <c r="N9" s="836"/>
      <c r="O9" s="836"/>
      <c r="P9" s="837"/>
      <c r="Q9" s="838">
        <v>484</v>
      </c>
      <c r="R9" s="839"/>
      <c r="S9" s="839"/>
      <c r="T9" s="839"/>
      <c r="U9" s="839"/>
      <c r="V9" s="839">
        <v>484</v>
      </c>
      <c r="W9" s="839"/>
      <c r="X9" s="839"/>
      <c r="Y9" s="839"/>
      <c r="Z9" s="839"/>
      <c r="AA9" s="839" t="s">
        <v>590</v>
      </c>
      <c r="AB9" s="839"/>
      <c r="AC9" s="839"/>
      <c r="AD9" s="839"/>
      <c r="AE9" s="840"/>
      <c r="AF9" s="841" t="s">
        <v>384</v>
      </c>
      <c r="AG9" s="842"/>
      <c r="AH9" s="842"/>
      <c r="AI9" s="842"/>
      <c r="AJ9" s="843"/>
      <c r="AK9" s="844" t="s">
        <v>590</v>
      </c>
      <c r="AL9" s="845"/>
      <c r="AM9" s="845"/>
      <c r="AN9" s="845"/>
      <c r="AO9" s="845"/>
      <c r="AP9" s="845">
        <v>2978</v>
      </c>
      <c r="AQ9" s="845"/>
      <c r="AR9" s="845"/>
      <c r="AS9" s="845"/>
      <c r="AT9" s="845"/>
      <c r="AU9" s="846"/>
      <c r="AV9" s="846"/>
      <c r="AW9" s="846"/>
      <c r="AX9" s="846"/>
      <c r="AY9" s="847"/>
      <c r="AZ9" s="252"/>
      <c r="BA9" s="252"/>
      <c r="BB9" s="252"/>
      <c r="BC9" s="252"/>
      <c r="BD9" s="252"/>
      <c r="BE9" s="253"/>
      <c r="BF9" s="253"/>
      <c r="BG9" s="253"/>
      <c r="BH9" s="253"/>
      <c r="BI9" s="253"/>
      <c r="BJ9" s="253"/>
      <c r="BK9" s="253"/>
      <c r="BL9" s="253"/>
      <c r="BM9" s="253"/>
      <c r="BN9" s="253"/>
      <c r="BO9" s="253"/>
      <c r="BP9" s="253"/>
      <c r="BQ9" s="262">
        <v>3</v>
      </c>
      <c r="BR9" s="263" t="s">
        <v>604</v>
      </c>
      <c r="BS9" s="848" t="s">
        <v>603</v>
      </c>
      <c r="BT9" s="849"/>
      <c r="BU9" s="849"/>
      <c r="BV9" s="849"/>
      <c r="BW9" s="849"/>
      <c r="BX9" s="849"/>
      <c r="BY9" s="849"/>
      <c r="BZ9" s="849"/>
      <c r="CA9" s="849"/>
      <c r="CB9" s="849"/>
      <c r="CC9" s="849"/>
      <c r="CD9" s="849"/>
      <c r="CE9" s="849"/>
      <c r="CF9" s="849"/>
      <c r="CG9" s="850"/>
      <c r="CH9" s="861">
        <v>-211</v>
      </c>
      <c r="CI9" s="862"/>
      <c r="CJ9" s="862"/>
      <c r="CK9" s="862"/>
      <c r="CL9" s="863"/>
      <c r="CM9" s="861">
        <v>2481</v>
      </c>
      <c r="CN9" s="862"/>
      <c r="CO9" s="862"/>
      <c r="CP9" s="862"/>
      <c r="CQ9" s="863"/>
      <c r="CR9" s="861">
        <v>295</v>
      </c>
      <c r="CS9" s="862"/>
      <c r="CT9" s="862"/>
      <c r="CU9" s="862"/>
      <c r="CV9" s="863"/>
      <c r="CW9" s="861">
        <v>324</v>
      </c>
      <c r="CX9" s="862"/>
      <c r="CY9" s="862"/>
      <c r="CZ9" s="862"/>
      <c r="DA9" s="863"/>
      <c r="DB9" s="861">
        <v>2979</v>
      </c>
      <c r="DC9" s="862"/>
      <c r="DD9" s="862"/>
      <c r="DE9" s="862"/>
      <c r="DF9" s="863"/>
      <c r="DG9" s="861" t="s">
        <v>600</v>
      </c>
      <c r="DH9" s="862"/>
      <c r="DI9" s="862"/>
      <c r="DJ9" s="862"/>
      <c r="DK9" s="863"/>
      <c r="DL9" s="861" t="s">
        <v>600</v>
      </c>
      <c r="DM9" s="862"/>
      <c r="DN9" s="862"/>
      <c r="DO9" s="862"/>
      <c r="DP9" s="863"/>
      <c r="DQ9" s="861" t="s">
        <v>600</v>
      </c>
      <c r="DR9" s="862"/>
      <c r="DS9" s="862"/>
      <c r="DT9" s="862"/>
      <c r="DU9" s="863"/>
      <c r="DV9" s="864"/>
      <c r="DW9" s="865"/>
      <c r="DX9" s="865"/>
      <c r="DY9" s="865"/>
      <c r="DZ9" s="866"/>
      <c r="EA9" s="254"/>
    </row>
    <row r="10" spans="1:131" s="255" customFormat="1" ht="26.25" customHeight="1" x14ac:dyDescent="0.15">
      <c r="A10" s="261">
        <v>4</v>
      </c>
      <c r="B10" s="835"/>
      <c r="C10" s="836"/>
      <c r="D10" s="836"/>
      <c r="E10" s="836"/>
      <c r="F10" s="836"/>
      <c r="G10" s="836"/>
      <c r="H10" s="836"/>
      <c r="I10" s="836"/>
      <c r="J10" s="836"/>
      <c r="K10" s="836"/>
      <c r="L10" s="836"/>
      <c r="M10" s="836"/>
      <c r="N10" s="836"/>
      <c r="O10" s="836"/>
      <c r="P10" s="837"/>
      <c r="Q10" s="838"/>
      <c r="R10" s="839"/>
      <c r="S10" s="839"/>
      <c r="T10" s="839"/>
      <c r="U10" s="839"/>
      <c r="V10" s="839"/>
      <c r="W10" s="839"/>
      <c r="X10" s="839"/>
      <c r="Y10" s="839"/>
      <c r="Z10" s="839"/>
      <c r="AA10" s="839"/>
      <c r="AB10" s="839"/>
      <c r="AC10" s="839"/>
      <c r="AD10" s="839"/>
      <c r="AE10" s="840"/>
      <c r="AF10" s="841"/>
      <c r="AG10" s="842"/>
      <c r="AH10" s="842"/>
      <c r="AI10" s="842"/>
      <c r="AJ10" s="843"/>
      <c r="AK10" s="844"/>
      <c r="AL10" s="845"/>
      <c r="AM10" s="845"/>
      <c r="AN10" s="845"/>
      <c r="AO10" s="845"/>
      <c r="AP10" s="845"/>
      <c r="AQ10" s="845"/>
      <c r="AR10" s="845"/>
      <c r="AS10" s="845"/>
      <c r="AT10" s="845"/>
      <c r="AU10" s="846"/>
      <c r="AV10" s="846"/>
      <c r="AW10" s="846"/>
      <c r="AX10" s="846"/>
      <c r="AY10" s="847"/>
      <c r="AZ10" s="252"/>
      <c r="BA10" s="252"/>
      <c r="BB10" s="252"/>
      <c r="BC10" s="252"/>
      <c r="BD10" s="252"/>
      <c r="BE10" s="253"/>
      <c r="BF10" s="253"/>
      <c r="BG10" s="253"/>
      <c r="BH10" s="253"/>
      <c r="BI10" s="253"/>
      <c r="BJ10" s="253"/>
      <c r="BK10" s="253"/>
      <c r="BL10" s="253"/>
      <c r="BM10" s="253"/>
      <c r="BN10" s="253"/>
      <c r="BO10" s="253"/>
      <c r="BP10" s="253"/>
      <c r="BQ10" s="262">
        <v>4</v>
      </c>
      <c r="BR10" s="263"/>
      <c r="BS10" s="848"/>
      <c r="BT10" s="849"/>
      <c r="BU10" s="849"/>
      <c r="BV10" s="849"/>
      <c r="BW10" s="849"/>
      <c r="BX10" s="849"/>
      <c r="BY10" s="849"/>
      <c r="BZ10" s="849"/>
      <c r="CA10" s="849"/>
      <c r="CB10" s="849"/>
      <c r="CC10" s="849"/>
      <c r="CD10" s="849"/>
      <c r="CE10" s="849"/>
      <c r="CF10" s="849"/>
      <c r="CG10" s="850"/>
      <c r="CH10" s="861"/>
      <c r="CI10" s="862"/>
      <c r="CJ10" s="862"/>
      <c r="CK10" s="862"/>
      <c r="CL10" s="863"/>
      <c r="CM10" s="861"/>
      <c r="CN10" s="862"/>
      <c r="CO10" s="862"/>
      <c r="CP10" s="862"/>
      <c r="CQ10" s="863"/>
      <c r="CR10" s="861"/>
      <c r="CS10" s="862"/>
      <c r="CT10" s="862"/>
      <c r="CU10" s="862"/>
      <c r="CV10" s="863"/>
      <c r="CW10" s="861"/>
      <c r="CX10" s="862"/>
      <c r="CY10" s="862"/>
      <c r="CZ10" s="862"/>
      <c r="DA10" s="863"/>
      <c r="DB10" s="861"/>
      <c r="DC10" s="862"/>
      <c r="DD10" s="862"/>
      <c r="DE10" s="862"/>
      <c r="DF10" s="863"/>
      <c r="DG10" s="861"/>
      <c r="DH10" s="862"/>
      <c r="DI10" s="862"/>
      <c r="DJ10" s="862"/>
      <c r="DK10" s="863"/>
      <c r="DL10" s="861"/>
      <c r="DM10" s="862"/>
      <c r="DN10" s="862"/>
      <c r="DO10" s="862"/>
      <c r="DP10" s="863"/>
      <c r="DQ10" s="861"/>
      <c r="DR10" s="862"/>
      <c r="DS10" s="862"/>
      <c r="DT10" s="862"/>
      <c r="DU10" s="863"/>
      <c r="DV10" s="864"/>
      <c r="DW10" s="865"/>
      <c r="DX10" s="865"/>
      <c r="DY10" s="865"/>
      <c r="DZ10" s="866"/>
      <c r="EA10" s="254"/>
    </row>
    <row r="11" spans="1:131" s="255" customFormat="1" ht="26.25" customHeight="1" x14ac:dyDescent="0.15">
      <c r="A11" s="261">
        <v>5</v>
      </c>
      <c r="B11" s="835"/>
      <c r="C11" s="836"/>
      <c r="D11" s="836"/>
      <c r="E11" s="836"/>
      <c r="F11" s="836"/>
      <c r="G11" s="836"/>
      <c r="H11" s="836"/>
      <c r="I11" s="836"/>
      <c r="J11" s="836"/>
      <c r="K11" s="836"/>
      <c r="L11" s="836"/>
      <c r="M11" s="836"/>
      <c r="N11" s="836"/>
      <c r="O11" s="836"/>
      <c r="P11" s="837"/>
      <c r="Q11" s="838"/>
      <c r="R11" s="839"/>
      <c r="S11" s="839"/>
      <c r="T11" s="839"/>
      <c r="U11" s="839"/>
      <c r="V11" s="839"/>
      <c r="W11" s="839"/>
      <c r="X11" s="839"/>
      <c r="Y11" s="839"/>
      <c r="Z11" s="839"/>
      <c r="AA11" s="839"/>
      <c r="AB11" s="839"/>
      <c r="AC11" s="839"/>
      <c r="AD11" s="839"/>
      <c r="AE11" s="840"/>
      <c r="AF11" s="841"/>
      <c r="AG11" s="842"/>
      <c r="AH11" s="842"/>
      <c r="AI11" s="842"/>
      <c r="AJ11" s="843"/>
      <c r="AK11" s="844"/>
      <c r="AL11" s="845"/>
      <c r="AM11" s="845"/>
      <c r="AN11" s="845"/>
      <c r="AO11" s="845"/>
      <c r="AP11" s="845"/>
      <c r="AQ11" s="845"/>
      <c r="AR11" s="845"/>
      <c r="AS11" s="845"/>
      <c r="AT11" s="845"/>
      <c r="AU11" s="846"/>
      <c r="AV11" s="846"/>
      <c r="AW11" s="846"/>
      <c r="AX11" s="846"/>
      <c r="AY11" s="847"/>
      <c r="AZ11" s="252"/>
      <c r="BA11" s="252"/>
      <c r="BB11" s="252"/>
      <c r="BC11" s="252"/>
      <c r="BD11" s="252"/>
      <c r="BE11" s="253"/>
      <c r="BF11" s="253"/>
      <c r="BG11" s="253"/>
      <c r="BH11" s="253"/>
      <c r="BI11" s="253"/>
      <c r="BJ11" s="253"/>
      <c r="BK11" s="253"/>
      <c r="BL11" s="253"/>
      <c r="BM11" s="253"/>
      <c r="BN11" s="253"/>
      <c r="BO11" s="253"/>
      <c r="BP11" s="253"/>
      <c r="BQ11" s="262">
        <v>5</v>
      </c>
      <c r="BR11" s="263"/>
      <c r="BS11" s="848"/>
      <c r="BT11" s="849"/>
      <c r="BU11" s="849"/>
      <c r="BV11" s="849"/>
      <c r="BW11" s="849"/>
      <c r="BX11" s="849"/>
      <c r="BY11" s="849"/>
      <c r="BZ11" s="849"/>
      <c r="CA11" s="849"/>
      <c r="CB11" s="849"/>
      <c r="CC11" s="849"/>
      <c r="CD11" s="849"/>
      <c r="CE11" s="849"/>
      <c r="CF11" s="849"/>
      <c r="CG11" s="850"/>
      <c r="CH11" s="861"/>
      <c r="CI11" s="862"/>
      <c r="CJ11" s="862"/>
      <c r="CK11" s="862"/>
      <c r="CL11" s="863"/>
      <c r="CM11" s="861"/>
      <c r="CN11" s="862"/>
      <c r="CO11" s="862"/>
      <c r="CP11" s="862"/>
      <c r="CQ11" s="863"/>
      <c r="CR11" s="861"/>
      <c r="CS11" s="862"/>
      <c r="CT11" s="862"/>
      <c r="CU11" s="862"/>
      <c r="CV11" s="863"/>
      <c r="CW11" s="861"/>
      <c r="CX11" s="862"/>
      <c r="CY11" s="862"/>
      <c r="CZ11" s="862"/>
      <c r="DA11" s="863"/>
      <c r="DB11" s="861"/>
      <c r="DC11" s="862"/>
      <c r="DD11" s="862"/>
      <c r="DE11" s="862"/>
      <c r="DF11" s="863"/>
      <c r="DG11" s="861"/>
      <c r="DH11" s="862"/>
      <c r="DI11" s="862"/>
      <c r="DJ11" s="862"/>
      <c r="DK11" s="863"/>
      <c r="DL11" s="861"/>
      <c r="DM11" s="862"/>
      <c r="DN11" s="862"/>
      <c r="DO11" s="862"/>
      <c r="DP11" s="863"/>
      <c r="DQ11" s="861"/>
      <c r="DR11" s="862"/>
      <c r="DS11" s="862"/>
      <c r="DT11" s="862"/>
      <c r="DU11" s="863"/>
      <c r="DV11" s="864"/>
      <c r="DW11" s="865"/>
      <c r="DX11" s="865"/>
      <c r="DY11" s="865"/>
      <c r="DZ11" s="866"/>
      <c r="EA11" s="254"/>
    </row>
    <row r="12" spans="1:131" s="255" customFormat="1" ht="26.25" customHeight="1" x14ac:dyDescent="0.15">
      <c r="A12" s="261">
        <v>6</v>
      </c>
      <c r="B12" s="835"/>
      <c r="C12" s="836"/>
      <c r="D12" s="836"/>
      <c r="E12" s="836"/>
      <c r="F12" s="836"/>
      <c r="G12" s="836"/>
      <c r="H12" s="836"/>
      <c r="I12" s="836"/>
      <c r="J12" s="836"/>
      <c r="K12" s="836"/>
      <c r="L12" s="836"/>
      <c r="M12" s="836"/>
      <c r="N12" s="836"/>
      <c r="O12" s="836"/>
      <c r="P12" s="837"/>
      <c r="Q12" s="838"/>
      <c r="R12" s="839"/>
      <c r="S12" s="839"/>
      <c r="T12" s="839"/>
      <c r="U12" s="839"/>
      <c r="V12" s="839"/>
      <c r="W12" s="839"/>
      <c r="X12" s="839"/>
      <c r="Y12" s="839"/>
      <c r="Z12" s="839"/>
      <c r="AA12" s="839"/>
      <c r="AB12" s="839"/>
      <c r="AC12" s="839"/>
      <c r="AD12" s="839"/>
      <c r="AE12" s="840"/>
      <c r="AF12" s="841"/>
      <c r="AG12" s="842"/>
      <c r="AH12" s="842"/>
      <c r="AI12" s="842"/>
      <c r="AJ12" s="843"/>
      <c r="AK12" s="844"/>
      <c r="AL12" s="845"/>
      <c r="AM12" s="845"/>
      <c r="AN12" s="845"/>
      <c r="AO12" s="845"/>
      <c r="AP12" s="845"/>
      <c r="AQ12" s="845"/>
      <c r="AR12" s="845"/>
      <c r="AS12" s="845"/>
      <c r="AT12" s="845"/>
      <c r="AU12" s="846"/>
      <c r="AV12" s="846"/>
      <c r="AW12" s="846"/>
      <c r="AX12" s="846"/>
      <c r="AY12" s="847"/>
      <c r="AZ12" s="252"/>
      <c r="BA12" s="252"/>
      <c r="BB12" s="252"/>
      <c r="BC12" s="252"/>
      <c r="BD12" s="252"/>
      <c r="BE12" s="253"/>
      <c r="BF12" s="253"/>
      <c r="BG12" s="253"/>
      <c r="BH12" s="253"/>
      <c r="BI12" s="253"/>
      <c r="BJ12" s="253"/>
      <c r="BK12" s="253"/>
      <c r="BL12" s="253"/>
      <c r="BM12" s="253"/>
      <c r="BN12" s="253"/>
      <c r="BO12" s="253"/>
      <c r="BP12" s="253"/>
      <c r="BQ12" s="262">
        <v>6</v>
      </c>
      <c r="BR12" s="263"/>
      <c r="BS12" s="848"/>
      <c r="BT12" s="849"/>
      <c r="BU12" s="849"/>
      <c r="BV12" s="849"/>
      <c r="BW12" s="849"/>
      <c r="BX12" s="849"/>
      <c r="BY12" s="849"/>
      <c r="BZ12" s="849"/>
      <c r="CA12" s="849"/>
      <c r="CB12" s="849"/>
      <c r="CC12" s="849"/>
      <c r="CD12" s="849"/>
      <c r="CE12" s="849"/>
      <c r="CF12" s="849"/>
      <c r="CG12" s="850"/>
      <c r="CH12" s="861"/>
      <c r="CI12" s="862"/>
      <c r="CJ12" s="862"/>
      <c r="CK12" s="862"/>
      <c r="CL12" s="863"/>
      <c r="CM12" s="861"/>
      <c r="CN12" s="862"/>
      <c r="CO12" s="862"/>
      <c r="CP12" s="862"/>
      <c r="CQ12" s="863"/>
      <c r="CR12" s="861"/>
      <c r="CS12" s="862"/>
      <c r="CT12" s="862"/>
      <c r="CU12" s="862"/>
      <c r="CV12" s="863"/>
      <c r="CW12" s="861"/>
      <c r="CX12" s="862"/>
      <c r="CY12" s="862"/>
      <c r="CZ12" s="862"/>
      <c r="DA12" s="863"/>
      <c r="DB12" s="861"/>
      <c r="DC12" s="862"/>
      <c r="DD12" s="862"/>
      <c r="DE12" s="862"/>
      <c r="DF12" s="863"/>
      <c r="DG12" s="861"/>
      <c r="DH12" s="862"/>
      <c r="DI12" s="862"/>
      <c r="DJ12" s="862"/>
      <c r="DK12" s="863"/>
      <c r="DL12" s="861"/>
      <c r="DM12" s="862"/>
      <c r="DN12" s="862"/>
      <c r="DO12" s="862"/>
      <c r="DP12" s="863"/>
      <c r="DQ12" s="861"/>
      <c r="DR12" s="862"/>
      <c r="DS12" s="862"/>
      <c r="DT12" s="862"/>
      <c r="DU12" s="863"/>
      <c r="DV12" s="864"/>
      <c r="DW12" s="865"/>
      <c r="DX12" s="865"/>
      <c r="DY12" s="865"/>
      <c r="DZ12" s="866"/>
      <c r="EA12" s="254"/>
    </row>
    <row r="13" spans="1:131" s="255" customFormat="1" ht="26.25" customHeight="1" x14ac:dyDescent="0.15">
      <c r="A13" s="261">
        <v>7</v>
      </c>
      <c r="B13" s="835"/>
      <c r="C13" s="836"/>
      <c r="D13" s="836"/>
      <c r="E13" s="836"/>
      <c r="F13" s="836"/>
      <c r="G13" s="836"/>
      <c r="H13" s="836"/>
      <c r="I13" s="836"/>
      <c r="J13" s="836"/>
      <c r="K13" s="836"/>
      <c r="L13" s="836"/>
      <c r="M13" s="836"/>
      <c r="N13" s="836"/>
      <c r="O13" s="836"/>
      <c r="P13" s="837"/>
      <c r="Q13" s="838"/>
      <c r="R13" s="839"/>
      <c r="S13" s="839"/>
      <c r="T13" s="839"/>
      <c r="U13" s="839"/>
      <c r="V13" s="839"/>
      <c r="W13" s="839"/>
      <c r="X13" s="839"/>
      <c r="Y13" s="839"/>
      <c r="Z13" s="839"/>
      <c r="AA13" s="839"/>
      <c r="AB13" s="839"/>
      <c r="AC13" s="839"/>
      <c r="AD13" s="839"/>
      <c r="AE13" s="840"/>
      <c r="AF13" s="841"/>
      <c r="AG13" s="842"/>
      <c r="AH13" s="842"/>
      <c r="AI13" s="842"/>
      <c r="AJ13" s="843"/>
      <c r="AK13" s="844"/>
      <c r="AL13" s="845"/>
      <c r="AM13" s="845"/>
      <c r="AN13" s="845"/>
      <c r="AO13" s="845"/>
      <c r="AP13" s="845"/>
      <c r="AQ13" s="845"/>
      <c r="AR13" s="845"/>
      <c r="AS13" s="845"/>
      <c r="AT13" s="845"/>
      <c r="AU13" s="846"/>
      <c r="AV13" s="846"/>
      <c r="AW13" s="846"/>
      <c r="AX13" s="846"/>
      <c r="AY13" s="847"/>
      <c r="AZ13" s="252"/>
      <c r="BA13" s="252"/>
      <c r="BB13" s="252"/>
      <c r="BC13" s="252"/>
      <c r="BD13" s="252"/>
      <c r="BE13" s="253"/>
      <c r="BF13" s="253"/>
      <c r="BG13" s="253"/>
      <c r="BH13" s="253"/>
      <c r="BI13" s="253"/>
      <c r="BJ13" s="253"/>
      <c r="BK13" s="253"/>
      <c r="BL13" s="253"/>
      <c r="BM13" s="253"/>
      <c r="BN13" s="253"/>
      <c r="BO13" s="253"/>
      <c r="BP13" s="253"/>
      <c r="BQ13" s="262">
        <v>7</v>
      </c>
      <c r="BR13" s="263"/>
      <c r="BS13" s="848"/>
      <c r="BT13" s="849"/>
      <c r="BU13" s="849"/>
      <c r="BV13" s="849"/>
      <c r="BW13" s="849"/>
      <c r="BX13" s="849"/>
      <c r="BY13" s="849"/>
      <c r="BZ13" s="849"/>
      <c r="CA13" s="849"/>
      <c r="CB13" s="849"/>
      <c r="CC13" s="849"/>
      <c r="CD13" s="849"/>
      <c r="CE13" s="849"/>
      <c r="CF13" s="849"/>
      <c r="CG13" s="850"/>
      <c r="CH13" s="861"/>
      <c r="CI13" s="862"/>
      <c r="CJ13" s="862"/>
      <c r="CK13" s="862"/>
      <c r="CL13" s="863"/>
      <c r="CM13" s="861"/>
      <c r="CN13" s="862"/>
      <c r="CO13" s="862"/>
      <c r="CP13" s="862"/>
      <c r="CQ13" s="863"/>
      <c r="CR13" s="861"/>
      <c r="CS13" s="862"/>
      <c r="CT13" s="862"/>
      <c r="CU13" s="862"/>
      <c r="CV13" s="863"/>
      <c r="CW13" s="861"/>
      <c r="CX13" s="862"/>
      <c r="CY13" s="862"/>
      <c r="CZ13" s="862"/>
      <c r="DA13" s="863"/>
      <c r="DB13" s="861"/>
      <c r="DC13" s="862"/>
      <c r="DD13" s="862"/>
      <c r="DE13" s="862"/>
      <c r="DF13" s="863"/>
      <c r="DG13" s="861"/>
      <c r="DH13" s="862"/>
      <c r="DI13" s="862"/>
      <c r="DJ13" s="862"/>
      <c r="DK13" s="863"/>
      <c r="DL13" s="861"/>
      <c r="DM13" s="862"/>
      <c r="DN13" s="862"/>
      <c r="DO13" s="862"/>
      <c r="DP13" s="863"/>
      <c r="DQ13" s="861"/>
      <c r="DR13" s="862"/>
      <c r="DS13" s="862"/>
      <c r="DT13" s="862"/>
      <c r="DU13" s="863"/>
      <c r="DV13" s="864"/>
      <c r="DW13" s="865"/>
      <c r="DX13" s="865"/>
      <c r="DY13" s="865"/>
      <c r="DZ13" s="866"/>
      <c r="EA13" s="254"/>
    </row>
    <row r="14" spans="1:131" s="255" customFormat="1" ht="26.25" customHeight="1" x14ac:dyDescent="0.15">
      <c r="A14" s="261">
        <v>8</v>
      </c>
      <c r="B14" s="835"/>
      <c r="C14" s="836"/>
      <c r="D14" s="836"/>
      <c r="E14" s="836"/>
      <c r="F14" s="836"/>
      <c r="G14" s="836"/>
      <c r="H14" s="836"/>
      <c r="I14" s="836"/>
      <c r="J14" s="836"/>
      <c r="K14" s="836"/>
      <c r="L14" s="836"/>
      <c r="M14" s="836"/>
      <c r="N14" s="836"/>
      <c r="O14" s="836"/>
      <c r="P14" s="837"/>
      <c r="Q14" s="838"/>
      <c r="R14" s="839"/>
      <c r="S14" s="839"/>
      <c r="T14" s="839"/>
      <c r="U14" s="839"/>
      <c r="V14" s="839"/>
      <c r="W14" s="839"/>
      <c r="X14" s="839"/>
      <c r="Y14" s="839"/>
      <c r="Z14" s="839"/>
      <c r="AA14" s="839"/>
      <c r="AB14" s="839"/>
      <c r="AC14" s="839"/>
      <c r="AD14" s="839"/>
      <c r="AE14" s="840"/>
      <c r="AF14" s="841"/>
      <c r="AG14" s="842"/>
      <c r="AH14" s="842"/>
      <c r="AI14" s="842"/>
      <c r="AJ14" s="843"/>
      <c r="AK14" s="844"/>
      <c r="AL14" s="845"/>
      <c r="AM14" s="845"/>
      <c r="AN14" s="845"/>
      <c r="AO14" s="845"/>
      <c r="AP14" s="845"/>
      <c r="AQ14" s="845"/>
      <c r="AR14" s="845"/>
      <c r="AS14" s="845"/>
      <c r="AT14" s="845"/>
      <c r="AU14" s="846"/>
      <c r="AV14" s="846"/>
      <c r="AW14" s="846"/>
      <c r="AX14" s="846"/>
      <c r="AY14" s="847"/>
      <c r="AZ14" s="252"/>
      <c r="BA14" s="252"/>
      <c r="BB14" s="252"/>
      <c r="BC14" s="252"/>
      <c r="BD14" s="252"/>
      <c r="BE14" s="253"/>
      <c r="BF14" s="253"/>
      <c r="BG14" s="253"/>
      <c r="BH14" s="253"/>
      <c r="BI14" s="253"/>
      <c r="BJ14" s="253"/>
      <c r="BK14" s="253"/>
      <c r="BL14" s="253"/>
      <c r="BM14" s="253"/>
      <c r="BN14" s="253"/>
      <c r="BO14" s="253"/>
      <c r="BP14" s="253"/>
      <c r="BQ14" s="262">
        <v>8</v>
      </c>
      <c r="BR14" s="263"/>
      <c r="BS14" s="848"/>
      <c r="BT14" s="849"/>
      <c r="BU14" s="849"/>
      <c r="BV14" s="849"/>
      <c r="BW14" s="849"/>
      <c r="BX14" s="849"/>
      <c r="BY14" s="849"/>
      <c r="BZ14" s="849"/>
      <c r="CA14" s="849"/>
      <c r="CB14" s="849"/>
      <c r="CC14" s="849"/>
      <c r="CD14" s="849"/>
      <c r="CE14" s="849"/>
      <c r="CF14" s="849"/>
      <c r="CG14" s="850"/>
      <c r="CH14" s="861"/>
      <c r="CI14" s="862"/>
      <c r="CJ14" s="862"/>
      <c r="CK14" s="862"/>
      <c r="CL14" s="863"/>
      <c r="CM14" s="861"/>
      <c r="CN14" s="862"/>
      <c r="CO14" s="862"/>
      <c r="CP14" s="862"/>
      <c r="CQ14" s="863"/>
      <c r="CR14" s="861"/>
      <c r="CS14" s="862"/>
      <c r="CT14" s="862"/>
      <c r="CU14" s="862"/>
      <c r="CV14" s="863"/>
      <c r="CW14" s="861"/>
      <c r="CX14" s="862"/>
      <c r="CY14" s="862"/>
      <c r="CZ14" s="862"/>
      <c r="DA14" s="863"/>
      <c r="DB14" s="861"/>
      <c r="DC14" s="862"/>
      <c r="DD14" s="862"/>
      <c r="DE14" s="862"/>
      <c r="DF14" s="863"/>
      <c r="DG14" s="861"/>
      <c r="DH14" s="862"/>
      <c r="DI14" s="862"/>
      <c r="DJ14" s="862"/>
      <c r="DK14" s="863"/>
      <c r="DL14" s="861"/>
      <c r="DM14" s="862"/>
      <c r="DN14" s="862"/>
      <c r="DO14" s="862"/>
      <c r="DP14" s="863"/>
      <c r="DQ14" s="861"/>
      <c r="DR14" s="862"/>
      <c r="DS14" s="862"/>
      <c r="DT14" s="862"/>
      <c r="DU14" s="863"/>
      <c r="DV14" s="864"/>
      <c r="DW14" s="865"/>
      <c r="DX14" s="865"/>
      <c r="DY14" s="865"/>
      <c r="DZ14" s="866"/>
      <c r="EA14" s="254"/>
    </row>
    <row r="15" spans="1:131" s="255" customFormat="1" ht="26.25" customHeight="1" x14ac:dyDescent="0.15">
      <c r="A15" s="261">
        <v>9</v>
      </c>
      <c r="B15" s="835"/>
      <c r="C15" s="836"/>
      <c r="D15" s="836"/>
      <c r="E15" s="836"/>
      <c r="F15" s="836"/>
      <c r="G15" s="836"/>
      <c r="H15" s="836"/>
      <c r="I15" s="836"/>
      <c r="J15" s="836"/>
      <c r="K15" s="836"/>
      <c r="L15" s="836"/>
      <c r="M15" s="836"/>
      <c r="N15" s="836"/>
      <c r="O15" s="836"/>
      <c r="P15" s="837"/>
      <c r="Q15" s="838"/>
      <c r="R15" s="839"/>
      <c r="S15" s="839"/>
      <c r="T15" s="839"/>
      <c r="U15" s="839"/>
      <c r="V15" s="839"/>
      <c r="W15" s="839"/>
      <c r="X15" s="839"/>
      <c r="Y15" s="839"/>
      <c r="Z15" s="839"/>
      <c r="AA15" s="839"/>
      <c r="AB15" s="839"/>
      <c r="AC15" s="839"/>
      <c r="AD15" s="839"/>
      <c r="AE15" s="840"/>
      <c r="AF15" s="841"/>
      <c r="AG15" s="842"/>
      <c r="AH15" s="842"/>
      <c r="AI15" s="842"/>
      <c r="AJ15" s="843"/>
      <c r="AK15" s="844"/>
      <c r="AL15" s="845"/>
      <c r="AM15" s="845"/>
      <c r="AN15" s="845"/>
      <c r="AO15" s="845"/>
      <c r="AP15" s="845"/>
      <c r="AQ15" s="845"/>
      <c r="AR15" s="845"/>
      <c r="AS15" s="845"/>
      <c r="AT15" s="845"/>
      <c r="AU15" s="846"/>
      <c r="AV15" s="846"/>
      <c r="AW15" s="846"/>
      <c r="AX15" s="846"/>
      <c r="AY15" s="847"/>
      <c r="AZ15" s="252"/>
      <c r="BA15" s="252"/>
      <c r="BB15" s="252"/>
      <c r="BC15" s="252"/>
      <c r="BD15" s="252"/>
      <c r="BE15" s="253"/>
      <c r="BF15" s="253"/>
      <c r="BG15" s="253"/>
      <c r="BH15" s="253"/>
      <c r="BI15" s="253"/>
      <c r="BJ15" s="253"/>
      <c r="BK15" s="253"/>
      <c r="BL15" s="253"/>
      <c r="BM15" s="253"/>
      <c r="BN15" s="253"/>
      <c r="BO15" s="253"/>
      <c r="BP15" s="253"/>
      <c r="BQ15" s="262">
        <v>9</v>
      </c>
      <c r="BR15" s="263"/>
      <c r="BS15" s="848"/>
      <c r="BT15" s="849"/>
      <c r="BU15" s="849"/>
      <c r="BV15" s="849"/>
      <c r="BW15" s="849"/>
      <c r="BX15" s="849"/>
      <c r="BY15" s="849"/>
      <c r="BZ15" s="849"/>
      <c r="CA15" s="849"/>
      <c r="CB15" s="849"/>
      <c r="CC15" s="849"/>
      <c r="CD15" s="849"/>
      <c r="CE15" s="849"/>
      <c r="CF15" s="849"/>
      <c r="CG15" s="850"/>
      <c r="CH15" s="861"/>
      <c r="CI15" s="862"/>
      <c r="CJ15" s="862"/>
      <c r="CK15" s="862"/>
      <c r="CL15" s="863"/>
      <c r="CM15" s="861"/>
      <c r="CN15" s="862"/>
      <c r="CO15" s="862"/>
      <c r="CP15" s="862"/>
      <c r="CQ15" s="863"/>
      <c r="CR15" s="861"/>
      <c r="CS15" s="862"/>
      <c r="CT15" s="862"/>
      <c r="CU15" s="862"/>
      <c r="CV15" s="863"/>
      <c r="CW15" s="861"/>
      <c r="CX15" s="862"/>
      <c r="CY15" s="862"/>
      <c r="CZ15" s="862"/>
      <c r="DA15" s="863"/>
      <c r="DB15" s="861"/>
      <c r="DC15" s="862"/>
      <c r="DD15" s="862"/>
      <c r="DE15" s="862"/>
      <c r="DF15" s="863"/>
      <c r="DG15" s="861"/>
      <c r="DH15" s="862"/>
      <c r="DI15" s="862"/>
      <c r="DJ15" s="862"/>
      <c r="DK15" s="863"/>
      <c r="DL15" s="861"/>
      <c r="DM15" s="862"/>
      <c r="DN15" s="862"/>
      <c r="DO15" s="862"/>
      <c r="DP15" s="863"/>
      <c r="DQ15" s="861"/>
      <c r="DR15" s="862"/>
      <c r="DS15" s="862"/>
      <c r="DT15" s="862"/>
      <c r="DU15" s="863"/>
      <c r="DV15" s="864"/>
      <c r="DW15" s="865"/>
      <c r="DX15" s="865"/>
      <c r="DY15" s="865"/>
      <c r="DZ15" s="866"/>
      <c r="EA15" s="254"/>
    </row>
    <row r="16" spans="1:131" s="255" customFormat="1" ht="26.25" customHeight="1" x14ac:dyDescent="0.15">
      <c r="A16" s="261">
        <v>10</v>
      </c>
      <c r="B16" s="835"/>
      <c r="C16" s="836"/>
      <c r="D16" s="836"/>
      <c r="E16" s="836"/>
      <c r="F16" s="836"/>
      <c r="G16" s="836"/>
      <c r="H16" s="836"/>
      <c r="I16" s="836"/>
      <c r="J16" s="836"/>
      <c r="K16" s="836"/>
      <c r="L16" s="836"/>
      <c r="M16" s="836"/>
      <c r="N16" s="836"/>
      <c r="O16" s="836"/>
      <c r="P16" s="837"/>
      <c r="Q16" s="838"/>
      <c r="R16" s="839"/>
      <c r="S16" s="839"/>
      <c r="T16" s="839"/>
      <c r="U16" s="839"/>
      <c r="V16" s="839"/>
      <c r="W16" s="839"/>
      <c r="X16" s="839"/>
      <c r="Y16" s="839"/>
      <c r="Z16" s="839"/>
      <c r="AA16" s="839"/>
      <c r="AB16" s="839"/>
      <c r="AC16" s="839"/>
      <c r="AD16" s="839"/>
      <c r="AE16" s="840"/>
      <c r="AF16" s="841"/>
      <c r="AG16" s="842"/>
      <c r="AH16" s="842"/>
      <c r="AI16" s="842"/>
      <c r="AJ16" s="843"/>
      <c r="AK16" s="844"/>
      <c r="AL16" s="845"/>
      <c r="AM16" s="845"/>
      <c r="AN16" s="845"/>
      <c r="AO16" s="845"/>
      <c r="AP16" s="845"/>
      <c r="AQ16" s="845"/>
      <c r="AR16" s="845"/>
      <c r="AS16" s="845"/>
      <c r="AT16" s="845"/>
      <c r="AU16" s="846"/>
      <c r="AV16" s="846"/>
      <c r="AW16" s="846"/>
      <c r="AX16" s="846"/>
      <c r="AY16" s="847"/>
      <c r="AZ16" s="252"/>
      <c r="BA16" s="252"/>
      <c r="BB16" s="252"/>
      <c r="BC16" s="252"/>
      <c r="BD16" s="252"/>
      <c r="BE16" s="253"/>
      <c r="BF16" s="253"/>
      <c r="BG16" s="253"/>
      <c r="BH16" s="253"/>
      <c r="BI16" s="253"/>
      <c r="BJ16" s="253"/>
      <c r="BK16" s="253"/>
      <c r="BL16" s="253"/>
      <c r="BM16" s="253"/>
      <c r="BN16" s="253"/>
      <c r="BO16" s="253"/>
      <c r="BP16" s="253"/>
      <c r="BQ16" s="262">
        <v>10</v>
      </c>
      <c r="BR16" s="263"/>
      <c r="BS16" s="848"/>
      <c r="BT16" s="849"/>
      <c r="BU16" s="849"/>
      <c r="BV16" s="849"/>
      <c r="BW16" s="849"/>
      <c r="BX16" s="849"/>
      <c r="BY16" s="849"/>
      <c r="BZ16" s="849"/>
      <c r="CA16" s="849"/>
      <c r="CB16" s="849"/>
      <c r="CC16" s="849"/>
      <c r="CD16" s="849"/>
      <c r="CE16" s="849"/>
      <c r="CF16" s="849"/>
      <c r="CG16" s="850"/>
      <c r="CH16" s="861"/>
      <c r="CI16" s="862"/>
      <c r="CJ16" s="862"/>
      <c r="CK16" s="862"/>
      <c r="CL16" s="863"/>
      <c r="CM16" s="861"/>
      <c r="CN16" s="862"/>
      <c r="CO16" s="862"/>
      <c r="CP16" s="862"/>
      <c r="CQ16" s="863"/>
      <c r="CR16" s="861"/>
      <c r="CS16" s="862"/>
      <c r="CT16" s="862"/>
      <c r="CU16" s="862"/>
      <c r="CV16" s="863"/>
      <c r="CW16" s="861"/>
      <c r="CX16" s="862"/>
      <c r="CY16" s="862"/>
      <c r="CZ16" s="862"/>
      <c r="DA16" s="863"/>
      <c r="DB16" s="861"/>
      <c r="DC16" s="862"/>
      <c r="DD16" s="862"/>
      <c r="DE16" s="862"/>
      <c r="DF16" s="863"/>
      <c r="DG16" s="861"/>
      <c r="DH16" s="862"/>
      <c r="DI16" s="862"/>
      <c r="DJ16" s="862"/>
      <c r="DK16" s="863"/>
      <c r="DL16" s="861"/>
      <c r="DM16" s="862"/>
      <c r="DN16" s="862"/>
      <c r="DO16" s="862"/>
      <c r="DP16" s="863"/>
      <c r="DQ16" s="861"/>
      <c r="DR16" s="862"/>
      <c r="DS16" s="862"/>
      <c r="DT16" s="862"/>
      <c r="DU16" s="863"/>
      <c r="DV16" s="864"/>
      <c r="DW16" s="865"/>
      <c r="DX16" s="865"/>
      <c r="DY16" s="865"/>
      <c r="DZ16" s="866"/>
      <c r="EA16" s="254"/>
    </row>
    <row r="17" spans="1:131" s="255" customFormat="1" ht="26.25" customHeight="1" x14ac:dyDescent="0.15">
      <c r="A17" s="261">
        <v>11</v>
      </c>
      <c r="B17" s="835"/>
      <c r="C17" s="836"/>
      <c r="D17" s="836"/>
      <c r="E17" s="836"/>
      <c r="F17" s="836"/>
      <c r="G17" s="836"/>
      <c r="H17" s="836"/>
      <c r="I17" s="836"/>
      <c r="J17" s="836"/>
      <c r="K17" s="836"/>
      <c r="L17" s="836"/>
      <c r="M17" s="836"/>
      <c r="N17" s="836"/>
      <c r="O17" s="836"/>
      <c r="P17" s="837"/>
      <c r="Q17" s="838"/>
      <c r="R17" s="839"/>
      <c r="S17" s="839"/>
      <c r="T17" s="839"/>
      <c r="U17" s="839"/>
      <c r="V17" s="839"/>
      <c r="W17" s="839"/>
      <c r="X17" s="839"/>
      <c r="Y17" s="839"/>
      <c r="Z17" s="839"/>
      <c r="AA17" s="839"/>
      <c r="AB17" s="839"/>
      <c r="AC17" s="839"/>
      <c r="AD17" s="839"/>
      <c r="AE17" s="840"/>
      <c r="AF17" s="841"/>
      <c r="AG17" s="842"/>
      <c r="AH17" s="842"/>
      <c r="AI17" s="842"/>
      <c r="AJ17" s="843"/>
      <c r="AK17" s="844"/>
      <c r="AL17" s="845"/>
      <c r="AM17" s="845"/>
      <c r="AN17" s="845"/>
      <c r="AO17" s="845"/>
      <c r="AP17" s="845"/>
      <c r="AQ17" s="845"/>
      <c r="AR17" s="845"/>
      <c r="AS17" s="845"/>
      <c r="AT17" s="845"/>
      <c r="AU17" s="846"/>
      <c r="AV17" s="846"/>
      <c r="AW17" s="846"/>
      <c r="AX17" s="846"/>
      <c r="AY17" s="847"/>
      <c r="AZ17" s="252"/>
      <c r="BA17" s="252"/>
      <c r="BB17" s="252"/>
      <c r="BC17" s="252"/>
      <c r="BD17" s="252"/>
      <c r="BE17" s="253"/>
      <c r="BF17" s="253"/>
      <c r="BG17" s="253"/>
      <c r="BH17" s="253"/>
      <c r="BI17" s="253"/>
      <c r="BJ17" s="253"/>
      <c r="BK17" s="253"/>
      <c r="BL17" s="253"/>
      <c r="BM17" s="253"/>
      <c r="BN17" s="253"/>
      <c r="BO17" s="253"/>
      <c r="BP17" s="253"/>
      <c r="BQ17" s="262">
        <v>11</v>
      </c>
      <c r="BR17" s="263"/>
      <c r="BS17" s="848"/>
      <c r="BT17" s="849"/>
      <c r="BU17" s="849"/>
      <c r="BV17" s="849"/>
      <c r="BW17" s="849"/>
      <c r="BX17" s="849"/>
      <c r="BY17" s="849"/>
      <c r="BZ17" s="849"/>
      <c r="CA17" s="849"/>
      <c r="CB17" s="849"/>
      <c r="CC17" s="849"/>
      <c r="CD17" s="849"/>
      <c r="CE17" s="849"/>
      <c r="CF17" s="849"/>
      <c r="CG17" s="850"/>
      <c r="CH17" s="861"/>
      <c r="CI17" s="862"/>
      <c r="CJ17" s="862"/>
      <c r="CK17" s="862"/>
      <c r="CL17" s="863"/>
      <c r="CM17" s="861"/>
      <c r="CN17" s="862"/>
      <c r="CO17" s="862"/>
      <c r="CP17" s="862"/>
      <c r="CQ17" s="863"/>
      <c r="CR17" s="861"/>
      <c r="CS17" s="862"/>
      <c r="CT17" s="862"/>
      <c r="CU17" s="862"/>
      <c r="CV17" s="863"/>
      <c r="CW17" s="861"/>
      <c r="CX17" s="862"/>
      <c r="CY17" s="862"/>
      <c r="CZ17" s="862"/>
      <c r="DA17" s="863"/>
      <c r="DB17" s="861"/>
      <c r="DC17" s="862"/>
      <c r="DD17" s="862"/>
      <c r="DE17" s="862"/>
      <c r="DF17" s="863"/>
      <c r="DG17" s="861"/>
      <c r="DH17" s="862"/>
      <c r="DI17" s="862"/>
      <c r="DJ17" s="862"/>
      <c r="DK17" s="863"/>
      <c r="DL17" s="861"/>
      <c r="DM17" s="862"/>
      <c r="DN17" s="862"/>
      <c r="DO17" s="862"/>
      <c r="DP17" s="863"/>
      <c r="DQ17" s="861"/>
      <c r="DR17" s="862"/>
      <c r="DS17" s="862"/>
      <c r="DT17" s="862"/>
      <c r="DU17" s="863"/>
      <c r="DV17" s="864"/>
      <c r="DW17" s="865"/>
      <c r="DX17" s="865"/>
      <c r="DY17" s="865"/>
      <c r="DZ17" s="866"/>
      <c r="EA17" s="254"/>
    </row>
    <row r="18" spans="1:131" s="255" customFormat="1" ht="26.25" customHeight="1" x14ac:dyDescent="0.15">
      <c r="A18" s="261">
        <v>12</v>
      </c>
      <c r="B18" s="835"/>
      <c r="C18" s="836"/>
      <c r="D18" s="836"/>
      <c r="E18" s="836"/>
      <c r="F18" s="836"/>
      <c r="G18" s="836"/>
      <c r="H18" s="836"/>
      <c r="I18" s="836"/>
      <c r="J18" s="836"/>
      <c r="K18" s="836"/>
      <c r="L18" s="836"/>
      <c r="M18" s="836"/>
      <c r="N18" s="836"/>
      <c r="O18" s="836"/>
      <c r="P18" s="837"/>
      <c r="Q18" s="838"/>
      <c r="R18" s="839"/>
      <c r="S18" s="839"/>
      <c r="T18" s="839"/>
      <c r="U18" s="839"/>
      <c r="V18" s="839"/>
      <c r="W18" s="839"/>
      <c r="X18" s="839"/>
      <c r="Y18" s="839"/>
      <c r="Z18" s="839"/>
      <c r="AA18" s="839"/>
      <c r="AB18" s="839"/>
      <c r="AC18" s="839"/>
      <c r="AD18" s="839"/>
      <c r="AE18" s="840"/>
      <c r="AF18" s="841"/>
      <c r="AG18" s="842"/>
      <c r="AH18" s="842"/>
      <c r="AI18" s="842"/>
      <c r="AJ18" s="843"/>
      <c r="AK18" s="844"/>
      <c r="AL18" s="845"/>
      <c r="AM18" s="845"/>
      <c r="AN18" s="845"/>
      <c r="AO18" s="845"/>
      <c r="AP18" s="845"/>
      <c r="AQ18" s="845"/>
      <c r="AR18" s="845"/>
      <c r="AS18" s="845"/>
      <c r="AT18" s="845"/>
      <c r="AU18" s="846"/>
      <c r="AV18" s="846"/>
      <c r="AW18" s="846"/>
      <c r="AX18" s="846"/>
      <c r="AY18" s="847"/>
      <c r="AZ18" s="252"/>
      <c r="BA18" s="252"/>
      <c r="BB18" s="252"/>
      <c r="BC18" s="252"/>
      <c r="BD18" s="252"/>
      <c r="BE18" s="253"/>
      <c r="BF18" s="253"/>
      <c r="BG18" s="253"/>
      <c r="BH18" s="253"/>
      <c r="BI18" s="253"/>
      <c r="BJ18" s="253"/>
      <c r="BK18" s="253"/>
      <c r="BL18" s="253"/>
      <c r="BM18" s="253"/>
      <c r="BN18" s="253"/>
      <c r="BO18" s="253"/>
      <c r="BP18" s="253"/>
      <c r="BQ18" s="262">
        <v>12</v>
      </c>
      <c r="BR18" s="263"/>
      <c r="BS18" s="848"/>
      <c r="BT18" s="849"/>
      <c r="BU18" s="849"/>
      <c r="BV18" s="849"/>
      <c r="BW18" s="849"/>
      <c r="BX18" s="849"/>
      <c r="BY18" s="849"/>
      <c r="BZ18" s="849"/>
      <c r="CA18" s="849"/>
      <c r="CB18" s="849"/>
      <c r="CC18" s="849"/>
      <c r="CD18" s="849"/>
      <c r="CE18" s="849"/>
      <c r="CF18" s="849"/>
      <c r="CG18" s="850"/>
      <c r="CH18" s="861"/>
      <c r="CI18" s="862"/>
      <c r="CJ18" s="862"/>
      <c r="CK18" s="862"/>
      <c r="CL18" s="863"/>
      <c r="CM18" s="861"/>
      <c r="CN18" s="862"/>
      <c r="CO18" s="862"/>
      <c r="CP18" s="862"/>
      <c r="CQ18" s="863"/>
      <c r="CR18" s="861"/>
      <c r="CS18" s="862"/>
      <c r="CT18" s="862"/>
      <c r="CU18" s="862"/>
      <c r="CV18" s="863"/>
      <c r="CW18" s="861"/>
      <c r="CX18" s="862"/>
      <c r="CY18" s="862"/>
      <c r="CZ18" s="862"/>
      <c r="DA18" s="863"/>
      <c r="DB18" s="861"/>
      <c r="DC18" s="862"/>
      <c r="DD18" s="862"/>
      <c r="DE18" s="862"/>
      <c r="DF18" s="863"/>
      <c r="DG18" s="861"/>
      <c r="DH18" s="862"/>
      <c r="DI18" s="862"/>
      <c r="DJ18" s="862"/>
      <c r="DK18" s="863"/>
      <c r="DL18" s="861"/>
      <c r="DM18" s="862"/>
      <c r="DN18" s="862"/>
      <c r="DO18" s="862"/>
      <c r="DP18" s="863"/>
      <c r="DQ18" s="861"/>
      <c r="DR18" s="862"/>
      <c r="DS18" s="862"/>
      <c r="DT18" s="862"/>
      <c r="DU18" s="863"/>
      <c r="DV18" s="864"/>
      <c r="DW18" s="865"/>
      <c r="DX18" s="865"/>
      <c r="DY18" s="865"/>
      <c r="DZ18" s="866"/>
      <c r="EA18" s="254"/>
    </row>
    <row r="19" spans="1:131" s="255" customFormat="1" ht="26.25" customHeight="1" x14ac:dyDescent="0.15">
      <c r="A19" s="261">
        <v>13</v>
      </c>
      <c r="B19" s="835"/>
      <c r="C19" s="836"/>
      <c r="D19" s="836"/>
      <c r="E19" s="836"/>
      <c r="F19" s="836"/>
      <c r="G19" s="836"/>
      <c r="H19" s="836"/>
      <c r="I19" s="836"/>
      <c r="J19" s="836"/>
      <c r="K19" s="836"/>
      <c r="L19" s="836"/>
      <c r="M19" s="836"/>
      <c r="N19" s="836"/>
      <c r="O19" s="836"/>
      <c r="P19" s="837"/>
      <c r="Q19" s="838"/>
      <c r="R19" s="839"/>
      <c r="S19" s="839"/>
      <c r="T19" s="839"/>
      <c r="U19" s="839"/>
      <c r="V19" s="839"/>
      <c r="W19" s="839"/>
      <c r="X19" s="839"/>
      <c r="Y19" s="839"/>
      <c r="Z19" s="839"/>
      <c r="AA19" s="839"/>
      <c r="AB19" s="839"/>
      <c r="AC19" s="839"/>
      <c r="AD19" s="839"/>
      <c r="AE19" s="840"/>
      <c r="AF19" s="841"/>
      <c r="AG19" s="842"/>
      <c r="AH19" s="842"/>
      <c r="AI19" s="842"/>
      <c r="AJ19" s="843"/>
      <c r="AK19" s="844"/>
      <c r="AL19" s="845"/>
      <c r="AM19" s="845"/>
      <c r="AN19" s="845"/>
      <c r="AO19" s="845"/>
      <c r="AP19" s="845"/>
      <c r="AQ19" s="845"/>
      <c r="AR19" s="845"/>
      <c r="AS19" s="845"/>
      <c r="AT19" s="845"/>
      <c r="AU19" s="846"/>
      <c r="AV19" s="846"/>
      <c r="AW19" s="846"/>
      <c r="AX19" s="846"/>
      <c r="AY19" s="847"/>
      <c r="AZ19" s="252"/>
      <c r="BA19" s="252"/>
      <c r="BB19" s="252"/>
      <c r="BC19" s="252"/>
      <c r="BD19" s="252"/>
      <c r="BE19" s="253"/>
      <c r="BF19" s="253"/>
      <c r="BG19" s="253"/>
      <c r="BH19" s="253"/>
      <c r="BI19" s="253"/>
      <c r="BJ19" s="253"/>
      <c r="BK19" s="253"/>
      <c r="BL19" s="253"/>
      <c r="BM19" s="253"/>
      <c r="BN19" s="253"/>
      <c r="BO19" s="253"/>
      <c r="BP19" s="253"/>
      <c r="BQ19" s="262">
        <v>13</v>
      </c>
      <c r="BR19" s="263"/>
      <c r="BS19" s="848"/>
      <c r="BT19" s="849"/>
      <c r="BU19" s="849"/>
      <c r="BV19" s="849"/>
      <c r="BW19" s="849"/>
      <c r="BX19" s="849"/>
      <c r="BY19" s="849"/>
      <c r="BZ19" s="849"/>
      <c r="CA19" s="849"/>
      <c r="CB19" s="849"/>
      <c r="CC19" s="849"/>
      <c r="CD19" s="849"/>
      <c r="CE19" s="849"/>
      <c r="CF19" s="849"/>
      <c r="CG19" s="850"/>
      <c r="CH19" s="861"/>
      <c r="CI19" s="862"/>
      <c r="CJ19" s="862"/>
      <c r="CK19" s="862"/>
      <c r="CL19" s="863"/>
      <c r="CM19" s="861"/>
      <c r="CN19" s="862"/>
      <c r="CO19" s="862"/>
      <c r="CP19" s="862"/>
      <c r="CQ19" s="863"/>
      <c r="CR19" s="861"/>
      <c r="CS19" s="862"/>
      <c r="CT19" s="862"/>
      <c r="CU19" s="862"/>
      <c r="CV19" s="863"/>
      <c r="CW19" s="861"/>
      <c r="CX19" s="862"/>
      <c r="CY19" s="862"/>
      <c r="CZ19" s="862"/>
      <c r="DA19" s="863"/>
      <c r="DB19" s="861"/>
      <c r="DC19" s="862"/>
      <c r="DD19" s="862"/>
      <c r="DE19" s="862"/>
      <c r="DF19" s="863"/>
      <c r="DG19" s="861"/>
      <c r="DH19" s="862"/>
      <c r="DI19" s="862"/>
      <c r="DJ19" s="862"/>
      <c r="DK19" s="863"/>
      <c r="DL19" s="861"/>
      <c r="DM19" s="862"/>
      <c r="DN19" s="862"/>
      <c r="DO19" s="862"/>
      <c r="DP19" s="863"/>
      <c r="DQ19" s="861"/>
      <c r="DR19" s="862"/>
      <c r="DS19" s="862"/>
      <c r="DT19" s="862"/>
      <c r="DU19" s="863"/>
      <c r="DV19" s="864"/>
      <c r="DW19" s="865"/>
      <c r="DX19" s="865"/>
      <c r="DY19" s="865"/>
      <c r="DZ19" s="866"/>
      <c r="EA19" s="254"/>
    </row>
    <row r="20" spans="1:131" s="255" customFormat="1" ht="26.25" customHeight="1" x14ac:dyDescent="0.15">
      <c r="A20" s="261">
        <v>14</v>
      </c>
      <c r="B20" s="835"/>
      <c r="C20" s="836"/>
      <c r="D20" s="836"/>
      <c r="E20" s="836"/>
      <c r="F20" s="836"/>
      <c r="G20" s="836"/>
      <c r="H20" s="836"/>
      <c r="I20" s="836"/>
      <c r="J20" s="836"/>
      <c r="K20" s="836"/>
      <c r="L20" s="836"/>
      <c r="M20" s="836"/>
      <c r="N20" s="836"/>
      <c r="O20" s="836"/>
      <c r="P20" s="837"/>
      <c r="Q20" s="838"/>
      <c r="R20" s="839"/>
      <c r="S20" s="839"/>
      <c r="T20" s="839"/>
      <c r="U20" s="839"/>
      <c r="V20" s="839"/>
      <c r="W20" s="839"/>
      <c r="X20" s="839"/>
      <c r="Y20" s="839"/>
      <c r="Z20" s="839"/>
      <c r="AA20" s="839"/>
      <c r="AB20" s="839"/>
      <c r="AC20" s="839"/>
      <c r="AD20" s="839"/>
      <c r="AE20" s="840"/>
      <c r="AF20" s="841"/>
      <c r="AG20" s="842"/>
      <c r="AH20" s="842"/>
      <c r="AI20" s="842"/>
      <c r="AJ20" s="843"/>
      <c r="AK20" s="844"/>
      <c r="AL20" s="845"/>
      <c r="AM20" s="845"/>
      <c r="AN20" s="845"/>
      <c r="AO20" s="845"/>
      <c r="AP20" s="845"/>
      <c r="AQ20" s="845"/>
      <c r="AR20" s="845"/>
      <c r="AS20" s="845"/>
      <c r="AT20" s="845"/>
      <c r="AU20" s="846"/>
      <c r="AV20" s="846"/>
      <c r="AW20" s="846"/>
      <c r="AX20" s="846"/>
      <c r="AY20" s="847"/>
      <c r="AZ20" s="252"/>
      <c r="BA20" s="252"/>
      <c r="BB20" s="252"/>
      <c r="BC20" s="252"/>
      <c r="BD20" s="252"/>
      <c r="BE20" s="253"/>
      <c r="BF20" s="253"/>
      <c r="BG20" s="253"/>
      <c r="BH20" s="253"/>
      <c r="BI20" s="253"/>
      <c r="BJ20" s="253"/>
      <c r="BK20" s="253"/>
      <c r="BL20" s="253"/>
      <c r="BM20" s="253"/>
      <c r="BN20" s="253"/>
      <c r="BO20" s="253"/>
      <c r="BP20" s="253"/>
      <c r="BQ20" s="262">
        <v>14</v>
      </c>
      <c r="BR20" s="263"/>
      <c r="BS20" s="848"/>
      <c r="BT20" s="849"/>
      <c r="BU20" s="849"/>
      <c r="BV20" s="849"/>
      <c r="BW20" s="849"/>
      <c r="BX20" s="849"/>
      <c r="BY20" s="849"/>
      <c r="BZ20" s="849"/>
      <c r="CA20" s="849"/>
      <c r="CB20" s="849"/>
      <c r="CC20" s="849"/>
      <c r="CD20" s="849"/>
      <c r="CE20" s="849"/>
      <c r="CF20" s="849"/>
      <c r="CG20" s="850"/>
      <c r="CH20" s="861"/>
      <c r="CI20" s="862"/>
      <c r="CJ20" s="862"/>
      <c r="CK20" s="862"/>
      <c r="CL20" s="863"/>
      <c r="CM20" s="861"/>
      <c r="CN20" s="862"/>
      <c r="CO20" s="862"/>
      <c r="CP20" s="862"/>
      <c r="CQ20" s="863"/>
      <c r="CR20" s="861"/>
      <c r="CS20" s="862"/>
      <c r="CT20" s="862"/>
      <c r="CU20" s="862"/>
      <c r="CV20" s="863"/>
      <c r="CW20" s="861"/>
      <c r="CX20" s="862"/>
      <c r="CY20" s="862"/>
      <c r="CZ20" s="862"/>
      <c r="DA20" s="863"/>
      <c r="DB20" s="861"/>
      <c r="DC20" s="862"/>
      <c r="DD20" s="862"/>
      <c r="DE20" s="862"/>
      <c r="DF20" s="863"/>
      <c r="DG20" s="861"/>
      <c r="DH20" s="862"/>
      <c r="DI20" s="862"/>
      <c r="DJ20" s="862"/>
      <c r="DK20" s="863"/>
      <c r="DL20" s="861"/>
      <c r="DM20" s="862"/>
      <c r="DN20" s="862"/>
      <c r="DO20" s="862"/>
      <c r="DP20" s="863"/>
      <c r="DQ20" s="861"/>
      <c r="DR20" s="862"/>
      <c r="DS20" s="862"/>
      <c r="DT20" s="862"/>
      <c r="DU20" s="863"/>
      <c r="DV20" s="864"/>
      <c r="DW20" s="865"/>
      <c r="DX20" s="865"/>
      <c r="DY20" s="865"/>
      <c r="DZ20" s="866"/>
      <c r="EA20" s="254"/>
    </row>
    <row r="21" spans="1:131" s="255" customFormat="1" ht="26.25" customHeight="1" thickBot="1" x14ac:dyDescent="0.2">
      <c r="A21" s="261">
        <v>15</v>
      </c>
      <c r="B21" s="835"/>
      <c r="C21" s="836"/>
      <c r="D21" s="836"/>
      <c r="E21" s="836"/>
      <c r="F21" s="836"/>
      <c r="G21" s="836"/>
      <c r="H21" s="836"/>
      <c r="I21" s="836"/>
      <c r="J21" s="836"/>
      <c r="K21" s="836"/>
      <c r="L21" s="836"/>
      <c r="M21" s="836"/>
      <c r="N21" s="836"/>
      <c r="O21" s="836"/>
      <c r="P21" s="837"/>
      <c r="Q21" s="838"/>
      <c r="R21" s="839"/>
      <c r="S21" s="839"/>
      <c r="T21" s="839"/>
      <c r="U21" s="839"/>
      <c r="V21" s="839"/>
      <c r="W21" s="839"/>
      <c r="X21" s="839"/>
      <c r="Y21" s="839"/>
      <c r="Z21" s="839"/>
      <c r="AA21" s="839"/>
      <c r="AB21" s="839"/>
      <c r="AC21" s="839"/>
      <c r="AD21" s="839"/>
      <c r="AE21" s="840"/>
      <c r="AF21" s="841"/>
      <c r="AG21" s="842"/>
      <c r="AH21" s="842"/>
      <c r="AI21" s="842"/>
      <c r="AJ21" s="843"/>
      <c r="AK21" s="844"/>
      <c r="AL21" s="845"/>
      <c r="AM21" s="845"/>
      <c r="AN21" s="845"/>
      <c r="AO21" s="845"/>
      <c r="AP21" s="845"/>
      <c r="AQ21" s="845"/>
      <c r="AR21" s="845"/>
      <c r="AS21" s="845"/>
      <c r="AT21" s="845"/>
      <c r="AU21" s="846"/>
      <c r="AV21" s="846"/>
      <c r="AW21" s="846"/>
      <c r="AX21" s="846"/>
      <c r="AY21" s="847"/>
      <c r="AZ21" s="252"/>
      <c r="BA21" s="252"/>
      <c r="BB21" s="252"/>
      <c r="BC21" s="252"/>
      <c r="BD21" s="252"/>
      <c r="BE21" s="253"/>
      <c r="BF21" s="253"/>
      <c r="BG21" s="253"/>
      <c r="BH21" s="253"/>
      <c r="BI21" s="253"/>
      <c r="BJ21" s="253"/>
      <c r="BK21" s="253"/>
      <c r="BL21" s="253"/>
      <c r="BM21" s="253"/>
      <c r="BN21" s="253"/>
      <c r="BO21" s="253"/>
      <c r="BP21" s="253"/>
      <c r="BQ21" s="262">
        <v>15</v>
      </c>
      <c r="BR21" s="263"/>
      <c r="BS21" s="848"/>
      <c r="BT21" s="849"/>
      <c r="BU21" s="849"/>
      <c r="BV21" s="849"/>
      <c r="BW21" s="849"/>
      <c r="BX21" s="849"/>
      <c r="BY21" s="849"/>
      <c r="BZ21" s="849"/>
      <c r="CA21" s="849"/>
      <c r="CB21" s="849"/>
      <c r="CC21" s="849"/>
      <c r="CD21" s="849"/>
      <c r="CE21" s="849"/>
      <c r="CF21" s="849"/>
      <c r="CG21" s="850"/>
      <c r="CH21" s="861"/>
      <c r="CI21" s="862"/>
      <c r="CJ21" s="862"/>
      <c r="CK21" s="862"/>
      <c r="CL21" s="863"/>
      <c r="CM21" s="861"/>
      <c r="CN21" s="862"/>
      <c r="CO21" s="862"/>
      <c r="CP21" s="862"/>
      <c r="CQ21" s="863"/>
      <c r="CR21" s="861"/>
      <c r="CS21" s="862"/>
      <c r="CT21" s="862"/>
      <c r="CU21" s="862"/>
      <c r="CV21" s="863"/>
      <c r="CW21" s="861"/>
      <c r="CX21" s="862"/>
      <c r="CY21" s="862"/>
      <c r="CZ21" s="862"/>
      <c r="DA21" s="863"/>
      <c r="DB21" s="861"/>
      <c r="DC21" s="862"/>
      <c r="DD21" s="862"/>
      <c r="DE21" s="862"/>
      <c r="DF21" s="863"/>
      <c r="DG21" s="861"/>
      <c r="DH21" s="862"/>
      <c r="DI21" s="862"/>
      <c r="DJ21" s="862"/>
      <c r="DK21" s="863"/>
      <c r="DL21" s="861"/>
      <c r="DM21" s="862"/>
      <c r="DN21" s="862"/>
      <c r="DO21" s="862"/>
      <c r="DP21" s="863"/>
      <c r="DQ21" s="861"/>
      <c r="DR21" s="862"/>
      <c r="DS21" s="862"/>
      <c r="DT21" s="862"/>
      <c r="DU21" s="863"/>
      <c r="DV21" s="864"/>
      <c r="DW21" s="865"/>
      <c r="DX21" s="865"/>
      <c r="DY21" s="865"/>
      <c r="DZ21" s="866"/>
      <c r="EA21" s="254"/>
    </row>
    <row r="22" spans="1:131" s="255" customFormat="1" ht="26.25" customHeight="1" x14ac:dyDescent="0.15">
      <c r="A22" s="261">
        <v>16</v>
      </c>
      <c r="B22" s="835"/>
      <c r="C22" s="836"/>
      <c r="D22" s="836"/>
      <c r="E22" s="836"/>
      <c r="F22" s="836"/>
      <c r="G22" s="836"/>
      <c r="H22" s="836"/>
      <c r="I22" s="836"/>
      <c r="J22" s="836"/>
      <c r="K22" s="836"/>
      <c r="L22" s="836"/>
      <c r="M22" s="836"/>
      <c r="N22" s="836"/>
      <c r="O22" s="836"/>
      <c r="P22" s="837"/>
      <c r="Q22" s="867"/>
      <c r="R22" s="868"/>
      <c r="S22" s="868"/>
      <c r="T22" s="868"/>
      <c r="U22" s="868"/>
      <c r="V22" s="868"/>
      <c r="W22" s="868"/>
      <c r="X22" s="868"/>
      <c r="Y22" s="868"/>
      <c r="Z22" s="868"/>
      <c r="AA22" s="868"/>
      <c r="AB22" s="868"/>
      <c r="AC22" s="868"/>
      <c r="AD22" s="868"/>
      <c r="AE22" s="869"/>
      <c r="AF22" s="841"/>
      <c r="AG22" s="842"/>
      <c r="AH22" s="842"/>
      <c r="AI22" s="842"/>
      <c r="AJ22" s="843"/>
      <c r="AK22" s="882"/>
      <c r="AL22" s="883"/>
      <c r="AM22" s="883"/>
      <c r="AN22" s="883"/>
      <c r="AO22" s="883"/>
      <c r="AP22" s="883"/>
      <c r="AQ22" s="883"/>
      <c r="AR22" s="883"/>
      <c r="AS22" s="883"/>
      <c r="AT22" s="883"/>
      <c r="AU22" s="884"/>
      <c r="AV22" s="884"/>
      <c r="AW22" s="884"/>
      <c r="AX22" s="884"/>
      <c r="AY22" s="885"/>
      <c r="AZ22" s="886" t="s">
        <v>385</v>
      </c>
      <c r="BA22" s="886"/>
      <c r="BB22" s="886"/>
      <c r="BC22" s="886"/>
      <c r="BD22" s="887"/>
      <c r="BE22" s="253"/>
      <c r="BF22" s="253"/>
      <c r="BG22" s="253"/>
      <c r="BH22" s="253"/>
      <c r="BI22" s="253"/>
      <c r="BJ22" s="253"/>
      <c r="BK22" s="253"/>
      <c r="BL22" s="253"/>
      <c r="BM22" s="253"/>
      <c r="BN22" s="253"/>
      <c r="BO22" s="253"/>
      <c r="BP22" s="253"/>
      <c r="BQ22" s="262">
        <v>16</v>
      </c>
      <c r="BR22" s="263"/>
      <c r="BS22" s="848"/>
      <c r="BT22" s="849"/>
      <c r="BU22" s="849"/>
      <c r="BV22" s="849"/>
      <c r="BW22" s="849"/>
      <c r="BX22" s="849"/>
      <c r="BY22" s="849"/>
      <c r="BZ22" s="849"/>
      <c r="CA22" s="849"/>
      <c r="CB22" s="849"/>
      <c r="CC22" s="849"/>
      <c r="CD22" s="849"/>
      <c r="CE22" s="849"/>
      <c r="CF22" s="849"/>
      <c r="CG22" s="850"/>
      <c r="CH22" s="861"/>
      <c r="CI22" s="862"/>
      <c r="CJ22" s="862"/>
      <c r="CK22" s="862"/>
      <c r="CL22" s="863"/>
      <c r="CM22" s="861"/>
      <c r="CN22" s="862"/>
      <c r="CO22" s="862"/>
      <c r="CP22" s="862"/>
      <c r="CQ22" s="863"/>
      <c r="CR22" s="861"/>
      <c r="CS22" s="862"/>
      <c r="CT22" s="862"/>
      <c r="CU22" s="862"/>
      <c r="CV22" s="863"/>
      <c r="CW22" s="861"/>
      <c r="CX22" s="862"/>
      <c r="CY22" s="862"/>
      <c r="CZ22" s="862"/>
      <c r="DA22" s="863"/>
      <c r="DB22" s="861"/>
      <c r="DC22" s="862"/>
      <c r="DD22" s="862"/>
      <c r="DE22" s="862"/>
      <c r="DF22" s="863"/>
      <c r="DG22" s="861"/>
      <c r="DH22" s="862"/>
      <c r="DI22" s="862"/>
      <c r="DJ22" s="862"/>
      <c r="DK22" s="863"/>
      <c r="DL22" s="861"/>
      <c r="DM22" s="862"/>
      <c r="DN22" s="862"/>
      <c r="DO22" s="862"/>
      <c r="DP22" s="863"/>
      <c r="DQ22" s="861"/>
      <c r="DR22" s="862"/>
      <c r="DS22" s="862"/>
      <c r="DT22" s="862"/>
      <c r="DU22" s="863"/>
      <c r="DV22" s="864"/>
      <c r="DW22" s="865"/>
      <c r="DX22" s="865"/>
      <c r="DY22" s="865"/>
      <c r="DZ22" s="866"/>
      <c r="EA22" s="254"/>
    </row>
    <row r="23" spans="1:131" s="255" customFormat="1" ht="26.25" customHeight="1" thickBot="1" x14ac:dyDescent="0.2">
      <c r="A23" s="264" t="s">
        <v>386</v>
      </c>
      <c r="B23" s="870" t="s">
        <v>387</v>
      </c>
      <c r="C23" s="871"/>
      <c r="D23" s="871"/>
      <c r="E23" s="871"/>
      <c r="F23" s="871"/>
      <c r="G23" s="871"/>
      <c r="H23" s="871"/>
      <c r="I23" s="871"/>
      <c r="J23" s="871"/>
      <c r="K23" s="871"/>
      <c r="L23" s="871"/>
      <c r="M23" s="871"/>
      <c r="N23" s="871"/>
      <c r="O23" s="871"/>
      <c r="P23" s="872"/>
      <c r="Q23" s="873">
        <v>19857</v>
      </c>
      <c r="R23" s="874"/>
      <c r="S23" s="874"/>
      <c r="T23" s="874"/>
      <c r="U23" s="874"/>
      <c r="V23" s="874">
        <v>19179</v>
      </c>
      <c r="W23" s="874"/>
      <c r="X23" s="874"/>
      <c r="Y23" s="874"/>
      <c r="Z23" s="874"/>
      <c r="AA23" s="874">
        <v>678</v>
      </c>
      <c r="AB23" s="874"/>
      <c r="AC23" s="874"/>
      <c r="AD23" s="874"/>
      <c r="AE23" s="875"/>
      <c r="AF23" s="876">
        <v>584</v>
      </c>
      <c r="AG23" s="874"/>
      <c r="AH23" s="874"/>
      <c r="AI23" s="874"/>
      <c r="AJ23" s="877"/>
      <c r="AK23" s="878"/>
      <c r="AL23" s="879"/>
      <c r="AM23" s="879"/>
      <c r="AN23" s="879"/>
      <c r="AO23" s="879"/>
      <c r="AP23" s="874">
        <v>17755</v>
      </c>
      <c r="AQ23" s="874"/>
      <c r="AR23" s="874"/>
      <c r="AS23" s="874"/>
      <c r="AT23" s="874"/>
      <c r="AU23" s="880"/>
      <c r="AV23" s="880"/>
      <c r="AW23" s="880"/>
      <c r="AX23" s="880"/>
      <c r="AY23" s="881"/>
      <c r="AZ23" s="889" t="s">
        <v>384</v>
      </c>
      <c r="BA23" s="890"/>
      <c r="BB23" s="890"/>
      <c r="BC23" s="890"/>
      <c r="BD23" s="891"/>
      <c r="BE23" s="253"/>
      <c r="BF23" s="253"/>
      <c r="BG23" s="253"/>
      <c r="BH23" s="253"/>
      <c r="BI23" s="253"/>
      <c r="BJ23" s="253"/>
      <c r="BK23" s="253"/>
      <c r="BL23" s="253"/>
      <c r="BM23" s="253"/>
      <c r="BN23" s="253"/>
      <c r="BO23" s="253"/>
      <c r="BP23" s="253"/>
      <c r="BQ23" s="262">
        <v>17</v>
      </c>
      <c r="BR23" s="263"/>
      <c r="BS23" s="848"/>
      <c r="BT23" s="849"/>
      <c r="BU23" s="849"/>
      <c r="BV23" s="849"/>
      <c r="BW23" s="849"/>
      <c r="BX23" s="849"/>
      <c r="BY23" s="849"/>
      <c r="BZ23" s="849"/>
      <c r="CA23" s="849"/>
      <c r="CB23" s="849"/>
      <c r="CC23" s="849"/>
      <c r="CD23" s="849"/>
      <c r="CE23" s="849"/>
      <c r="CF23" s="849"/>
      <c r="CG23" s="850"/>
      <c r="CH23" s="861"/>
      <c r="CI23" s="862"/>
      <c r="CJ23" s="862"/>
      <c r="CK23" s="862"/>
      <c r="CL23" s="863"/>
      <c r="CM23" s="861"/>
      <c r="CN23" s="862"/>
      <c r="CO23" s="862"/>
      <c r="CP23" s="862"/>
      <c r="CQ23" s="863"/>
      <c r="CR23" s="861"/>
      <c r="CS23" s="862"/>
      <c r="CT23" s="862"/>
      <c r="CU23" s="862"/>
      <c r="CV23" s="863"/>
      <c r="CW23" s="861"/>
      <c r="CX23" s="862"/>
      <c r="CY23" s="862"/>
      <c r="CZ23" s="862"/>
      <c r="DA23" s="863"/>
      <c r="DB23" s="861"/>
      <c r="DC23" s="862"/>
      <c r="DD23" s="862"/>
      <c r="DE23" s="862"/>
      <c r="DF23" s="863"/>
      <c r="DG23" s="861"/>
      <c r="DH23" s="862"/>
      <c r="DI23" s="862"/>
      <c r="DJ23" s="862"/>
      <c r="DK23" s="863"/>
      <c r="DL23" s="861"/>
      <c r="DM23" s="862"/>
      <c r="DN23" s="862"/>
      <c r="DO23" s="862"/>
      <c r="DP23" s="863"/>
      <c r="DQ23" s="861"/>
      <c r="DR23" s="862"/>
      <c r="DS23" s="862"/>
      <c r="DT23" s="862"/>
      <c r="DU23" s="863"/>
      <c r="DV23" s="864"/>
      <c r="DW23" s="865"/>
      <c r="DX23" s="865"/>
      <c r="DY23" s="865"/>
      <c r="DZ23" s="866"/>
      <c r="EA23" s="254"/>
    </row>
    <row r="24" spans="1:131" s="255" customFormat="1" ht="26.25" customHeight="1" x14ac:dyDescent="0.15">
      <c r="A24" s="888" t="s">
        <v>388</v>
      </c>
      <c r="B24" s="888"/>
      <c r="C24" s="888"/>
      <c r="D24" s="888"/>
      <c r="E24" s="888"/>
      <c r="F24" s="888"/>
      <c r="G24" s="888"/>
      <c r="H24" s="888"/>
      <c r="I24" s="888"/>
      <c r="J24" s="888"/>
      <c r="K24" s="888"/>
      <c r="L24" s="888"/>
      <c r="M24" s="888"/>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252"/>
      <c r="BA24" s="252"/>
      <c r="BB24" s="252"/>
      <c r="BC24" s="252"/>
      <c r="BD24" s="252"/>
      <c r="BE24" s="253"/>
      <c r="BF24" s="253"/>
      <c r="BG24" s="253"/>
      <c r="BH24" s="253"/>
      <c r="BI24" s="253"/>
      <c r="BJ24" s="253"/>
      <c r="BK24" s="253"/>
      <c r="BL24" s="253"/>
      <c r="BM24" s="253"/>
      <c r="BN24" s="253"/>
      <c r="BO24" s="253"/>
      <c r="BP24" s="253"/>
      <c r="BQ24" s="262">
        <v>18</v>
      </c>
      <c r="BR24" s="263"/>
      <c r="BS24" s="848"/>
      <c r="BT24" s="849"/>
      <c r="BU24" s="849"/>
      <c r="BV24" s="849"/>
      <c r="BW24" s="849"/>
      <c r="BX24" s="849"/>
      <c r="BY24" s="849"/>
      <c r="BZ24" s="849"/>
      <c r="CA24" s="849"/>
      <c r="CB24" s="849"/>
      <c r="CC24" s="849"/>
      <c r="CD24" s="849"/>
      <c r="CE24" s="849"/>
      <c r="CF24" s="849"/>
      <c r="CG24" s="850"/>
      <c r="CH24" s="861"/>
      <c r="CI24" s="862"/>
      <c r="CJ24" s="862"/>
      <c r="CK24" s="862"/>
      <c r="CL24" s="863"/>
      <c r="CM24" s="861"/>
      <c r="CN24" s="862"/>
      <c r="CO24" s="862"/>
      <c r="CP24" s="862"/>
      <c r="CQ24" s="863"/>
      <c r="CR24" s="861"/>
      <c r="CS24" s="862"/>
      <c r="CT24" s="862"/>
      <c r="CU24" s="862"/>
      <c r="CV24" s="863"/>
      <c r="CW24" s="861"/>
      <c r="CX24" s="862"/>
      <c r="CY24" s="862"/>
      <c r="CZ24" s="862"/>
      <c r="DA24" s="863"/>
      <c r="DB24" s="861"/>
      <c r="DC24" s="862"/>
      <c r="DD24" s="862"/>
      <c r="DE24" s="862"/>
      <c r="DF24" s="863"/>
      <c r="DG24" s="861"/>
      <c r="DH24" s="862"/>
      <c r="DI24" s="862"/>
      <c r="DJ24" s="862"/>
      <c r="DK24" s="863"/>
      <c r="DL24" s="861"/>
      <c r="DM24" s="862"/>
      <c r="DN24" s="862"/>
      <c r="DO24" s="862"/>
      <c r="DP24" s="863"/>
      <c r="DQ24" s="861"/>
      <c r="DR24" s="862"/>
      <c r="DS24" s="862"/>
      <c r="DT24" s="862"/>
      <c r="DU24" s="863"/>
      <c r="DV24" s="864"/>
      <c r="DW24" s="865"/>
      <c r="DX24" s="865"/>
      <c r="DY24" s="865"/>
      <c r="DZ24" s="866"/>
      <c r="EA24" s="254"/>
    </row>
    <row r="25" spans="1:131" s="247" customFormat="1" ht="26.25" customHeight="1" thickBot="1" x14ac:dyDescent="0.2">
      <c r="A25" s="829" t="s">
        <v>389</v>
      </c>
      <c r="B25" s="829"/>
      <c r="C25" s="829"/>
      <c r="D25" s="829"/>
      <c r="E25" s="829"/>
      <c r="F25" s="829"/>
      <c r="G25" s="829"/>
      <c r="H25" s="829"/>
      <c r="I25" s="829"/>
      <c r="J25" s="829"/>
      <c r="K25" s="829"/>
      <c r="L25" s="829"/>
      <c r="M25" s="829"/>
      <c r="N25" s="829"/>
      <c r="O25" s="829"/>
      <c r="P25" s="829"/>
      <c r="Q25" s="829"/>
      <c r="R25" s="829"/>
      <c r="S25" s="829"/>
      <c r="T25" s="829"/>
      <c r="U25" s="829"/>
      <c r="V25" s="829"/>
      <c r="W25" s="829"/>
      <c r="X25" s="829"/>
      <c r="Y25" s="829"/>
      <c r="Z25" s="829"/>
      <c r="AA25" s="829"/>
      <c r="AB25" s="829"/>
      <c r="AC25" s="829"/>
      <c r="AD25" s="829"/>
      <c r="AE25" s="829"/>
      <c r="AF25" s="829"/>
      <c r="AG25" s="829"/>
      <c r="AH25" s="829"/>
      <c r="AI25" s="829"/>
      <c r="AJ25" s="829"/>
      <c r="AK25" s="829"/>
      <c r="AL25" s="829"/>
      <c r="AM25" s="829"/>
      <c r="AN25" s="829"/>
      <c r="AO25" s="829"/>
      <c r="AP25" s="829"/>
      <c r="AQ25" s="829"/>
      <c r="AR25" s="829"/>
      <c r="AS25" s="829"/>
      <c r="AT25" s="829"/>
      <c r="AU25" s="829"/>
      <c r="AV25" s="829"/>
      <c r="AW25" s="829"/>
      <c r="AX25" s="829"/>
      <c r="AY25" s="829"/>
      <c r="AZ25" s="829"/>
      <c r="BA25" s="829"/>
      <c r="BB25" s="829"/>
      <c r="BC25" s="829"/>
      <c r="BD25" s="829"/>
      <c r="BE25" s="829"/>
      <c r="BF25" s="829"/>
      <c r="BG25" s="829"/>
      <c r="BH25" s="829"/>
      <c r="BI25" s="829"/>
      <c r="BJ25" s="252"/>
      <c r="BK25" s="252"/>
      <c r="BL25" s="252"/>
      <c r="BM25" s="252"/>
      <c r="BN25" s="252"/>
      <c r="BO25" s="265"/>
      <c r="BP25" s="265"/>
      <c r="BQ25" s="262">
        <v>19</v>
      </c>
      <c r="BR25" s="263"/>
      <c r="BS25" s="848"/>
      <c r="BT25" s="849"/>
      <c r="BU25" s="849"/>
      <c r="BV25" s="849"/>
      <c r="BW25" s="849"/>
      <c r="BX25" s="849"/>
      <c r="BY25" s="849"/>
      <c r="BZ25" s="849"/>
      <c r="CA25" s="849"/>
      <c r="CB25" s="849"/>
      <c r="CC25" s="849"/>
      <c r="CD25" s="849"/>
      <c r="CE25" s="849"/>
      <c r="CF25" s="849"/>
      <c r="CG25" s="850"/>
      <c r="CH25" s="861"/>
      <c r="CI25" s="862"/>
      <c r="CJ25" s="862"/>
      <c r="CK25" s="862"/>
      <c r="CL25" s="863"/>
      <c r="CM25" s="861"/>
      <c r="CN25" s="862"/>
      <c r="CO25" s="862"/>
      <c r="CP25" s="862"/>
      <c r="CQ25" s="863"/>
      <c r="CR25" s="861"/>
      <c r="CS25" s="862"/>
      <c r="CT25" s="862"/>
      <c r="CU25" s="862"/>
      <c r="CV25" s="863"/>
      <c r="CW25" s="861"/>
      <c r="CX25" s="862"/>
      <c r="CY25" s="862"/>
      <c r="CZ25" s="862"/>
      <c r="DA25" s="863"/>
      <c r="DB25" s="861"/>
      <c r="DC25" s="862"/>
      <c r="DD25" s="862"/>
      <c r="DE25" s="862"/>
      <c r="DF25" s="863"/>
      <c r="DG25" s="861"/>
      <c r="DH25" s="862"/>
      <c r="DI25" s="862"/>
      <c r="DJ25" s="862"/>
      <c r="DK25" s="863"/>
      <c r="DL25" s="861"/>
      <c r="DM25" s="862"/>
      <c r="DN25" s="862"/>
      <c r="DO25" s="862"/>
      <c r="DP25" s="863"/>
      <c r="DQ25" s="861"/>
      <c r="DR25" s="862"/>
      <c r="DS25" s="862"/>
      <c r="DT25" s="862"/>
      <c r="DU25" s="863"/>
      <c r="DV25" s="864"/>
      <c r="DW25" s="865"/>
      <c r="DX25" s="865"/>
      <c r="DY25" s="865"/>
      <c r="DZ25" s="866"/>
      <c r="EA25" s="246"/>
    </row>
    <row r="26" spans="1:131" s="247" customFormat="1" ht="26.25" customHeight="1" x14ac:dyDescent="0.15">
      <c r="A26" s="820" t="s">
        <v>364</v>
      </c>
      <c r="B26" s="821"/>
      <c r="C26" s="821"/>
      <c r="D26" s="821"/>
      <c r="E26" s="821"/>
      <c r="F26" s="821"/>
      <c r="G26" s="821"/>
      <c r="H26" s="821"/>
      <c r="I26" s="821"/>
      <c r="J26" s="821"/>
      <c r="K26" s="821"/>
      <c r="L26" s="821"/>
      <c r="M26" s="821"/>
      <c r="N26" s="821"/>
      <c r="O26" s="821"/>
      <c r="P26" s="822"/>
      <c r="Q26" s="797" t="s">
        <v>390</v>
      </c>
      <c r="R26" s="798"/>
      <c r="S26" s="798"/>
      <c r="T26" s="798"/>
      <c r="U26" s="799"/>
      <c r="V26" s="797" t="s">
        <v>391</v>
      </c>
      <c r="W26" s="798"/>
      <c r="X26" s="798"/>
      <c r="Y26" s="798"/>
      <c r="Z26" s="799"/>
      <c r="AA26" s="797" t="s">
        <v>392</v>
      </c>
      <c r="AB26" s="798"/>
      <c r="AC26" s="798"/>
      <c r="AD26" s="798"/>
      <c r="AE26" s="798"/>
      <c r="AF26" s="892" t="s">
        <v>393</v>
      </c>
      <c r="AG26" s="893"/>
      <c r="AH26" s="893"/>
      <c r="AI26" s="893"/>
      <c r="AJ26" s="894"/>
      <c r="AK26" s="798" t="s">
        <v>394</v>
      </c>
      <c r="AL26" s="798"/>
      <c r="AM26" s="798"/>
      <c r="AN26" s="798"/>
      <c r="AO26" s="799"/>
      <c r="AP26" s="797" t="s">
        <v>395</v>
      </c>
      <c r="AQ26" s="798"/>
      <c r="AR26" s="798"/>
      <c r="AS26" s="798"/>
      <c r="AT26" s="799"/>
      <c r="AU26" s="797" t="s">
        <v>396</v>
      </c>
      <c r="AV26" s="798"/>
      <c r="AW26" s="798"/>
      <c r="AX26" s="798"/>
      <c r="AY26" s="799"/>
      <c r="AZ26" s="797" t="s">
        <v>397</v>
      </c>
      <c r="BA26" s="798"/>
      <c r="BB26" s="798"/>
      <c r="BC26" s="798"/>
      <c r="BD26" s="799"/>
      <c r="BE26" s="797" t="s">
        <v>371</v>
      </c>
      <c r="BF26" s="798"/>
      <c r="BG26" s="798"/>
      <c r="BH26" s="798"/>
      <c r="BI26" s="809"/>
      <c r="BJ26" s="252"/>
      <c r="BK26" s="252"/>
      <c r="BL26" s="252"/>
      <c r="BM26" s="252"/>
      <c r="BN26" s="252"/>
      <c r="BO26" s="265"/>
      <c r="BP26" s="265"/>
      <c r="BQ26" s="262">
        <v>20</v>
      </c>
      <c r="BR26" s="263"/>
      <c r="BS26" s="848"/>
      <c r="BT26" s="849"/>
      <c r="BU26" s="849"/>
      <c r="BV26" s="849"/>
      <c r="BW26" s="849"/>
      <c r="BX26" s="849"/>
      <c r="BY26" s="849"/>
      <c r="BZ26" s="849"/>
      <c r="CA26" s="849"/>
      <c r="CB26" s="849"/>
      <c r="CC26" s="849"/>
      <c r="CD26" s="849"/>
      <c r="CE26" s="849"/>
      <c r="CF26" s="849"/>
      <c r="CG26" s="850"/>
      <c r="CH26" s="861"/>
      <c r="CI26" s="862"/>
      <c r="CJ26" s="862"/>
      <c r="CK26" s="862"/>
      <c r="CL26" s="863"/>
      <c r="CM26" s="861"/>
      <c r="CN26" s="862"/>
      <c r="CO26" s="862"/>
      <c r="CP26" s="862"/>
      <c r="CQ26" s="863"/>
      <c r="CR26" s="861"/>
      <c r="CS26" s="862"/>
      <c r="CT26" s="862"/>
      <c r="CU26" s="862"/>
      <c r="CV26" s="863"/>
      <c r="CW26" s="861"/>
      <c r="CX26" s="862"/>
      <c r="CY26" s="862"/>
      <c r="CZ26" s="862"/>
      <c r="DA26" s="863"/>
      <c r="DB26" s="861"/>
      <c r="DC26" s="862"/>
      <c r="DD26" s="862"/>
      <c r="DE26" s="862"/>
      <c r="DF26" s="863"/>
      <c r="DG26" s="861"/>
      <c r="DH26" s="862"/>
      <c r="DI26" s="862"/>
      <c r="DJ26" s="862"/>
      <c r="DK26" s="863"/>
      <c r="DL26" s="861"/>
      <c r="DM26" s="862"/>
      <c r="DN26" s="862"/>
      <c r="DO26" s="862"/>
      <c r="DP26" s="863"/>
      <c r="DQ26" s="861"/>
      <c r="DR26" s="862"/>
      <c r="DS26" s="862"/>
      <c r="DT26" s="862"/>
      <c r="DU26" s="863"/>
      <c r="DV26" s="864"/>
      <c r="DW26" s="865"/>
      <c r="DX26" s="865"/>
      <c r="DY26" s="865"/>
      <c r="DZ26" s="866"/>
      <c r="EA26" s="246"/>
    </row>
    <row r="27" spans="1:131" s="247" customFormat="1" ht="26.25" customHeight="1" thickBot="1" x14ac:dyDescent="0.2">
      <c r="A27" s="823"/>
      <c r="B27" s="824"/>
      <c r="C27" s="824"/>
      <c r="D27" s="824"/>
      <c r="E27" s="824"/>
      <c r="F27" s="824"/>
      <c r="G27" s="824"/>
      <c r="H27" s="824"/>
      <c r="I27" s="824"/>
      <c r="J27" s="824"/>
      <c r="K27" s="824"/>
      <c r="L27" s="824"/>
      <c r="M27" s="824"/>
      <c r="N27" s="824"/>
      <c r="O27" s="824"/>
      <c r="P27" s="825"/>
      <c r="Q27" s="800"/>
      <c r="R27" s="801"/>
      <c r="S27" s="801"/>
      <c r="T27" s="801"/>
      <c r="U27" s="802"/>
      <c r="V27" s="800"/>
      <c r="W27" s="801"/>
      <c r="X27" s="801"/>
      <c r="Y27" s="801"/>
      <c r="Z27" s="802"/>
      <c r="AA27" s="800"/>
      <c r="AB27" s="801"/>
      <c r="AC27" s="801"/>
      <c r="AD27" s="801"/>
      <c r="AE27" s="801"/>
      <c r="AF27" s="895"/>
      <c r="AG27" s="896"/>
      <c r="AH27" s="896"/>
      <c r="AI27" s="896"/>
      <c r="AJ27" s="897"/>
      <c r="AK27" s="801"/>
      <c r="AL27" s="801"/>
      <c r="AM27" s="801"/>
      <c r="AN27" s="801"/>
      <c r="AO27" s="802"/>
      <c r="AP27" s="800"/>
      <c r="AQ27" s="801"/>
      <c r="AR27" s="801"/>
      <c r="AS27" s="801"/>
      <c r="AT27" s="802"/>
      <c r="AU27" s="800"/>
      <c r="AV27" s="801"/>
      <c r="AW27" s="801"/>
      <c r="AX27" s="801"/>
      <c r="AY27" s="802"/>
      <c r="AZ27" s="800"/>
      <c r="BA27" s="801"/>
      <c r="BB27" s="801"/>
      <c r="BC27" s="801"/>
      <c r="BD27" s="802"/>
      <c r="BE27" s="800"/>
      <c r="BF27" s="801"/>
      <c r="BG27" s="801"/>
      <c r="BH27" s="801"/>
      <c r="BI27" s="810"/>
      <c r="BJ27" s="252"/>
      <c r="BK27" s="252"/>
      <c r="BL27" s="252"/>
      <c r="BM27" s="252"/>
      <c r="BN27" s="252"/>
      <c r="BO27" s="265"/>
      <c r="BP27" s="265"/>
      <c r="BQ27" s="262">
        <v>21</v>
      </c>
      <c r="BR27" s="263"/>
      <c r="BS27" s="848"/>
      <c r="BT27" s="849"/>
      <c r="BU27" s="849"/>
      <c r="BV27" s="849"/>
      <c r="BW27" s="849"/>
      <c r="BX27" s="849"/>
      <c r="BY27" s="849"/>
      <c r="BZ27" s="849"/>
      <c r="CA27" s="849"/>
      <c r="CB27" s="849"/>
      <c r="CC27" s="849"/>
      <c r="CD27" s="849"/>
      <c r="CE27" s="849"/>
      <c r="CF27" s="849"/>
      <c r="CG27" s="850"/>
      <c r="CH27" s="861"/>
      <c r="CI27" s="862"/>
      <c r="CJ27" s="862"/>
      <c r="CK27" s="862"/>
      <c r="CL27" s="863"/>
      <c r="CM27" s="861"/>
      <c r="CN27" s="862"/>
      <c r="CO27" s="862"/>
      <c r="CP27" s="862"/>
      <c r="CQ27" s="863"/>
      <c r="CR27" s="861"/>
      <c r="CS27" s="862"/>
      <c r="CT27" s="862"/>
      <c r="CU27" s="862"/>
      <c r="CV27" s="863"/>
      <c r="CW27" s="861"/>
      <c r="CX27" s="862"/>
      <c r="CY27" s="862"/>
      <c r="CZ27" s="862"/>
      <c r="DA27" s="863"/>
      <c r="DB27" s="861"/>
      <c r="DC27" s="862"/>
      <c r="DD27" s="862"/>
      <c r="DE27" s="862"/>
      <c r="DF27" s="863"/>
      <c r="DG27" s="861"/>
      <c r="DH27" s="862"/>
      <c r="DI27" s="862"/>
      <c r="DJ27" s="862"/>
      <c r="DK27" s="863"/>
      <c r="DL27" s="861"/>
      <c r="DM27" s="862"/>
      <c r="DN27" s="862"/>
      <c r="DO27" s="862"/>
      <c r="DP27" s="863"/>
      <c r="DQ27" s="861"/>
      <c r="DR27" s="862"/>
      <c r="DS27" s="862"/>
      <c r="DT27" s="862"/>
      <c r="DU27" s="863"/>
      <c r="DV27" s="864"/>
      <c r="DW27" s="865"/>
      <c r="DX27" s="865"/>
      <c r="DY27" s="865"/>
      <c r="DZ27" s="866"/>
      <c r="EA27" s="246"/>
    </row>
    <row r="28" spans="1:131" s="247" customFormat="1" ht="26.25" customHeight="1" thickTop="1" x14ac:dyDescent="0.15">
      <c r="A28" s="266">
        <v>1</v>
      </c>
      <c r="B28" s="811" t="s">
        <v>398</v>
      </c>
      <c r="C28" s="812"/>
      <c r="D28" s="812"/>
      <c r="E28" s="812"/>
      <c r="F28" s="812"/>
      <c r="G28" s="812"/>
      <c r="H28" s="812"/>
      <c r="I28" s="812"/>
      <c r="J28" s="812"/>
      <c r="K28" s="812"/>
      <c r="L28" s="812"/>
      <c r="M28" s="812"/>
      <c r="N28" s="812"/>
      <c r="O28" s="812"/>
      <c r="P28" s="813"/>
      <c r="Q28" s="902">
        <v>5632</v>
      </c>
      <c r="R28" s="903"/>
      <c r="S28" s="903"/>
      <c r="T28" s="903"/>
      <c r="U28" s="903"/>
      <c r="V28" s="903">
        <v>5557</v>
      </c>
      <c r="W28" s="903"/>
      <c r="X28" s="903"/>
      <c r="Y28" s="903"/>
      <c r="Z28" s="903"/>
      <c r="AA28" s="903">
        <v>76</v>
      </c>
      <c r="AB28" s="903"/>
      <c r="AC28" s="903"/>
      <c r="AD28" s="903"/>
      <c r="AE28" s="904"/>
      <c r="AF28" s="905">
        <v>76</v>
      </c>
      <c r="AG28" s="903"/>
      <c r="AH28" s="903"/>
      <c r="AI28" s="903"/>
      <c r="AJ28" s="906"/>
      <c r="AK28" s="907">
        <v>507</v>
      </c>
      <c r="AL28" s="898"/>
      <c r="AM28" s="898"/>
      <c r="AN28" s="898"/>
      <c r="AO28" s="898"/>
      <c r="AP28" s="898" t="s">
        <v>590</v>
      </c>
      <c r="AQ28" s="898"/>
      <c r="AR28" s="898"/>
      <c r="AS28" s="898"/>
      <c r="AT28" s="898"/>
      <c r="AU28" s="898" t="s">
        <v>590</v>
      </c>
      <c r="AV28" s="898"/>
      <c r="AW28" s="898"/>
      <c r="AX28" s="898"/>
      <c r="AY28" s="898"/>
      <c r="AZ28" s="899" t="s">
        <v>609</v>
      </c>
      <c r="BA28" s="899"/>
      <c r="BB28" s="899"/>
      <c r="BC28" s="899"/>
      <c r="BD28" s="899"/>
      <c r="BE28" s="900"/>
      <c r="BF28" s="900"/>
      <c r="BG28" s="900"/>
      <c r="BH28" s="900"/>
      <c r="BI28" s="901"/>
      <c r="BJ28" s="252"/>
      <c r="BK28" s="252"/>
      <c r="BL28" s="252"/>
      <c r="BM28" s="252"/>
      <c r="BN28" s="252"/>
      <c r="BO28" s="265"/>
      <c r="BP28" s="265"/>
      <c r="BQ28" s="262">
        <v>22</v>
      </c>
      <c r="BR28" s="263"/>
      <c r="BS28" s="848"/>
      <c r="BT28" s="849"/>
      <c r="BU28" s="849"/>
      <c r="BV28" s="849"/>
      <c r="BW28" s="849"/>
      <c r="BX28" s="849"/>
      <c r="BY28" s="849"/>
      <c r="BZ28" s="849"/>
      <c r="CA28" s="849"/>
      <c r="CB28" s="849"/>
      <c r="CC28" s="849"/>
      <c r="CD28" s="849"/>
      <c r="CE28" s="849"/>
      <c r="CF28" s="849"/>
      <c r="CG28" s="850"/>
      <c r="CH28" s="861"/>
      <c r="CI28" s="862"/>
      <c r="CJ28" s="862"/>
      <c r="CK28" s="862"/>
      <c r="CL28" s="863"/>
      <c r="CM28" s="861"/>
      <c r="CN28" s="862"/>
      <c r="CO28" s="862"/>
      <c r="CP28" s="862"/>
      <c r="CQ28" s="863"/>
      <c r="CR28" s="861"/>
      <c r="CS28" s="862"/>
      <c r="CT28" s="862"/>
      <c r="CU28" s="862"/>
      <c r="CV28" s="863"/>
      <c r="CW28" s="861"/>
      <c r="CX28" s="862"/>
      <c r="CY28" s="862"/>
      <c r="CZ28" s="862"/>
      <c r="DA28" s="863"/>
      <c r="DB28" s="861"/>
      <c r="DC28" s="862"/>
      <c r="DD28" s="862"/>
      <c r="DE28" s="862"/>
      <c r="DF28" s="863"/>
      <c r="DG28" s="861"/>
      <c r="DH28" s="862"/>
      <c r="DI28" s="862"/>
      <c r="DJ28" s="862"/>
      <c r="DK28" s="863"/>
      <c r="DL28" s="861"/>
      <c r="DM28" s="862"/>
      <c r="DN28" s="862"/>
      <c r="DO28" s="862"/>
      <c r="DP28" s="863"/>
      <c r="DQ28" s="861"/>
      <c r="DR28" s="862"/>
      <c r="DS28" s="862"/>
      <c r="DT28" s="862"/>
      <c r="DU28" s="863"/>
      <c r="DV28" s="864"/>
      <c r="DW28" s="865"/>
      <c r="DX28" s="865"/>
      <c r="DY28" s="865"/>
      <c r="DZ28" s="866"/>
      <c r="EA28" s="246"/>
    </row>
    <row r="29" spans="1:131" s="247" customFormat="1" ht="26.25" customHeight="1" x14ac:dyDescent="0.15">
      <c r="A29" s="266">
        <v>2</v>
      </c>
      <c r="B29" s="835" t="s">
        <v>399</v>
      </c>
      <c r="C29" s="836"/>
      <c r="D29" s="836"/>
      <c r="E29" s="836"/>
      <c r="F29" s="836"/>
      <c r="G29" s="836"/>
      <c r="H29" s="836"/>
      <c r="I29" s="836"/>
      <c r="J29" s="836"/>
      <c r="K29" s="836"/>
      <c r="L29" s="836"/>
      <c r="M29" s="836"/>
      <c r="N29" s="836"/>
      <c r="O29" s="836"/>
      <c r="P29" s="837"/>
      <c r="Q29" s="838">
        <v>4030</v>
      </c>
      <c r="R29" s="839"/>
      <c r="S29" s="839"/>
      <c r="T29" s="839"/>
      <c r="U29" s="839"/>
      <c r="V29" s="839">
        <v>3839</v>
      </c>
      <c r="W29" s="839"/>
      <c r="X29" s="839"/>
      <c r="Y29" s="839"/>
      <c r="Z29" s="839"/>
      <c r="AA29" s="839">
        <v>192</v>
      </c>
      <c r="AB29" s="839"/>
      <c r="AC29" s="839"/>
      <c r="AD29" s="839"/>
      <c r="AE29" s="840"/>
      <c r="AF29" s="841">
        <v>192</v>
      </c>
      <c r="AG29" s="842"/>
      <c r="AH29" s="842"/>
      <c r="AI29" s="842"/>
      <c r="AJ29" s="843"/>
      <c r="AK29" s="910">
        <v>566</v>
      </c>
      <c r="AL29" s="911"/>
      <c r="AM29" s="911"/>
      <c r="AN29" s="911"/>
      <c r="AO29" s="911"/>
      <c r="AP29" s="911" t="s">
        <v>590</v>
      </c>
      <c r="AQ29" s="911"/>
      <c r="AR29" s="911"/>
      <c r="AS29" s="911"/>
      <c r="AT29" s="911"/>
      <c r="AU29" s="911" t="s">
        <v>590</v>
      </c>
      <c r="AV29" s="911"/>
      <c r="AW29" s="911"/>
      <c r="AX29" s="911"/>
      <c r="AY29" s="911"/>
      <c r="AZ29" s="912" t="s">
        <v>609</v>
      </c>
      <c r="BA29" s="912"/>
      <c r="BB29" s="912"/>
      <c r="BC29" s="912"/>
      <c r="BD29" s="912"/>
      <c r="BE29" s="908"/>
      <c r="BF29" s="908"/>
      <c r="BG29" s="908"/>
      <c r="BH29" s="908"/>
      <c r="BI29" s="909"/>
      <c r="BJ29" s="252"/>
      <c r="BK29" s="252"/>
      <c r="BL29" s="252"/>
      <c r="BM29" s="252"/>
      <c r="BN29" s="252"/>
      <c r="BO29" s="265"/>
      <c r="BP29" s="265"/>
      <c r="BQ29" s="262">
        <v>23</v>
      </c>
      <c r="BR29" s="263"/>
      <c r="BS29" s="848"/>
      <c r="BT29" s="849"/>
      <c r="BU29" s="849"/>
      <c r="BV29" s="849"/>
      <c r="BW29" s="849"/>
      <c r="BX29" s="849"/>
      <c r="BY29" s="849"/>
      <c r="BZ29" s="849"/>
      <c r="CA29" s="849"/>
      <c r="CB29" s="849"/>
      <c r="CC29" s="849"/>
      <c r="CD29" s="849"/>
      <c r="CE29" s="849"/>
      <c r="CF29" s="849"/>
      <c r="CG29" s="850"/>
      <c r="CH29" s="861"/>
      <c r="CI29" s="862"/>
      <c r="CJ29" s="862"/>
      <c r="CK29" s="862"/>
      <c r="CL29" s="863"/>
      <c r="CM29" s="861"/>
      <c r="CN29" s="862"/>
      <c r="CO29" s="862"/>
      <c r="CP29" s="862"/>
      <c r="CQ29" s="863"/>
      <c r="CR29" s="861"/>
      <c r="CS29" s="862"/>
      <c r="CT29" s="862"/>
      <c r="CU29" s="862"/>
      <c r="CV29" s="863"/>
      <c r="CW29" s="861"/>
      <c r="CX29" s="862"/>
      <c r="CY29" s="862"/>
      <c r="CZ29" s="862"/>
      <c r="DA29" s="863"/>
      <c r="DB29" s="861"/>
      <c r="DC29" s="862"/>
      <c r="DD29" s="862"/>
      <c r="DE29" s="862"/>
      <c r="DF29" s="863"/>
      <c r="DG29" s="861"/>
      <c r="DH29" s="862"/>
      <c r="DI29" s="862"/>
      <c r="DJ29" s="862"/>
      <c r="DK29" s="863"/>
      <c r="DL29" s="861"/>
      <c r="DM29" s="862"/>
      <c r="DN29" s="862"/>
      <c r="DO29" s="862"/>
      <c r="DP29" s="863"/>
      <c r="DQ29" s="861"/>
      <c r="DR29" s="862"/>
      <c r="DS29" s="862"/>
      <c r="DT29" s="862"/>
      <c r="DU29" s="863"/>
      <c r="DV29" s="864"/>
      <c r="DW29" s="865"/>
      <c r="DX29" s="865"/>
      <c r="DY29" s="865"/>
      <c r="DZ29" s="866"/>
      <c r="EA29" s="246"/>
    </row>
    <row r="30" spans="1:131" s="247" customFormat="1" ht="26.25" customHeight="1" x14ac:dyDescent="0.15">
      <c r="A30" s="266">
        <v>3</v>
      </c>
      <c r="B30" s="835" t="s">
        <v>400</v>
      </c>
      <c r="C30" s="836"/>
      <c r="D30" s="836"/>
      <c r="E30" s="836"/>
      <c r="F30" s="836"/>
      <c r="G30" s="836"/>
      <c r="H30" s="836"/>
      <c r="I30" s="836"/>
      <c r="J30" s="836"/>
      <c r="K30" s="836"/>
      <c r="L30" s="836"/>
      <c r="M30" s="836"/>
      <c r="N30" s="836"/>
      <c r="O30" s="836"/>
      <c r="P30" s="837"/>
      <c r="Q30" s="838">
        <v>41</v>
      </c>
      <c r="R30" s="839"/>
      <c r="S30" s="839"/>
      <c r="T30" s="839"/>
      <c r="U30" s="839"/>
      <c r="V30" s="839">
        <v>38</v>
      </c>
      <c r="W30" s="839"/>
      <c r="X30" s="839"/>
      <c r="Y30" s="839"/>
      <c r="Z30" s="839"/>
      <c r="AA30" s="839">
        <v>3</v>
      </c>
      <c r="AB30" s="839"/>
      <c r="AC30" s="839"/>
      <c r="AD30" s="839"/>
      <c r="AE30" s="840"/>
      <c r="AF30" s="841">
        <v>3</v>
      </c>
      <c r="AG30" s="842"/>
      <c r="AH30" s="842"/>
      <c r="AI30" s="842"/>
      <c r="AJ30" s="843"/>
      <c r="AK30" s="910">
        <v>16</v>
      </c>
      <c r="AL30" s="911"/>
      <c r="AM30" s="911"/>
      <c r="AN30" s="911"/>
      <c r="AO30" s="911"/>
      <c r="AP30" s="911" t="s">
        <v>590</v>
      </c>
      <c r="AQ30" s="911"/>
      <c r="AR30" s="911"/>
      <c r="AS30" s="911"/>
      <c r="AT30" s="911"/>
      <c r="AU30" s="911" t="s">
        <v>590</v>
      </c>
      <c r="AV30" s="911"/>
      <c r="AW30" s="911"/>
      <c r="AX30" s="911"/>
      <c r="AY30" s="911"/>
      <c r="AZ30" s="912" t="s">
        <v>609</v>
      </c>
      <c r="BA30" s="912"/>
      <c r="BB30" s="912"/>
      <c r="BC30" s="912"/>
      <c r="BD30" s="912"/>
      <c r="BE30" s="908"/>
      <c r="BF30" s="908"/>
      <c r="BG30" s="908"/>
      <c r="BH30" s="908"/>
      <c r="BI30" s="909"/>
      <c r="BJ30" s="252"/>
      <c r="BK30" s="252"/>
      <c r="BL30" s="252"/>
      <c r="BM30" s="252"/>
      <c r="BN30" s="252"/>
      <c r="BO30" s="265"/>
      <c r="BP30" s="265"/>
      <c r="BQ30" s="262">
        <v>24</v>
      </c>
      <c r="BR30" s="263"/>
      <c r="BS30" s="848"/>
      <c r="BT30" s="849"/>
      <c r="BU30" s="849"/>
      <c r="BV30" s="849"/>
      <c r="BW30" s="849"/>
      <c r="BX30" s="849"/>
      <c r="BY30" s="849"/>
      <c r="BZ30" s="849"/>
      <c r="CA30" s="849"/>
      <c r="CB30" s="849"/>
      <c r="CC30" s="849"/>
      <c r="CD30" s="849"/>
      <c r="CE30" s="849"/>
      <c r="CF30" s="849"/>
      <c r="CG30" s="850"/>
      <c r="CH30" s="861"/>
      <c r="CI30" s="862"/>
      <c r="CJ30" s="862"/>
      <c r="CK30" s="862"/>
      <c r="CL30" s="863"/>
      <c r="CM30" s="861"/>
      <c r="CN30" s="862"/>
      <c r="CO30" s="862"/>
      <c r="CP30" s="862"/>
      <c r="CQ30" s="863"/>
      <c r="CR30" s="861"/>
      <c r="CS30" s="862"/>
      <c r="CT30" s="862"/>
      <c r="CU30" s="862"/>
      <c r="CV30" s="863"/>
      <c r="CW30" s="861"/>
      <c r="CX30" s="862"/>
      <c r="CY30" s="862"/>
      <c r="CZ30" s="862"/>
      <c r="DA30" s="863"/>
      <c r="DB30" s="861"/>
      <c r="DC30" s="862"/>
      <c r="DD30" s="862"/>
      <c r="DE30" s="862"/>
      <c r="DF30" s="863"/>
      <c r="DG30" s="861"/>
      <c r="DH30" s="862"/>
      <c r="DI30" s="862"/>
      <c r="DJ30" s="862"/>
      <c r="DK30" s="863"/>
      <c r="DL30" s="861"/>
      <c r="DM30" s="862"/>
      <c r="DN30" s="862"/>
      <c r="DO30" s="862"/>
      <c r="DP30" s="863"/>
      <c r="DQ30" s="861"/>
      <c r="DR30" s="862"/>
      <c r="DS30" s="862"/>
      <c r="DT30" s="862"/>
      <c r="DU30" s="863"/>
      <c r="DV30" s="864"/>
      <c r="DW30" s="865"/>
      <c r="DX30" s="865"/>
      <c r="DY30" s="865"/>
      <c r="DZ30" s="866"/>
      <c r="EA30" s="246"/>
    </row>
    <row r="31" spans="1:131" s="247" customFormat="1" ht="26.25" customHeight="1" x14ac:dyDescent="0.15">
      <c r="A31" s="266">
        <v>4</v>
      </c>
      <c r="B31" s="835" t="s">
        <v>401</v>
      </c>
      <c r="C31" s="836"/>
      <c r="D31" s="836"/>
      <c r="E31" s="836"/>
      <c r="F31" s="836"/>
      <c r="G31" s="836"/>
      <c r="H31" s="836"/>
      <c r="I31" s="836"/>
      <c r="J31" s="836"/>
      <c r="K31" s="836"/>
      <c r="L31" s="836"/>
      <c r="M31" s="836"/>
      <c r="N31" s="836"/>
      <c r="O31" s="836"/>
      <c r="P31" s="837"/>
      <c r="Q31" s="838">
        <v>691</v>
      </c>
      <c r="R31" s="839"/>
      <c r="S31" s="839"/>
      <c r="T31" s="839"/>
      <c r="U31" s="839"/>
      <c r="V31" s="839">
        <v>681</v>
      </c>
      <c r="W31" s="839"/>
      <c r="X31" s="839"/>
      <c r="Y31" s="839"/>
      <c r="Z31" s="839"/>
      <c r="AA31" s="839">
        <v>10</v>
      </c>
      <c r="AB31" s="839"/>
      <c r="AC31" s="839"/>
      <c r="AD31" s="839"/>
      <c r="AE31" s="840"/>
      <c r="AF31" s="841">
        <v>10</v>
      </c>
      <c r="AG31" s="842"/>
      <c r="AH31" s="842"/>
      <c r="AI31" s="842"/>
      <c r="AJ31" s="843"/>
      <c r="AK31" s="910">
        <v>186</v>
      </c>
      <c r="AL31" s="911"/>
      <c r="AM31" s="911"/>
      <c r="AN31" s="911"/>
      <c r="AO31" s="911"/>
      <c r="AP31" s="911" t="s">
        <v>590</v>
      </c>
      <c r="AQ31" s="911"/>
      <c r="AR31" s="911"/>
      <c r="AS31" s="911"/>
      <c r="AT31" s="911"/>
      <c r="AU31" s="911" t="s">
        <v>590</v>
      </c>
      <c r="AV31" s="911"/>
      <c r="AW31" s="911"/>
      <c r="AX31" s="911"/>
      <c r="AY31" s="911"/>
      <c r="AZ31" s="912" t="s">
        <v>609</v>
      </c>
      <c r="BA31" s="912"/>
      <c r="BB31" s="912"/>
      <c r="BC31" s="912"/>
      <c r="BD31" s="912"/>
      <c r="BE31" s="908"/>
      <c r="BF31" s="908"/>
      <c r="BG31" s="908"/>
      <c r="BH31" s="908"/>
      <c r="BI31" s="909"/>
      <c r="BJ31" s="252"/>
      <c r="BK31" s="252"/>
      <c r="BL31" s="252"/>
      <c r="BM31" s="252"/>
      <c r="BN31" s="252"/>
      <c r="BO31" s="265"/>
      <c r="BP31" s="265"/>
      <c r="BQ31" s="262">
        <v>25</v>
      </c>
      <c r="BR31" s="263"/>
      <c r="BS31" s="848"/>
      <c r="BT31" s="849"/>
      <c r="BU31" s="849"/>
      <c r="BV31" s="849"/>
      <c r="BW31" s="849"/>
      <c r="BX31" s="849"/>
      <c r="BY31" s="849"/>
      <c r="BZ31" s="849"/>
      <c r="CA31" s="849"/>
      <c r="CB31" s="849"/>
      <c r="CC31" s="849"/>
      <c r="CD31" s="849"/>
      <c r="CE31" s="849"/>
      <c r="CF31" s="849"/>
      <c r="CG31" s="850"/>
      <c r="CH31" s="861"/>
      <c r="CI31" s="862"/>
      <c r="CJ31" s="862"/>
      <c r="CK31" s="862"/>
      <c r="CL31" s="863"/>
      <c r="CM31" s="861"/>
      <c r="CN31" s="862"/>
      <c r="CO31" s="862"/>
      <c r="CP31" s="862"/>
      <c r="CQ31" s="863"/>
      <c r="CR31" s="861"/>
      <c r="CS31" s="862"/>
      <c r="CT31" s="862"/>
      <c r="CU31" s="862"/>
      <c r="CV31" s="863"/>
      <c r="CW31" s="861"/>
      <c r="CX31" s="862"/>
      <c r="CY31" s="862"/>
      <c r="CZ31" s="862"/>
      <c r="DA31" s="863"/>
      <c r="DB31" s="861"/>
      <c r="DC31" s="862"/>
      <c r="DD31" s="862"/>
      <c r="DE31" s="862"/>
      <c r="DF31" s="863"/>
      <c r="DG31" s="861"/>
      <c r="DH31" s="862"/>
      <c r="DI31" s="862"/>
      <c r="DJ31" s="862"/>
      <c r="DK31" s="863"/>
      <c r="DL31" s="861"/>
      <c r="DM31" s="862"/>
      <c r="DN31" s="862"/>
      <c r="DO31" s="862"/>
      <c r="DP31" s="863"/>
      <c r="DQ31" s="861"/>
      <c r="DR31" s="862"/>
      <c r="DS31" s="862"/>
      <c r="DT31" s="862"/>
      <c r="DU31" s="863"/>
      <c r="DV31" s="864"/>
      <c r="DW31" s="865"/>
      <c r="DX31" s="865"/>
      <c r="DY31" s="865"/>
      <c r="DZ31" s="866"/>
      <c r="EA31" s="246"/>
    </row>
    <row r="32" spans="1:131" s="247" customFormat="1" ht="26.25" customHeight="1" x14ac:dyDescent="0.15">
      <c r="A32" s="266">
        <v>5</v>
      </c>
      <c r="B32" s="835" t="s">
        <v>402</v>
      </c>
      <c r="C32" s="836"/>
      <c r="D32" s="836"/>
      <c r="E32" s="836"/>
      <c r="F32" s="836"/>
      <c r="G32" s="836"/>
      <c r="H32" s="836"/>
      <c r="I32" s="836"/>
      <c r="J32" s="836"/>
      <c r="K32" s="836"/>
      <c r="L32" s="836"/>
      <c r="M32" s="836"/>
      <c r="N32" s="836"/>
      <c r="O32" s="836"/>
      <c r="P32" s="837"/>
      <c r="Q32" s="838">
        <v>802</v>
      </c>
      <c r="R32" s="839"/>
      <c r="S32" s="839"/>
      <c r="T32" s="839"/>
      <c r="U32" s="839"/>
      <c r="V32" s="839">
        <v>603</v>
      </c>
      <c r="W32" s="839"/>
      <c r="X32" s="839"/>
      <c r="Y32" s="839"/>
      <c r="Z32" s="839"/>
      <c r="AA32" s="839">
        <v>198</v>
      </c>
      <c r="AB32" s="839"/>
      <c r="AC32" s="839"/>
      <c r="AD32" s="839"/>
      <c r="AE32" s="840"/>
      <c r="AF32" s="841">
        <v>2265</v>
      </c>
      <c r="AG32" s="842"/>
      <c r="AH32" s="842"/>
      <c r="AI32" s="842"/>
      <c r="AJ32" s="843"/>
      <c r="AK32" s="910">
        <v>2</v>
      </c>
      <c r="AL32" s="911"/>
      <c r="AM32" s="911"/>
      <c r="AN32" s="911"/>
      <c r="AO32" s="911"/>
      <c r="AP32" s="911">
        <v>322</v>
      </c>
      <c r="AQ32" s="911"/>
      <c r="AR32" s="911"/>
      <c r="AS32" s="911"/>
      <c r="AT32" s="911"/>
      <c r="AU32" s="911">
        <v>1</v>
      </c>
      <c r="AV32" s="911"/>
      <c r="AW32" s="911"/>
      <c r="AX32" s="911"/>
      <c r="AY32" s="911"/>
      <c r="AZ32" s="912" t="s">
        <v>609</v>
      </c>
      <c r="BA32" s="912"/>
      <c r="BB32" s="912"/>
      <c r="BC32" s="912"/>
      <c r="BD32" s="912"/>
      <c r="BE32" s="908" t="s">
        <v>403</v>
      </c>
      <c r="BF32" s="908"/>
      <c r="BG32" s="908"/>
      <c r="BH32" s="908"/>
      <c r="BI32" s="909"/>
      <c r="BJ32" s="252"/>
      <c r="BK32" s="252"/>
      <c r="BL32" s="252"/>
      <c r="BM32" s="252"/>
      <c r="BN32" s="252"/>
      <c r="BO32" s="265"/>
      <c r="BP32" s="265"/>
      <c r="BQ32" s="262">
        <v>26</v>
      </c>
      <c r="BR32" s="263"/>
      <c r="BS32" s="848"/>
      <c r="BT32" s="849"/>
      <c r="BU32" s="849"/>
      <c r="BV32" s="849"/>
      <c r="BW32" s="849"/>
      <c r="BX32" s="849"/>
      <c r="BY32" s="849"/>
      <c r="BZ32" s="849"/>
      <c r="CA32" s="849"/>
      <c r="CB32" s="849"/>
      <c r="CC32" s="849"/>
      <c r="CD32" s="849"/>
      <c r="CE32" s="849"/>
      <c r="CF32" s="849"/>
      <c r="CG32" s="850"/>
      <c r="CH32" s="861"/>
      <c r="CI32" s="862"/>
      <c r="CJ32" s="862"/>
      <c r="CK32" s="862"/>
      <c r="CL32" s="863"/>
      <c r="CM32" s="861"/>
      <c r="CN32" s="862"/>
      <c r="CO32" s="862"/>
      <c r="CP32" s="862"/>
      <c r="CQ32" s="863"/>
      <c r="CR32" s="861"/>
      <c r="CS32" s="862"/>
      <c r="CT32" s="862"/>
      <c r="CU32" s="862"/>
      <c r="CV32" s="863"/>
      <c r="CW32" s="861"/>
      <c r="CX32" s="862"/>
      <c r="CY32" s="862"/>
      <c r="CZ32" s="862"/>
      <c r="DA32" s="863"/>
      <c r="DB32" s="861"/>
      <c r="DC32" s="862"/>
      <c r="DD32" s="862"/>
      <c r="DE32" s="862"/>
      <c r="DF32" s="863"/>
      <c r="DG32" s="861"/>
      <c r="DH32" s="862"/>
      <c r="DI32" s="862"/>
      <c r="DJ32" s="862"/>
      <c r="DK32" s="863"/>
      <c r="DL32" s="861"/>
      <c r="DM32" s="862"/>
      <c r="DN32" s="862"/>
      <c r="DO32" s="862"/>
      <c r="DP32" s="863"/>
      <c r="DQ32" s="861"/>
      <c r="DR32" s="862"/>
      <c r="DS32" s="862"/>
      <c r="DT32" s="862"/>
      <c r="DU32" s="863"/>
      <c r="DV32" s="864"/>
      <c r="DW32" s="865"/>
      <c r="DX32" s="865"/>
      <c r="DY32" s="865"/>
      <c r="DZ32" s="866"/>
      <c r="EA32" s="246"/>
    </row>
    <row r="33" spans="1:131" s="247" customFormat="1" ht="26.25" customHeight="1" x14ac:dyDescent="0.15">
      <c r="A33" s="266">
        <v>6</v>
      </c>
      <c r="B33" s="835" t="s">
        <v>404</v>
      </c>
      <c r="C33" s="836"/>
      <c r="D33" s="836"/>
      <c r="E33" s="836"/>
      <c r="F33" s="836"/>
      <c r="G33" s="836"/>
      <c r="H33" s="836"/>
      <c r="I33" s="836"/>
      <c r="J33" s="836"/>
      <c r="K33" s="836"/>
      <c r="L33" s="836"/>
      <c r="M33" s="836"/>
      <c r="N33" s="836"/>
      <c r="O33" s="836"/>
      <c r="P33" s="837"/>
      <c r="Q33" s="838">
        <v>1152</v>
      </c>
      <c r="R33" s="839"/>
      <c r="S33" s="839"/>
      <c r="T33" s="839"/>
      <c r="U33" s="839"/>
      <c r="V33" s="839">
        <v>1150</v>
      </c>
      <c r="W33" s="839"/>
      <c r="X33" s="839"/>
      <c r="Y33" s="839"/>
      <c r="Z33" s="839"/>
      <c r="AA33" s="839">
        <v>2</v>
      </c>
      <c r="AB33" s="839"/>
      <c r="AC33" s="839"/>
      <c r="AD33" s="839"/>
      <c r="AE33" s="840"/>
      <c r="AF33" s="841">
        <v>2</v>
      </c>
      <c r="AG33" s="842"/>
      <c r="AH33" s="842"/>
      <c r="AI33" s="842"/>
      <c r="AJ33" s="843"/>
      <c r="AK33" s="910">
        <v>543</v>
      </c>
      <c r="AL33" s="911"/>
      <c r="AM33" s="911"/>
      <c r="AN33" s="911"/>
      <c r="AO33" s="911"/>
      <c r="AP33" s="911">
        <v>6871</v>
      </c>
      <c r="AQ33" s="911"/>
      <c r="AR33" s="911"/>
      <c r="AS33" s="911"/>
      <c r="AT33" s="911"/>
      <c r="AU33" s="911">
        <v>5785</v>
      </c>
      <c r="AV33" s="911"/>
      <c r="AW33" s="911"/>
      <c r="AX33" s="911"/>
      <c r="AY33" s="911"/>
      <c r="AZ33" s="912" t="s">
        <v>609</v>
      </c>
      <c r="BA33" s="912"/>
      <c r="BB33" s="912"/>
      <c r="BC33" s="912"/>
      <c r="BD33" s="912"/>
      <c r="BE33" s="908" t="s">
        <v>405</v>
      </c>
      <c r="BF33" s="908"/>
      <c r="BG33" s="908"/>
      <c r="BH33" s="908"/>
      <c r="BI33" s="909"/>
      <c r="BJ33" s="252"/>
      <c r="BK33" s="252"/>
      <c r="BL33" s="252"/>
      <c r="BM33" s="252"/>
      <c r="BN33" s="252"/>
      <c r="BO33" s="265"/>
      <c r="BP33" s="265"/>
      <c r="BQ33" s="262">
        <v>27</v>
      </c>
      <c r="BR33" s="263"/>
      <c r="BS33" s="848"/>
      <c r="BT33" s="849"/>
      <c r="BU33" s="849"/>
      <c r="BV33" s="849"/>
      <c r="BW33" s="849"/>
      <c r="BX33" s="849"/>
      <c r="BY33" s="849"/>
      <c r="BZ33" s="849"/>
      <c r="CA33" s="849"/>
      <c r="CB33" s="849"/>
      <c r="CC33" s="849"/>
      <c r="CD33" s="849"/>
      <c r="CE33" s="849"/>
      <c r="CF33" s="849"/>
      <c r="CG33" s="850"/>
      <c r="CH33" s="861"/>
      <c r="CI33" s="862"/>
      <c r="CJ33" s="862"/>
      <c r="CK33" s="862"/>
      <c r="CL33" s="863"/>
      <c r="CM33" s="861"/>
      <c r="CN33" s="862"/>
      <c r="CO33" s="862"/>
      <c r="CP33" s="862"/>
      <c r="CQ33" s="863"/>
      <c r="CR33" s="861"/>
      <c r="CS33" s="862"/>
      <c r="CT33" s="862"/>
      <c r="CU33" s="862"/>
      <c r="CV33" s="863"/>
      <c r="CW33" s="861"/>
      <c r="CX33" s="862"/>
      <c r="CY33" s="862"/>
      <c r="CZ33" s="862"/>
      <c r="DA33" s="863"/>
      <c r="DB33" s="861"/>
      <c r="DC33" s="862"/>
      <c r="DD33" s="862"/>
      <c r="DE33" s="862"/>
      <c r="DF33" s="863"/>
      <c r="DG33" s="861"/>
      <c r="DH33" s="862"/>
      <c r="DI33" s="862"/>
      <c r="DJ33" s="862"/>
      <c r="DK33" s="863"/>
      <c r="DL33" s="861"/>
      <c r="DM33" s="862"/>
      <c r="DN33" s="862"/>
      <c r="DO33" s="862"/>
      <c r="DP33" s="863"/>
      <c r="DQ33" s="861"/>
      <c r="DR33" s="862"/>
      <c r="DS33" s="862"/>
      <c r="DT33" s="862"/>
      <c r="DU33" s="863"/>
      <c r="DV33" s="864"/>
      <c r="DW33" s="865"/>
      <c r="DX33" s="865"/>
      <c r="DY33" s="865"/>
      <c r="DZ33" s="866"/>
      <c r="EA33" s="246"/>
    </row>
    <row r="34" spans="1:131" s="247" customFormat="1" ht="26.25" customHeight="1" x14ac:dyDescent="0.15">
      <c r="A34" s="266">
        <v>7</v>
      </c>
      <c r="B34" s="835"/>
      <c r="C34" s="836"/>
      <c r="D34" s="836"/>
      <c r="E34" s="836"/>
      <c r="F34" s="836"/>
      <c r="G34" s="836"/>
      <c r="H34" s="836"/>
      <c r="I34" s="836"/>
      <c r="J34" s="836"/>
      <c r="K34" s="836"/>
      <c r="L34" s="836"/>
      <c r="M34" s="836"/>
      <c r="N34" s="836"/>
      <c r="O34" s="836"/>
      <c r="P34" s="837"/>
      <c r="Q34" s="838"/>
      <c r="R34" s="839"/>
      <c r="S34" s="839"/>
      <c r="T34" s="839"/>
      <c r="U34" s="839"/>
      <c r="V34" s="839"/>
      <c r="W34" s="839"/>
      <c r="X34" s="839"/>
      <c r="Y34" s="839"/>
      <c r="Z34" s="839"/>
      <c r="AA34" s="839"/>
      <c r="AB34" s="839"/>
      <c r="AC34" s="839"/>
      <c r="AD34" s="839"/>
      <c r="AE34" s="840"/>
      <c r="AF34" s="841"/>
      <c r="AG34" s="842"/>
      <c r="AH34" s="842"/>
      <c r="AI34" s="842"/>
      <c r="AJ34" s="843"/>
      <c r="AK34" s="910"/>
      <c r="AL34" s="911"/>
      <c r="AM34" s="911"/>
      <c r="AN34" s="911"/>
      <c r="AO34" s="911"/>
      <c r="AP34" s="911"/>
      <c r="AQ34" s="911"/>
      <c r="AR34" s="911"/>
      <c r="AS34" s="911"/>
      <c r="AT34" s="911"/>
      <c r="AU34" s="911"/>
      <c r="AV34" s="911"/>
      <c r="AW34" s="911"/>
      <c r="AX34" s="911"/>
      <c r="AY34" s="911"/>
      <c r="AZ34" s="912"/>
      <c r="BA34" s="912"/>
      <c r="BB34" s="912"/>
      <c r="BC34" s="912"/>
      <c r="BD34" s="912"/>
      <c r="BE34" s="908"/>
      <c r="BF34" s="908"/>
      <c r="BG34" s="908"/>
      <c r="BH34" s="908"/>
      <c r="BI34" s="909"/>
      <c r="BJ34" s="252"/>
      <c r="BK34" s="252"/>
      <c r="BL34" s="252"/>
      <c r="BM34" s="252"/>
      <c r="BN34" s="252"/>
      <c r="BO34" s="265"/>
      <c r="BP34" s="265"/>
      <c r="BQ34" s="262">
        <v>28</v>
      </c>
      <c r="BR34" s="263"/>
      <c r="BS34" s="848"/>
      <c r="BT34" s="849"/>
      <c r="BU34" s="849"/>
      <c r="BV34" s="849"/>
      <c r="BW34" s="849"/>
      <c r="BX34" s="849"/>
      <c r="BY34" s="849"/>
      <c r="BZ34" s="849"/>
      <c r="CA34" s="849"/>
      <c r="CB34" s="849"/>
      <c r="CC34" s="849"/>
      <c r="CD34" s="849"/>
      <c r="CE34" s="849"/>
      <c r="CF34" s="849"/>
      <c r="CG34" s="850"/>
      <c r="CH34" s="861"/>
      <c r="CI34" s="862"/>
      <c r="CJ34" s="862"/>
      <c r="CK34" s="862"/>
      <c r="CL34" s="863"/>
      <c r="CM34" s="861"/>
      <c r="CN34" s="862"/>
      <c r="CO34" s="862"/>
      <c r="CP34" s="862"/>
      <c r="CQ34" s="863"/>
      <c r="CR34" s="861"/>
      <c r="CS34" s="862"/>
      <c r="CT34" s="862"/>
      <c r="CU34" s="862"/>
      <c r="CV34" s="863"/>
      <c r="CW34" s="861"/>
      <c r="CX34" s="862"/>
      <c r="CY34" s="862"/>
      <c r="CZ34" s="862"/>
      <c r="DA34" s="863"/>
      <c r="DB34" s="861"/>
      <c r="DC34" s="862"/>
      <c r="DD34" s="862"/>
      <c r="DE34" s="862"/>
      <c r="DF34" s="863"/>
      <c r="DG34" s="861"/>
      <c r="DH34" s="862"/>
      <c r="DI34" s="862"/>
      <c r="DJ34" s="862"/>
      <c r="DK34" s="863"/>
      <c r="DL34" s="861"/>
      <c r="DM34" s="862"/>
      <c r="DN34" s="862"/>
      <c r="DO34" s="862"/>
      <c r="DP34" s="863"/>
      <c r="DQ34" s="861"/>
      <c r="DR34" s="862"/>
      <c r="DS34" s="862"/>
      <c r="DT34" s="862"/>
      <c r="DU34" s="863"/>
      <c r="DV34" s="864"/>
      <c r="DW34" s="865"/>
      <c r="DX34" s="865"/>
      <c r="DY34" s="865"/>
      <c r="DZ34" s="866"/>
      <c r="EA34" s="246"/>
    </row>
    <row r="35" spans="1:131" s="247" customFormat="1" ht="26.25" customHeight="1" x14ac:dyDescent="0.15">
      <c r="A35" s="266">
        <v>8</v>
      </c>
      <c r="B35" s="835"/>
      <c r="C35" s="836"/>
      <c r="D35" s="836"/>
      <c r="E35" s="836"/>
      <c r="F35" s="836"/>
      <c r="G35" s="836"/>
      <c r="H35" s="836"/>
      <c r="I35" s="836"/>
      <c r="J35" s="836"/>
      <c r="K35" s="836"/>
      <c r="L35" s="836"/>
      <c r="M35" s="836"/>
      <c r="N35" s="836"/>
      <c r="O35" s="836"/>
      <c r="P35" s="837"/>
      <c r="Q35" s="838"/>
      <c r="R35" s="839"/>
      <c r="S35" s="839"/>
      <c r="T35" s="839"/>
      <c r="U35" s="839"/>
      <c r="V35" s="839"/>
      <c r="W35" s="839"/>
      <c r="X35" s="839"/>
      <c r="Y35" s="839"/>
      <c r="Z35" s="839"/>
      <c r="AA35" s="839"/>
      <c r="AB35" s="839"/>
      <c r="AC35" s="839"/>
      <c r="AD35" s="839"/>
      <c r="AE35" s="840"/>
      <c r="AF35" s="841"/>
      <c r="AG35" s="842"/>
      <c r="AH35" s="842"/>
      <c r="AI35" s="842"/>
      <c r="AJ35" s="843"/>
      <c r="AK35" s="910"/>
      <c r="AL35" s="911"/>
      <c r="AM35" s="911"/>
      <c r="AN35" s="911"/>
      <c r="AO35" s="911"/>
      <c r="AP35" s="911"/>
      <c r="AQ35" s="911"/>
      <c r="AR35" s="911"/>
      <c r="AS35" s="911"/>
      <c r="AT35" s="911"/>
      <c r="AU35" s="911"/>
      <c r="AV35" s="911"/>
      <c r="AW35" s="911"/>
      <c r="AX35" s="911"/>
      <c r="AY35" s="911"/>
      <c r="AZ35" s="912"/>
      <c r="BA35" s="912"/>
      <c r="BB35" s="912"/>
      <c r="BC35" s="912"/>
      <c r="BD35" s="912"/>
      <c r="BE35" s="908"/>
      <c r="BF35" s="908"/>
      <c r="BG35" s="908"/>
      <c r="BH35" s="908"/>
      <c r="BI35" s="909"/>
      <c r="BJ35" s="252"/>
      <c r="BK35" s="252"/>
      <c r="BL35" s="252"/>
      <c r="BM35" s="252"/>
      <c r="BN35" s="252"/>
      <c r="BO35" s="265"/>
      <c r="BP35" s="265"/>
      <c r="BQ35" s="262">
        <v>29</v>
      </c>
      <c r="BR35" s="263"/>
      <c r="BS35" s="848"/>
      <c r="BT35" s="849"/>
      <c r="BU35" s="849"/>
      <c r="BV35" s="849"/>
      <c r="BW35" s="849"/>
      <c r="BX35" s="849"/>
      <c r="BY35" s="849"/>
      <c r="BZ35" s="849"/>
      <c r="CA35" s="849"/>
      <c r="CB35" s="849"/>
      <c r="CC35" s="849"/>
      <c r="CD35" s="849"/>
      <c r="CE35" s="849"/>
      <c r="CF35" s="849"/>
      <c r="CG35" s="850"/>
      <c r="CH35" s="861"/>
      <c r="CI35" s="862"/>
      <c r="CJ35" s="862"/>
      <c r="CK35" s="862"/>
      <c r="CL35" s="863"/>
      <c r="CM35" s="861"/>
      <c r="CN35" s="862"/>
      <c r="CO35" s="862"/>
      <c r="CP35" s="862"/>
      <c r="CQ35" s="863"/>
      <c r="CR35" s="861"/>
      <c r="CS35" s="862"/>
      <c r="CT35" s="862"/>
      <c r="CU35" s="862"/>
      <c r="CV35" s="863"/>
      <c r="CW35" s="861"/>
      <c r="CX35" s="862"/>
      <c r="CY35" s="862"/>
      <c r="CZ35" s="862"/>
      <c r="DA35" s="863"/>
      <c r="DB35" s="861"/>
      <c r="DC35" s="862"/>
      <c r="DD35" s="862"/>
      <c r="DE35" s="862"/>
      <c r="DF35" s="863"/>
      <c r="DG35" s="861"/>
      <c r="DH35" s="862"/>
      <c r="DI35" s="862"/>
      <c r="DJ35" s="862"/>
      <c r="DK35" s="863"/>
      <c r="DL35" s="861"/>
      <c r="DM35" s="862"/>
      <c r="DN35" s="862"/>
      <c r="DO35" s="862"/>
      <c r="DP35" s="863"/>
      <c r="DQ35" s="861"/>
      <c r="DR35" s="862"/>
      <c r="DS35" s="862"/>
      <c r="DT35" s="862"/>
      <c r="DU35" s="863"/>
      <c r="DV35" s="864"/>
      <c r="DW35" s="865"/>
      <c r="DX35" s="865"/>
      <c r="DY35" s="865"/>
      <c r="DZ35" s="866"/>
      <c r="EA35" s="246"/>
    </row>
    <row r="36" spans="1:131" s="247" customFormat="1" ht="26.25" customHeight="1" x14ac:dyDescent="0.15">
      <c r="A36" s="266">
        <v>9</v>
      </c>
      <c r="B36" s="835"/>
      <c r="C36" s="836"/>
      <c r="D36" s="836"/>
      <c r="E36" s="836"/>
      <c r="F36" s="836"/>
      <c r="G36" s="836"/>
      <c r="H36" s="836"/>
      <c r="I36" s="836"/>
      <c r="J36" s="836"/>
      <c r="K36" s="836"/>
      <c r="L36" s="836"/>
      <c r="M36" s="836"/>
      <c r="N36" s="836"/>
      <c r="O36" s="836"/>
      <c r="P36" s="837"/>
      <c r="Q36" s="838"/>
      <c r="R36" s="839"/>
      <c r="S36" s="839"/>
      <c r="T36" s="839"/>
      <c r="U36" s="839"/>
      <c r="V36" s="839"/>
      <c r="W36" s="839"/>
      <c r="X36" s="839"/>
      <c r="Y36" s="839"/>
      <c r="Z36" s="839"/>
      <c r="AA36" s="839"/>
      <c r="AB36" s="839"/>
      <c r="AC36" s="839"/>
      <c r="AD36" s="839"/>
      <c r="AE36" s="840"/>
      <c r="AF36" s="841"/>
      <c r="AG36" s="842"/>
      <c r="AH36" s="842"/>
      <c r="AI36" s="842"/>
      <c r="AJ36" s="843"/>
      <c r="AK36" s="910"/>
      <c r="AL36" s="911"/>
      <c r="AM36" s="911"/>
      <c r="AN36" s="911"/>
      <c r="AO36" s="911"/>
      <c r="AP36" s="911"/>
      <c r="AQ36" s="911"/>
      <c r="AR36" s="911"/>
      <c r="AS36" s="911"/>
      <c r="AT36" s="911"/>
      <c r="AU36" s="911"/>
      <c r="AV36" s="911"/>
      <c r="AW36" s="911"/>
      <c r="AX36" s="911"/>
      <c r="AY36" s="911"/>
      <c r="AZ36" s="912"/>
      <c r="BA36" s="912"/>
      <c r="BB36" s="912"/>
      <c r="BC36" s="912"/>
      <c r="BD36" s="912"/>
      <c r="BE36" s="908"/>
      <c r="BF36" s="908"/>
      <c r="BG36" s="908"/>
      <c r="BH36" s="908"/>
      <c r="BI36" s="909"/>
      <c r="BJ36" s="252"/>
      <c r="BK36" s="252"/>
      <c r="BL36" s="252"/>
      <c r="BM36" s="252"/>
      <c r="BN36" s="252"/>
      <c r="BO36" s="265"/>
      <c r="BP36" s="265"/>
      <c r="BQ36" s="262">
        <v>30</v>
      </c>
      <c r="BR36" s="263"/>
      <c r="BS36" s="848"/>
      <c r="BT36" s="849"/>
      <c r="BU36" s="849"/>
      <c r="BV36" s="849"/>
      <c r="BW36" s="849"/>
      <c r="BX36" s="849"/>
      <c r="BY36" s="849"/>
      <c r="BZ36" s="849"/>
      <c r="CA36" s="849"/>
      <c r="CB36" s="849"/>
      <c r="CC36" s="849"/>
      <c r="CD36" s="849"/>
      <c r="CE36" s="849"/>
      <c r="CF36" s="849"/>
      <c r="CG36" s="850"/>
      <c r="CH36" s="861"/>
      <c r="CI36" s="862"/>
      <c r="CJ36" s="862"/>
      <c r="CK36" s="862"/>
      <c r="CL36" s="863"/>
      <c r="CM36" s="861"/>
      <c r="CN36" s="862"/>
      <c r="CO36" s="862"/>
      <c r="CP36" s="862"/>
      <c r="CQ36" s="863"/>
      <c r="CR36" s="861"/>
      <c r="CS36" s="862"/>
      <c r="CT36" s="862"/>
      <c r="CU36" s="862"/>
      <c r="CV36" s="863"/>
      <c r="CW36" s="861"/>
      <c r="CX36" s="862"/>
      <c r="CY36" s="862"/>
      <c r="CZ36" s="862"/>
      <c r="DA36" s="863"/>
      <c r="DB36" s="861"/>
      <c r="DC36" s="862"/>
      <c r="DD36" s="862"/>
      <c r="DE36" s="862"/>
      <c r="DF36" s="863"/>
      <c r="DG36" s="861"/>
      <c r="DH36" s="862"/>
      <c r="DI36" s="862"/>
      <c r="DJ36" s="862"/>
      <c r="DK36" s="863"/>
      <c r="DL36" s="861"/>
      <c r="DM36" s="862"/>
      <c r="DN36" s="862"/>
      <c r="DO36" s="862"/>
      <c r="DP36" s="863"/>
      <c r="DQ36" s="861"/>
      <c r="DR36" s="862"/>
      <c r="DS36" s="862"/>
      <c r="DT36" s="862"/>
      <c r="DU36" s="863"/>
      <c r="DV36" s="864"/>
      <c r="DW36" s="865"/>
      <c r="DX36" s="865"/>
      <c r="DY36" s="865"/>
      <c r="DZ36" s="866"/>
      <c r="EA36" s="246"/>
    </row>
    <row r="37" spans="1:131" s="247" customFormat="1" ht="26.25" customHeight="1" x14ac:dyDescent="0.15">
      <c r="A37" s="266">
        <v>10</v>
      </c>
      <c r="B37" s="835"/>
      <c r="C37" s="836"/>
      <c r="D37" s="836"/>
      <c r="E37" s="836"/>
      <c r="F37" s="836"/>
      <c r="G37" s="836"/>
      <c r="H37" s="836"/>
      <c r="I37" s="836"/>
      <c r="J37" s="836"/>
      <c r="K37" s="836"/>
      <c r="L37" s="836"/>
      <c r="M37" s="836"/>
      <c r="N37" s="836"/>
      <c r="O37" s="836"/>
      <c r="P37" s="837"/>
      <c r="Q37" s="838"/>
      <c r="R37" s="839"/>
      <c r="S37" s="839"/>
      <c r="T37" s="839"/>
      <c r="U37" s="839"/>
      <c r="V37" s="839"/>
      <c r="W37" s="839"/>
      <c r="X37" s="839"/>
      <c r="Y37" s="839"/>
      <c r="Z37" s="839"/>
      <c r="AA37" s="839"/>
      <c r="AB37" s="839"/>
      <c r="AC37" s="839"/>
      <c r="AD37" s="839"/>
      <c r="AE37" s="840"/>
      <c r="AF37" s="841"/>
      <c r="AG37" s="842"/>
      <c r="AH37" s="842"/>
      <c r="AI37" s="842"/>
      <c r="AJ37" s="843"/>
      <c r="AK37" s="910"/>
      <c r="AL37" s="911"/>
      <c r="AM37" s="911"/>
      <c r="AN37" s="911"/>
      <c r="AO37" s="911"/>
      <c r="AP37" s="911"/>
      <c r="AQ37" s="911"/>
      <c r="AR37" s="911"/>
      <c r="AS37" s="911"/>
      <c r="AT37" s="911"/>
      <c r="AU37" s="911"/>
      <c r="AV37" s="911"/>
      <c r="AW37" s="911"/>
      <c r="AX37" s="911"/>
      <c r="AY37" s="911"/>
      <c r="AZ37" s="912"/>
      <c r="BA37" s="912"/>
      <c r="BB37" s="912"/>
      <c r="BC37" s="912"/>
      <c r="BD37" s="912"/>
      <c r="BE37" s="908"/>
      <c r="BF37" s="908"/>
      <c r="BG37" s="908"/>
      <c r="BH37" s="908"/>
      <c r="BI37" s="909"/>
      <c r="BJ37" s="252"/>
      <c r="BK37" s="252"/>
      <c r="BL37" s="252"/>
      <c r="BM37" s="252"/>
      <c r="BN37" s="252"/>
      <c r="BO37" s="265"/>
      <c r="BP37" s="265"/>
      <c r="BQ37" s="262">
        <v>31</v>
      </c>
      <c r="BR37" s="263"/>
      <c r="BS37" s="848"/>
      <c r="BT37" s="849"/>
      <c r="BU37" s="849"/>
      <c r="BV37" s="849"/>
      <c r="BW37" s="849"/>
      <c r="BX37" s="849"/>
      <c r="BY37" s="849"/>
      <c r="BZ37" s="849"/>
      <c r="CA37" s="849"/>
      <c r="CB37" s="849"/>
      <c r="CC37" s="849"/>
      <c r="CD37" s="849"/>
      <c r="CE37" s="849"/>
      <c r="CF37" s="849"/>
      <c r="CG37" s="850"/>
      <c r="CH37" s="861"/>
      <c r="CI37" s="862"/>
      <c r="CJ37" s="862"/>
      <c r="CK37" s="862"/>
      <c r="CL37" s="863"/>
      <c r="CM37" s="861"/>
      <c r="CN37" s="862"/>
      <c r="CO37" s="862"/>
      <c r="CP37" s="862"/>
      <c r="CQ37" s="863"/>
      <c r="CR37" s="861"/>
      <c r="CS37" s="862"/>
      <c r="CT37" s="862"/>
      <c r="CU37" s="862"/>
      <c r="CV37" s="863"/>
      <c r="CW37" s="861"/>
      <c r="CX37" s="862"/>
      <c r="CY37" s="862"/>
      <c r="CZ37" s="862"/>
      <c r="DA37" s="863"/>
      <c r="DB37" s="861"/>
      <c r="DC37" s="862"/>
      <c r="DD37" s="862"/>
      <c r="DE37" s="862"/>
      <c r="DF37" s="863"/>
      <c r="DG37" s="861"/>
      <c r="DH37" s="862"/>
      <c r="DI37" s="862"/>
      <c r="DJ37" s="862"/>
      <c r="DK37" s="863"/>
      <c r="DL37" s="861"/>
      <c r="DM37" s="862"/>
      <c r="DN37" s="862"/>
      <c r="DO37" s="862"/>
      <c r="DP37" s="863"/>
      <c r="DQ37" s="861"/>
      <c r="DR37" s="862"/>
      <c r="DS37" s="862"/>
      <c r="DT37" s="862"/>
      <c r="DU37" s="863"/>
      <c r="DV37" s="864"/>
      <c r="DW37" s="865"/>
      <c r="DX37" s="865"/>
      <c r="DY37" s="865"/>
      <c r="DZ37" s="866"/>
      <c r="EA37" s="246"/>
    </row>
    <row r="38" spans="1:131" s="247" customFormat="1" ht="26.25" customHeight="1" x14ac:dyDescent="0.15">
      <c r="A38" s="266">
        <v>11</v>
      </c>
      <c r="B38" s="835"/>
      <c r="C38" s="836"/>
      <c r="D38" s="836"/>
      <c r="E38" s="836"/>
      <c r="F38" s="836"/>
      <c r="G38" s="836"/>
      <c r="H38" s="836"/>
      <c r="I38" s="836"/>
      <c r="J38" s="836"/>
      <c r="K38" s="836"/>
      <c r="L38" s="836"/>
      <c r="M38" s="836"/>
      <c r="N38" s="836"/>
      <c r="O38" s="836"/>
      <c r="P38" s="837"/>
      <c r="Q38" s="838"/>
      <c r="R38" s="839"/>
      <c r="S38" s="839"/>
      <c r="T38" s="839"/>
      <c r="U38" s="839"/>
      <c r="V38" s="839"/>
      <c r="W38" s="839"/>
      <c r="X38" s="839"/>
      <c r="Y38" s="839"/>
      <c r="Z38" s="839"/>
      <c r="AA38" s="839"/>
      <c r="AB38" s="839"/>
      <c r="AC38" s="839"/>
      <c r="AD38" s="839"/>
      <c r="AE38" s="840"/>
      <c r="AF38" s="841"/>
      <c r="AG38" s="842"/>
      <c r="AH38" s="842"/>
      <c r="AI38" s="842"/>
      <c r="AJ38" s="843"/>
      <c r="AK38" s="910"/>
      <c r="AL38" s="911"/>
      <c r="AM38" s="911"/>
      <c r="AN38" s="911"/>
      <c r="AO38" s="911"/>
      <c r="AP38" s="911"/>
      <c r="AQ38" s="911"/>
      <c r="AR38" s="911"/>
      <c r="AS38" s="911"/>
      <c r="AT38" s="911"/>
      <c r="AU38" s="911"/>
      <c r="AV38" s="911"/>
      <c r="AW38" s="911"/>
      <c r="AX38" s="911"/>
      <c r="AY38" s="911"/>
      <c r="AZ38" s="912"/>
      <c r="BA38" s="912"/>
      <c r="BB38" s="912"/>
      <c r="BC38" s="912"/>
      <c r="BD38" s="912"/>
      <c r="BE38" s="908"/>
      <c r="BF38" s="908"/>
      <c r="BG38" s="908"/>
      <c r="BH38" s="908"/>
      <c r="BI38" s="909"/>
      <c r="BJ38" s="252"/>
      <c r="BK38" s="252"/>
      <c r="BL38" s="252"/>
      <c r="BM38" s="252"/>
      <c r="BN38" s="252"/>
      <c r="BO38" s="265"/>
      <c r="BP38" s="265"/>
      <c r="BQ38" s="262">
        <v>32</v>
      </c>
      <c r="BR38" s="263"/>
      <c r="BS38" s="848"/>
      <c r="BT38" s="849"/>
      <c r="BU38" s="849"/>
      <c r="BV38" s="849"/>
      <c r="BW38" s="849"/>
      <c r="BX38" s="849"/>
      <c r="BY38" s="849"/>
      <c r="BZ38" s="849"/>
      <c r="CA38" s="849"/>
      <c r="CB38" s="849"/>
      <c r="CC38" s="849"/>
      <c r="CD38" s="849"/>
      <c r="CE38" s="849"/>
      <c r="CF38" s="849"/>
      <c r="CG38" s="850"/>
      <c r="CH38" s="861"/>
      <c r="CI38" s="862"/>
      <c r="CJ38" s="862"/>
      <c r="CK38" s="862"/>
      <c r="CL38" s="863"/>
      <c r="CM38" s="861"/>
      <c r="CN38" s="862"/>
      <c r="CO38" s="862"/>
      <c r="CP38" s="862"/>
      <c r="CQ38" s="863"/>
      <c r="CR38" s="861"/>
      <c r="CS38" s="862"/>
      <c r="CT38" s="862"/>
      <c r="CU38" s="862"/>
      <c r="CV38" s="863"/>
      <c r="CW38" s="861"/>
      <c r="CX38" s="862"/>
      <c r="CY38" s="862"/>
      <c r="CZ38" s="862"/>
      <c r="DA38" s="863"/>
      <c r="DB38" s="861"/>
      <c r="DC38" s="862"/>
      <c r="DD38" s="862"/>
      <c r="DE38" s="862"/>
      <c r="DF38" s="863"/>
      <c r="DG38" s="861"/>
      <c r="DH38" s="862"/>
      <c r="DI38" s="862"/>
      <c r="DJ38" s="862"/>
      <c r="DK38" s="863"/>
      <c r="DL38" s="861"/>
      <c r="DM38" s="862"/>
      <c r="DN38" s="862"/>
      <c r="DO38" s="862"/>
      <c r="DP38" s="863"/>
      <c r="DQ38" s="861"/>
      <c r="DR38" s="862"/>
      <c r="DS38" s="862"/>
      <c r="DT38" s="862"/>
      <c r="DU38" s="863"/>
      <c r="DV38" s="864"/>
      <c r="DW38" s="865"/>
      <c r="DX38" s="865"/>
      <c r="DY38" s="865"/>
      <c r="DZ38" s="866"/>
      <c r="EA38" s="246"/>
    </row>
    <row r="39" spans="1:131" s="247" customFormat="1" ht="26.25" customHeight="1" x14ac:dyDescent="0.15">
      <c r="A39" s="266">
        <v>12</v>
      </c>
      <c r="B39" s="835"/>
      <c r="C39" s="836"/>
      <c r="D39" s="836"/>
      <c r="E39" s="836"/>
      <c r="F39" s="836"/>
      <c r="G39" s="836"/>
      <c r="H39" s="836"/>
      <c r="I39" s="836"/>
      <c r="J39" s="836"/>
      <c r="K39" s="836"/>
      <c r="L39" s="836"/>
      <c r="M39" s="836"/>
      <c r="N39" s="836"/>
      <c r="O39" s="836"/>
      <c r="P39" s="837"/>
      <c r="Q39" s="838"/>
      <c r="R39" s="839"/>
      <c r="S39" s="839"/>
      <c r="T39" s="839"/>
      <c r="U39" s="839"/>
      <c r="V39" s="839"/>
      <c r="W39" s="839"/>
      <c r="X39" s="839"/>
      <c r="Y39" s="839"/>
      <c r="Z39" s="839"/>
      <c r="AA39" s="839"/>
      <c r="AB39" s="839"/>
      <c r="AC39" s="839"/>
      <c r="AD39" s="839"/>
      <c r="AE39" s="840"/>
      <c r="AF39" s="841"/>
      <c r="AG39" s="842"/>
      <c r="AH39" s="842"/>
      <c r="AI39" s="842"/>
      <c r="AJ39" s="843"/>
      <c r="AK39" s="910"/>
      <c r="AL39" s="911"/>
      <c r="AM39" s="911"/>
      <c r="AN39" s="911"/>
      <c r="AO39" s="911"/>
      <c r="AP39" s="911"/>
      <c r="AQ39" s="911"/>
      <c r="AR39" s="911"/>
      <c r="AS39" s="911"/>
      <c r="AT39" s="911"/>
      <c r="AU39" s="911"/>
      <c r="AV39" s="911"/>
      <c r="AW39" s="911"/>
      <c r="AX39" s="911"/>
      <c r="AY39" s="911"/>
      <c r="AZ39" s="912"/>
      <c r="BA39" s="912"/>
      <c r="BB39" s="912"/>
      <c r="BC39" s="912"/>
      <c r="BD39" s="912"/>
      <c r="BE39" s="908"/>
      <c r="BF39" s="908"/>
      <c r="BG39" s="908"/>
      <c r="BH39" s="908"/>
      <c r="BI39" s="909"/>
      <c r="BJ39" s="252"/>
      <c r="BK39" s="252"/>
      <c r="BL39" s="252"/>
      <c r="BM39" s="252"/>
      <c r="BN39" s="252"/>
      <c r="BO39" s="265"/>
      <c r="BP39" s="265"/>
      <c r="BQ39" s="262">
        <v>33</v>
      </c>
      <c r="BR39" s="263"/>
      <c r="BS39" s="848"/>
      <c r="BT39" s="849"/>
      <c r="BU39" s="849"/>
      <c r="BV39" s="849"/>
      <c r="BW39" s="849"/>
      <c r="BX39" s="849"/>
      <c r="BY39" s="849"/>
      <c r="BZ39" s="849"/>
      <c r="CA39" s="849"/>
      <c r="CB39" s="849"/>
      <c r="CC39" s="849"/>
      <c r="CD39" s="849"/>
      <c r="CE39" s="849"/>
      <c r="CF39" s="849"/>
      <c r="CG39" s="850"/>
      <c r="CH39" s="861"/>
      <c r="CI39" s="862"/>
      <c r="CJ39" s="862"/>
      <c r="CK39" s="862"/>
      <c r="CL39" s="863"/>
      <c r="CM39" s="861"/>
      <c r="CN39" s="862"/>
      <c r="CO39" s="862"/>
      <c r="CP39" s="862"/>
      <c r="CQ39" s="863"/>
      <c r="CR39" s="861"/>
      <c r="CS39" s="862"/>
      <c r="CT39" s="862"/>
      <c r="CU39" s="862"/>
      <c r="CV39" s="863"/>
      <c r="CW39" s="861"/>
      <c r="CX39" s="862"/>
      <c r="CY39" s="862"/>
      <c r="CZ39" s="862"/>
      <c r="DA39" s="863"/>
      <c r="DB39" s="861"/>
      <c r="DC39" s="862"/>
      <c r="DD39" s="862"/>
      <c r="DE39" s="862"/>
      <c r="DF39" s="863"/>
      <c r="DG39" s="861"/>
      <c r="DH39" s="862"/>
      <c r="DI39" s="862"/>
      <c r="DJ39" s="862"/>
      <c r="DK39" s="863"/>
      <c r="DL39" s="861"/>
      <c r="DM39" s="862"/>
      <c r="DN39" s="862"/>
      <c r="DO39" s="862"/>
      <c r="DP39" s="863"/>
      <c r="DQ39" s="861"/>
      <c r="DR39" s="862"/>
      <c r="DS39" s="862"/>
      <c r="DT39" s="862"/>
      <c r="DU39" s="863"/>
      <c r="DV39" s="864"/>
      <c r="DW39" s="865"/>
      <c r="DX39" s="865"/>
      <c r="DY39" s="865"/>
      <c r="DZ39" s="866"/>
      <c r="EA39" s="246"/>
    </row>
    <row r="40" spans="1:131" s="247" customFormat="1" ht="26.25" customHeight="1" x14ac:dyDescent="0.15">
      <c r="A40" s="261">
        <v>13</v>
      </c>
      <c r="B40" s="835"/>
      <c r="C40" s="836"/>
      <c r="D40" s="836"/>
      <c r="E40" s="836"/>
      <c r="F40" s="836"/>
      <c r="G40" s="836"/>
      <c r="H40" s="836"/>
      <c r="I40" s="836"/>
      <c r="J40" s="836"/>
      <c r="K40" s="836"/>
      <c r="L40" s="836"/>
      <c r="M40" s="836"/>
      <c r="N40" s="836"/>
      <c r="O40" s="836"/>
      <c r="P40" s="837"/>
      <c r="Q40" s="838"/>
      <c r="R40" s="839"/>
      <c r="S40" s="839"/>
      <c r="T40" s="839"/>
      <c r="U40" s="839"/>
      <c r="V40" s="839"/>
      <c r="W40" s="839"/>
      <c r="X40" s="839"/>
      <c r="Y40" s="839"/>
      <c r="Z40" s="839"/>
      <c r="AA40" s="839"/>
      <c r="AB40" s="839"/>
      <c r="AC40" s="839"/>
      <c r="AD40" s="839"/>
      <c r="AE40" s="840"/>
      <c r="AF40" s="841"/>
      <c r="AG40" s="842"/>
      <c r="AH40" s="842"/>
      <c r="AI40" s="842"/>
      <c r="AJ40" s="843"/>
      <c r="AK40" s="910"/>
      <c r="AL40" s="911"/>
      <c r="AM40" s="911"/>
      <c r="AN40" s="911"/>
      <c r="AO40" s="911"/>
      <c r="AP40" s="911"/>
      <c r="AQ40" s="911"/>
      <c r="AR40" s="911"/>
      <c r="AS40" s="911"/>
      <c r="AT40" s="911"/>
      <c r="AU40" s="911"/>
      <c r="AV40" s="911"/>
      <c r="AW40" s="911"/>
      <c r="AX40" s="911"/>
      <c r="AY40" s="911"/>
      <c r="AZ40" s="912"/>
      <c r="BA40" s="912"/>
      <c r="BB40" s="912"/>
      <c r="BC40" s="912"/>
      <c r="BD40" s="912"/>
      <c r="BE40" s="908"/>
      <c r="BF40" s="908"/>
      <c r="BG40" s="908"/>
      <c r="BH40" s="908"/>
      <c r="BI40" s="909"/>
      <c r="BJ40" s="252"/>
      <c r="BK40" s="252"/>
      <c r="BL40" s="252"/>
      <c r="BM40" s="252"/>
      <c r="BN40" s="252"/>
      <c r="BO40" s="265"/>
      <c r="BP40" s="265"/>
      <c r="BQ40" s="262">
        <v>34</v>
      </c>
      <c r="BR40" s="263"/>
      <c r="BS40" s="848"/>
      <c r="BT40" s="849"/>
      <c r="BU40" s="849"/>
      <c r="BV40" s="849"/>
      <c r="BW40" s="849"/>
      <c r="BX40" s="849"/>
      <c r="BY40" s="849"/>
      <c r="BZ40" s="849"/>
      <c r="CA40" s="849"/>
      <c r="CB40" s="849"/>
      <c r="CC40" s="849"/>
      <c r="CD40" s="849"/>
      <c r="CE40" s="849"/>
      <c r="CF40" s="849"/>
      <c r="CG40" s="850"/>
      <c r="CH40" s="861"/>
      <c r="CI40" s="862"/>
      <c r="CJ40" s="862"/>
      <c r="CK40" s="862"/>
      <c r="CL40" s="863"/>
      <c r="CM40" s="861"/>
      <c r="CN40" s="862"/>
      <c r="CO40" s="862"/>
      <c r="CP40" s="862"/>
      <c r="CQ40" s="863"/>
      <c r="CR40" s="861"/>
      <c r="CS40" s="862"/>
      <c r="CT40" s="862"/>
      <c r="CU40" s="862"/>
      <c r="CV40" s="863"/>
      <c r="CW40" s="861"/>
      <c r="CX40" s="862"/>
      <c r="CY40" s="862"/>
      <c r="CZ40" s="862"/>
      <c r="DA40" s="863"/>
      <c r="DB40" s="861"/>
      <c r="DC40" s="862"/>
      <c r="DD40" s="862"/>
      <c r="DE40" s="862"/>
      <c r="DF40" s="863"/>
      <c r="DG40" s="861"/>
      <c r="DH40" s="862"/>
      <c r="DI40" s="862"/>
      <c r="DJ40" s="862"/>
      <c r="DK40" s="863"/>
      <c r="DL40" s="861"/>
      <c r="DM40" s="862"/>
      <c r="DN40" s="862"/>
      <c r="DO40" s="862"/>
      <c r="DP40" s="863"/>
      <c r="DQ40" s="861"/>
      <c r="DR40" s="862"/>
      <c r="DS40" s="862"/>
      <c r="DT40" s="862"/>
      <c r="DU40" s="863"/>
      <c r="DV40" s="864"/>
      <c r="DW40" s="865"/>
      <c r="DX40" s="865"/>
      <c r="DY40" s="865"/>
      <c r="DZ40" s="866"/>
      <c r="EA40" s="246"/>
    </row>
    <row r="41" spans="1:131" s="247" customFormat="1" ht="26.25" customHeight="1" x14ac:dyDescent="0.15">
      <c r="A41" s="261">
        <v>14</v>
      </c>
      <c r="B41" s="835"/>
      <c r="C41" s="836"/>
      <c r="D41" s="836"/>
      <c r="E41" s="836"/>
      <c r="F41" s="836"/>
      <c r="G41" s="836"/>
      <c r="H41" s="836"/>
      <c r="I41" s="836"/>
      <c r="J41" s="836"/>
      <c r="K41" s="836"/>
      <c r="L41" s="836"/>
      <c r="M41" s="836"/>
      <c r="N41" s="836"/>
      <c r="O41" s="836"/>
      <c r="P41" s="837"/>
      <c r="Q41" s="838"/>
      <c r="R41" s="839"/>
      <c r="S41" s="839"/>
      <c r="T41" s="839"/>
      <c r="U41" s="839"/>
      <c r="V41" s="839"/>
      <c r="W41" s="839"/>
      <c r="X41" s="839"/>
      <c r="Y41" s="839"/>
      <c r="Z41" s="839"/>
      <c r="AA41" s="839"/>
      <c r="AB41" s="839"/>
      <c r="AC41" s="839"/>
      <c r="AD41" s="839"/>
      <c r="AE41" s="840"/>
      <c r="AF41" s="841"/>
      <c r="AG41" s="842"/>
      <c r="AH41" s="842"/>
      <c r="AI41" s="842"/>
      <c r="AJ41" s="843"/>
      <c r="AK41" s="910"/>
      <c r="AL41" s="911"/>
      <c r="AM41" s="911"/>
      <c r="AN41" s="911"/>
      <c r="AO41" s="911"/>
      <c r="AP41" s="911"/>
      <c r="AQ41" s="911"/>
      <c r="AR41" s="911"/>
      <c r="AS41" s="911"/>
      <c r="AT41" s="911"/>
      <c r="AU41" s="911"/>
      <c r="AV41" s="911"/>
      <c r="AW41" s="911"/>
      <c r="AX41" s="911"/>
      <c r="AY41" s="911"/>
      <c r="AZ41" s="912"/>
      <c r="BA41" s="912"/>
      <c r="BB41" s="912"/>
      <c r="BC41" s="912"/>
      <c r="BD41" s="912"/>
      <c r="BE41" s="908"/>
      <c r="BF41" s="908"/>
      <c r="BG41" s="908"/>
      <c r="BH41" s="908"/>
      <c r="BI41" s="909"/>
      <c r="BJ41" s="252"/>
      <c r="BK41" s="252"/>
      <c r="BL41" s="252"/>
      <c r="BM41" s="252"/>
      <c r="BN41" s="252"/>
      <c r="BO41" s="265"/>
      <c r="BP41" s="265"/>
      <c r="BQ41" s="262">
        <v>35</v>
      </c>
      <c r="BR41" s="263"/>
      <c r="BS41" s="848"/>
      <c r="BT41" s="849"/>
      <c r="BU41" s="849"/>
      <c r="BV41" s="849"/>
      <c r="BW41" s="849"/>
      <c r="BX41" s="849"/>
      <c r="BY41" s="849"/>
      <c r="BZ41" s="849"/>
      <c r="CA41" s="849"/>
      <c r="CB41" s="849"/>
      <c r="CC41" s="849"/>
      <c r="CD41" s="849"/>
      <c r="CE41" s="849"/>
      <c r="CF41" s="849"/>
      <c r="CG41" s="850"/>
      <c r="CH41" s="861"/>
      <c r="CI41" s="862"/>
      <c r="CJ41" s="862"/>
      <c r="CK41" s="862"/>
      <c r="CL41" s="863"/>
      <c r="CM41" s="861"/>
      <c r="CN41" s="862"/>
      <c r="CO41" s="862"/>
      <c r="CP41" s="862"/>
      <c r="CQ41" s="863"/>
      <c r="CR41" s="861"/>
      <c r="CS41" s="862"/>
      <c r="CT41" s="862"/>
      <c r="CU41" s="862"/>
      <c r="CV41" s="863"/>
      <c r="CW41" s="861"/>
      <c r="CX41" s="862"/>
      <c r="CY41" s="862"/>
      <c r="CZ41" s="862"/>
      <c r="DA41" s="863"/>
      <c r="DB41" s="861"/>
      <c r="DC41" s="862"/>
      <c r="DD41" s="862"/>
      <c r="DE41" s="862"/>
      <c r="DF41" s="863"/>
      <c r="DG41" s="861"/>
      <c r="DH41" s="862"/>
      <c r="DI41" s="862"/>
      <c r="DJ41" s="862"/>
      <c r="DK41" s="863"/>
      <c r="DL41" s="861"/>
      <c r="DM41" s="862"/>
      <c r="DN41" s="862"/>
      <c r="DO41" s="862"/>
      <c r="DP41" s="863"/>
      <c r="DQ41" s="861"/>
      <c r="DR41" s="862"/>
      <c r="DS41" s="862"/>
      <c r="DT41" s="862"/>
      <c r="DU41" s="863"/>
      <c r="DV41" s="864"/>
      <c r="DW41" s="865"/>
      <c r="DX41" s="865"/>
      <c r="DY41" s="865"/>
      <c r="DZ41" s="866"/>
      <c r="EA41" s="246"/>
    </row>
    <row r="42" spans="1:131" s="247" customFormat="1" ht="26.25" customHeight="1" x14ac:dyDescent="0.15">
      <c r="A42" s="261">
        <v>15</v>
      </c>
      <c r="B42" s="835"/>
      <c r="C42" s="836"/>
      <c r="D42" s="836"/>
      <c r="E42" s="836"/>
      <c r="F42" s="836"/>
      <c r="G42" s="836"/>
      <c r="H42" s="836"/>
      <c r="I42" s="836"/>
      <c r="J42" s="836"/>
      <c r="K42" s="836"/>
      <c r="L42" s="836"/>
      <c r="M42" s="836"/>
      <c r="N42" s="836"/>
      <c r="O42" s="836"/>
      <c r="P42" s="837"/>
      <c r="Q42" s="838"/>
      <c r="R42" s="839"/>
      <c r="S42" s="839"/>
      <c r="T42" s="839"/>
      <c r="U42" s="839"/>
      <c r="V42" s="839"/>
      <c r="W42" s="839"/>
      <c r="X42" s="839"/>
      <c r="Y42" s="839"/>
      <c r="Z42" s="839"/>
      <c r="AA42" s="839"/>
      <c r="AB42" s="839"/>
      <c r="AC42" s="839"/>
      <c r="AD42" s="839"/>
      <c r="AE42" s="840"/>
      <c r="AF42" s="841"/>
      <c r="AG42" s="842"/>
      <c r="AH42" s="842"/>
      <c r="AI42" s="842"/>
      <c r="AJ42" s="843"/>
      <c r="AK42" s="910"/>
      <c r="AL42" s="911"/>
      <c r="AM42" s="911"/>
      <c r="AN42" s="911"/>
      <c r="AO42" s="911"/>
      <c r="AP42" s="911"/>
      <c r="AQ42" s="911"/>
      <c r="AR42" s="911"/>
      <c r="AS42" s="911"/>
      <c r="AT42" s="911"/>
      <c r="AU42" s="911"/>
      <c r="AV42" s="911"/>
      <c r="AW42" s="911"/>
      <c r="AX42" s="911"/>
      <c r="AY42" s="911"/>
      <c r="AZ42" s="912"/>
      <c r="BA42" s="912"/>
      <c r="BB42" s="912"/>
      <c r="BC42" s="912"/>
      <c r="BD42" s="912"/>
      <c r="BE42" s="908"/>
      <c r="BF42" s="908"/>
      <c r="BG42" s="908"/>
      <c r="BH42" s="908"/>
      <c r="BI42" s="909"/>
      <c r="BJ42" s="252"/>
      <c r="BK42" s="252"/>
      <c r="BL42" s="252"/>
      <c r="BM42" s="252"/>
      <c r="BN42" s="252"/>
      <c r="BO42" s="265"/>
      <c r="BP42" s="265"/>
      <c r="BQ42" s="262">
        <v>36</v>
      </c>
      <c r="BR42" s="263"/>
      <c r="BS42" s="848"/>
      <c r="BT42" s="849"/>
      <c r="BU42" s="849"/>
      <c r="BV42" s="849"/>
      <c r="BW42" s="849"/>
      <c r="BX42" s="849"/>
      <c r="BY42" s="849"/>
      <c r="BZ42" s="849"/>
      <c r="CA42" s="849"/>
      <c r="CB42" s="849"/>
      <c r="CC42" s="849"/>
      <c r="CD42" s="849"/>
      <c r="CE42" s="849"/>
      <c r="CF42" s="849"/>
      <c r="CG42" s="850"/>
      <c r="CH42" s="861"/>
      <c r="CI42" s="862"/>
      <c r="CJ42" s="862"/>
      <c r="CK42" s="862"/>
      <c r="CL42" s="863"/>
      <c r="CM42" s="861"/>
      <c r="CN42" s="862"/>
      <c r="CO42" s="862"/>
      <c r="CP42" s="862"/>
      <c r="CQ42" s="863"/>
      <c r="CR42" s="861"/>
      <c r="CS42" s="862"/>
      <c r="CT42" s="862"/>
      <c r="CU42" s="862"/>
      <c r="CV42" s="863"/>
      <c r="CW42" s="861"/>
      <c r="CX42" s="862"/>
      <c r="CY42" s="862"/>
      <c r="CZ42" s="862"/>
      <c r="DA42" s="863"/>
      <c r="DB42" s="861"/>
      <c r="DC42" s="862"/>
      <c r="DD42" s="862"/>
      <c r="DE42" s="862"/>
      <c r="DF42" s="863"/>
      <c r="DG42" s="861"/>
      <c r="DH42" s="862"/>
      <c r="DI42" s="862"/>
      <c r="DJ42" s="862"/>
      <c r="DK42" s="863"/>
      <c r="DL42" s="861"/>
      <c r="DM42" s="862"/>
      <c r="DN42" s="862"/>
      <c r="DO42" s="862"/>
      <c r="DP42" s="863"/>
      <c r="DQ42" s="861"/>
      <c r="DR42" s="862"/>
      <c r="DS42" s="862"/>
      <c r="DT42" s="862"/>
      <c r="DU42" s="863"/>
      <c r="DV42" s="864"/>
      <c r="DW42" s="865"/>
      <c r="DX42" s="865"/>
      <c r="DY42" s="865"/>
      <c r="DZ42" s="866"/>
      <c r="EA42" s="246"/>
    </row>
    <row r="43" spans="1:131" s="247" customFormat="1" ht="26.25" customHeight="1" x14ac:dyDescent="0.15">
      <c r="A43" s="261">
        <v>16</v>
      </c>
      <c r="B43" s="835"/>
      <c r="C43" s="836"/>
      <c r="D43" s="836"/>
      <c r="E43" s="836"/>
      <c r="F43" s="836"/>
      <c r="G43" s="836"/>
      <c r="H43" s="836"/>
      <c r="I43" s="836"/>
      <c r="J43" s="836"/>
      <c r="K43" s="836"/>
      <c r="L43" s="836"/>
      <c r="M43" s="836"/>
      <c r="N43" s="836"/>
      <c r="O43" s="836"/>
      <c r="P43" s="837"/>
      <c r="Q43" s="838"/>
      <c r="R43" s="839"/>
      <c r="S43" s="839"/>
      <c r="T43" s="839"/>
      <c r="U43" s="839"/>
      <c r="V43" s="839"/>
      <c r="W43" s="839"/>
      <c r="X43" s="839"/>
      <c r="Y43" s="839"/>
      <c r="Z43" s="839"/>
      <c r="AA43" s="839"/>
      <c r="AB43" s="839"/>
      <c r="AC43" s="839"/>
      <c r="AD43" s="839"/>
      <c r="AE43" s="840"/>
      <c r="AF43" s="841"/>
      <c r="AG43" s="842"/>
      <c r="AH43" s="842"/>
      <c r="AI43" s="842"/>
      <c r="AJ43" s="843"/>
      <c r="AK43" s="910"/>
      <c r="AL43" s="911"/>
      <c r="AM43" s="911"/>
      <c r="AN43" s="911"/>
      <c r="AO43" s="911"/>
      <c r="AP43" s="911"/>
      <c r="AQ43" s="911"/>
      <c r="AR43" s="911"/>
      <c r="AS43" s="911"/>
      <c r="AT43" s="911"/>
      <c r="AU43" s="911"/>
      <c r="AV43" s="911"/>
      <c r="AW43" s="911"/>
      <c r="AX43" s="911"/>
      <c r="AY43" s="911"/>
      <c r="AZ43" s="912"/>
      <c r="BA43" s="912"/>
      <c r="BB43" s="912"/>
      <c r="BC43" s="912"/>
      <c r="BD43" s="912"/>
      <c r="BE43" s="908"/>
      <c r="BF43" s="908"/>
      <c r="BG43" s="908"/>
      <c r="BH43" s="908"/>
      <c r="BI43" s="909"/>
      <c r="BJ43" s="252"/>
      <c r="BK43" s="252"/>
      <c r="BL43" s="252"/>
      <c r="BM43" s="252"/>
      <c r="BN43" s="252"/>
      <c r="BO43" s="265"/>
      <c r="BP43" s="265"/>
      <c r="BQ43" s="262">
        <v>37</v>
      </c>
      <c r="BR43" s="263"/>
      <c r="BS43" s="848"/>
      <c r="BT43" s="849"/>
      <c r="BU43" s="849"/>
      <c r="BV43" s="849"/>
      <c r="BW43" s="849"/>
      <c r="BX43" s="849"/>
      <c r="BY43" s="849"/>
      <c r="BZ43" s="849"/>
      <c r="CA43" s="849"/>
      <c r="CB43" s="849"/>
      <c r="CC43" s="849"/>
      <c r="CD43" s="849"/>
      <c r="CE43" s="849"/>
      <c r="CF43" s="849"/>
      <c r="CG43" s="850"/>
      <c r="CH43" s="861"/>
      <c r="CI43" s="862"/>
      <c r="CJ43" s="862"/>
      <c r="CK43" s="862"/>
      <c r="CL43" s="863"/>
      <c r="CM43" s="861"/>
      <c r="CN43" s="862"/>
      <c r="CO43" s="862"/>
      <c r="CP43" s="862"/>
      <c r="CQ43" s="863"/>
      <c r="CR43" s="861"/>
      <c r="CS43" s="862"/>
      <c r="CT43" s="862"/>
      <c r="CU43" s="862"/>
      <c r="CV43" s="863"/>
      <c r="CW43" s="861"/>
      <c r="CX43" s="862"/>
      <c r="CY43" s="862"/>
      <c r="CZ43" s="862"/>
      <c r="DA43" s="863"/>
      <c r="DB43" s="861"/>
      <c r="DC43" s="862"/>
      <c r="DD43" s="862"/>
      <c r="DE43" s="862"/>
      <c r="DF43" s="863"/>
      <c r="DG43" s="861"/>
      <c r="DH43" s="862"/>
      <c r="DI43" s="862"/>
      <c r="DJ43" s="862"/>
      <c r="DK43" s="863"/>
      <c r="DL43" s="861"/>
      <c r="DM43" s="862"/>
      <c r="DN43" s="862"/>
      <c r="DO43" s="862"/>
      <c r="DP43" s="863"/>
      <c r="DQ43" s="861"/>
      <c r="DR43" s="862"/>
      <c r="DS43" s="862"/>
      <c r="DT43" s="862"/>
      <c r="DU43" s="863"/>
      <c r="DV43" s="864"/>
      <c r="DW43" s="865"/>
      <c r="DX43" s="865"/>
      <c r="DY43" s="865"/>
      <c r="DZ43" s="866"/>
      <c r="EA43" s="246"/>
    </row>
    <row r="44" spans="1:131" s="247" customFormat="1" ht="26.25" customHeight="1" x14ac:dyDescent="0.15">
      <c r="A44" s="261">
        <v>17</v>
      </c>
      <c r="B44" s="835"/>
      <c r="C44" s="836"/>
      <c r="D44" s="836"/>
      <c r="E44" s="836"/>
      <c r="F44" s="836"/>
      <c r="G44" s="836"/>
      <c r="H44" s="836"/>
      <c r="I44" s="836"/>
      <c r="J44" s="836"/>
      <c r="K44" s="836"/>
      <c r="L44" s="836"/>
      <c r="M44" s="836"/>
      <c r="N44" s="836"/>
      <c r="O44" s="836"/>
      <c r="P44" s="837"/>
      <c r="Q44" s="838"/>
      <c r="R44" s="839"/>
      <c r="S44" s="839"/>
      <c r="T44" s="839"/>
      <c r="U44" s="839"/>
      <c r="V44" s="839"/>
      <c r="W44" s="839"/>
      <c r="X44" s="839"/>
      <c r="Y44" s="839"/>
      <c r="Z44" s="839"/>
      <c r="AA44" s="839"/>
      <c r="AB44" s="839"/>
      <c r="AC44" s="839"/>
      <c r="AD44" s="839"/>
      <c r="AE44" s="840"/>
      <c r="AF44" s="841"/>
      <c r="AG44" s="842"/>
      <c r="AH44" s="842"/>
      <c r="AI44" s="842"/>
      <c r="AJ44" s="843"/>
      <c r="AK44" s="910"/>
      <c r="AL44" s="911"/>
      <c r="AM44" s="911"/>
      <c r="AN44" s="911"/>
      <c r="AO44" s="911"/>
      <c r="AP44" s="911"/>
      <c r="AQ44" s="911"/>
      <c r="AR44" s="911"/>
      <c r="AS44" s="911"/>
      <c r="AT44" s="911"/>
      <c r="AU44" s="911"/>
      <c r="AV44" s="911"/>
      <c r="AW44" s="911"/>
      <c r="AX44" s="911"/>
      <c r="AY44" s="911"/>
      <c r="AZ44" s="912"/>
      <c r="BA44" s="912"/>
      <c r="BB44" s="912"/>
      <c r="BC44" s="912"/>
      <c r="BD44" s="912"/>
      <c r="BE44" s="908"/>
      <c r="BF44" s="908"/>
      <c r="BG44" s="908"/>
      <c r="BH44" s="908"/>
      <c r="BI44" s="909"/>
      <c r="BJ44" s="252"/>
      <c r="BK44" s="252"/>
      <c r="BL44" s="252"/>
      <c r="BM44" s="252"/>
      <c r="BN44" s="252"/>
      <c r="BO44" s="265"/>
      <c r="BP44" s="265"/>
      <c r="BQ44" s="262">
        <v>38</v>
      </c>
      <c r="BR44" s="263"/>
      <c r="BS44" s="848"/>
      <c r="BT44" s="849"/>
      <c r="BU44" s="849"/>
      <c r="BV44" s="849"/>
      <c r="BW44" s="849"/>
      <c r="BX44" s="849"/>
      <c r="BY44" s="849"/>
      <c r="BZ44" s="849"/>
      <c r="CA44" s="849"/>
      <c r="CB44" s="849"/>
      <c r="CC44" s="849"/>
      <c r="CD44" s="849"/>
      <c r="CE44" s="849"/>
      <c r="CF44" s="849"/>
      <c r="CG44" s="850"/>
      <c r="CH44" s="861"/>
      <c r="CI44" s="862"/>
      <c r="CJ44" s="862"/>
      <c r="CK44" s="862"/>
      <c r="CL44" s="863"/>
      <c r="CM44" s="861"/>
      <c r="CN44" s="862"/>
      <c r="CO44" s="862"/>
      <c r="CP44" s="862"/>
      <c r="CQ44" s="863"/>
      <c r="CR44" s="861"/>
      <c r="CS44" s="862"/>
      <c r="CT44" s="862"/>
      <c r="CU44" s="862"/>
      <c r="CV44" s="863"/>
      <c r="CW44" s="861"/>
      <c r="CX44" s="862"/>
      <c r="CY44" s="862"/>
      <c r="CZ44" s="862"/>
      <c r="DA44" s="863"/>
      <c r="DB44" s="861"/>
      <c r="DC44" s="862"/>
      <c r="DD44" s="862"/>
      <c r="DE44" s="862"/>
      <c r="DF44" s="863"/>
      <c r="DG44" s="861"/>
      <c r="DH44" s="862"/>
      <c r="DI44" s="862"/>
      <c r="DJ44" s="862"/>
      <c r="DK44" s="863"/>
      <c r="DL44" s="861"/>
      <c r="DM44" s="862"/>
      <c r="DN44" s="862"/>
      <c r="DO44" s="862"/>
      <c r="DP44" s="863"/>
      <c r="DQ44" s="861"/>
      <c r="DR44" s="862"/>
      <c r="DS44" s="862"/>
      <c r="DT44" s="862"/>
      <c r="DU44" s="863"/>
      <c r="DV44" s="864"/>
      <c r="DW44" s="865"/>
      <c r="DX44" s="865"/>
      <c r="DY44" s="865"/>
      <c r="DZ44" s="866"/>
      <c r="EA44" s="246"/>
    </row>
    <row r="45" spans="1:131" s="247" customFormat="1" ht="26.25" customHeight="1" x14ac:dyDescent="0.15">
      <c r="A45" s="261">
        <v>18</v>
      </c>
      <c r="B45" s="835"/>
      <c r="C45" s="836"/>
      <c r="D45" s="836"/>
      <c r="E45" s="836"/>
      <c r="F45" s="836"/>
      <c r="G45" s="836"/>
      <c r="H45" s="836"/>
      <c r="I45" s="836"/>
      <c r="J45" s="836"/>
      <c r="K45" s="836"/>
      <c r="L45" s="836"/>
      <c r="M45" s="836"/>
      <c r="N45" s="836"/>
      <c r="O45" s="836"/>
      <c r="P45" s="837"/>
      <c r="Q45" s="838"/>
      <c r="R45" s="839"/>
      <c r="S45" s="839"/>
      <c r="T45" s="839"/>
      <c r="U45" s="839"/>
      <c r="V45" s="839"/>
      <c r="W45" s="839"/>
      <c r="X45" s="839"/>
      <c r="Y45" s="839"/>
      <c r="Z45" s="839"/>
      <c r="AA45" s="839"/>
      <c r="AB45" s="839"/>
      <c r="AC45" s="839"/>
      <c r="AD45" s="839"/>
      <c r="AE45" s="840"/>
      <c r="AF45" s="841"/>
      <c r="AG45" s="842"/>
      <c r="AH45" s="842"/>
      <c r="AI45" s="842"/>
      <c r="AJ45" s="843"/>
      <c r="AK45" s="910"/>
      <c r="AL45" s="911"/>
      <c r="AM45" s="911"/>
      <c r="AN45" s="911"/>
      <c r="AO45" s="911"/>
      <c r="AP45" s="911"/>
      <c r="AQ45" s="911"/>
      <c r="AR45" s="911"/>
      <c r="AS45" s="911"/>
      <c r="AT45" s="911"/>
      <c r="AU45" s="911"/>
      <c r="AV45" s="911"/>
      <c r="AW45" s="911"/>
      <c r="AX45" s="911"/>
      <c r="AY45" s="911"/>
      <c r="AZ45" s="912"/>
      <c r="BA45" s="912"/>
      <c r="BB45" s="912"/>
      <c r="BC45" s="912"/>
      <c r="BD45" s="912"/>
      <c r="BE45" s="908"/>
      <c r="BF45" s="908"/>
      <c r="BG45" s="908"/>
      <c r="BH45" s="908"/>
      <c r="BI45" s="909"/>
      <c r="BJ45" s="252"/>
      <c r="BK45" s="252"/>
      <c r="BL45" s="252"/>
      <c r="BM45" s="252"/>
      <c r="BN45" s="252"/>
      <c r="BO45" s="265"/>
      <c r="BP45" s="265"/>
      <c r="BQ45" s="262">
        <v>39</v>
      </c>
      <c r="BR45" s="263"/>
      <c r="BS45" s="848"/>
      <c r="BT45" s="849"/>
      <c r="BU45" s="849"/>
      <c r="BV45" s="849"/>
      <c r="BW45" s="849"/>
      <c r="BX45" s="849"/>
      <c r="BY45" s="849"/>
      <c r="BZ45" s="849"/>
      <c r="CA45" s="849"/>
      <c r="CB45" s="849"/>
      <c r="CC45" s="849"/>
      <c r="CD45" s="849"/>
      <c r="CE45" s="849"/>
      <c r="CF45" s="849"/>
      <c r="CG45" s="850"/>
      <c r="CH45" s="861"/>
      <c r="CI45" s="862"/>
      <c r="CJ45" s="862"/>
      <c r="CK45" s="862"/>
      <c r="CL45" s="863"/>
      <c r="CM45" s="861"/>
      <c r="CN45" s="862"/>
      <c r="CO45" s="862"/>
      <c r="CP45" s="862"/>
      <c r="CQ45" s="863"/>
      <c r="CR45" s="861"/>
      <c r="CS45" s="862"/>
      <c r="CT45" s="862"/>
      <c r="CU45" s="862"/>
      <c r="CV45" s="863"/>
      <c r="CW45" s="861"/>
      <c r="CX45" s="862"/>
      <c r="CY45" s="862"/>
      <c r="CZ45" s="862"/>
      <c r="DA45" s="863"/>
      <c r="DB45" s="861"/>
      <c r="DC45" s="862"/>
      <c r="DD45" s="862"/>
      <c r="DE45" s="862"/>
      <c r="DF45" s="863"/>
      <c r="DG45" s="861"/>
      <c r="DH45" s="862"/>
      <c r="DI45" s="862"/>
      <c r="DJ45" s="862"/>
      <c r="DK45" s="863"/>
      <c r="DL45" s="861"/>
      <c r="DM45" s="862"/>
      <c r="DN45" s="862"/>
      <c r="DO45" s="862"/>
      <c r="DP45" s="863"/>
      <c r="DQ45" s="861"/>
      <c r="DR45" s="862"/>
      <c r="DS45" s="862"/>
      <c r="DT45" s="862"/>
      <c r="DU45" s="863"/>
      <c r="DV45" s="864"/>
      <c r="DW45" s="865"/>
      <c r="DX45" s="865"/>
      <c r="DY45" s="865"/>
      <c r="DZ45" s="866"/>
      <c r="EA45" s="246"/>
    </row>
    <row r="46" spans="1:131" s="247" customFormat="1" ht="26.25" customHeight="1" x14ac:dyDescent="0.15">
      <c r="A46" s="261">
        <v>19</v>
      </c>
      <c r="B46" s="835"/>
      <c r="C46" s="836"/>
      <c r="D46" s="836"/>
      <c r="E46" s="836"/>
      <c r="F46" s="836"/>
      <c r="G46" s="836"/>
      <c r="H46" s="836"/>
      <c r="I46" s="836"/>
      <c r="J46" s="836"/>
      <c r="K46" s="836"/>
      <c r="L46" s="836"/>
      <c r="M46" s="836"/>
      <c r="N46" s="836"/>
      <c r="O46" s="836"/>
      <c r="P46" s="837"/>
      <c r="Q46" s="838"/>
      <c r="R46" s="839"/>
      <c r="S46" s="839"/>
      <c r="T46" s="839"/>
      <c r="U46" s="839"/>
      <c r="V46" s="839"/>
      <c r="W46" s="839"/>
      <c r="X46" s="839"/>
      <c r="Y46" s="839"/>
      <c r="Z46" s="839"/>
      <c r="AA46" s="839"/>
      <c r="AB46" s="839"/>
      <c r="AC46" s="839"/>
      <c r="AD46" s="839"/>
      <c r="AE46" s="840"/>
      <c r="AF46" s="841"/>
      <c r="AG46" s="842"/>
      <c r="AH46" s="842"/>
      <c r="AI46" s="842"/>
      <c r="AJ46" s="843"/>
      <c r="AK46" s="910"/>
      <c r="AL46" s="911"/>
      <c r="AM46" s="911"/>
      <c r="AN46" s="911"/>
      <c r="AO46" s="911"/>
      <c r="AP46" s="911"/>
      <c r="AQ46" s="911"/>
      <c r="AR46" s="911"/>
      <c r="AS46" s="911"/>
      <c r="AT46" s="911"/>
      <c r="AU46" s="911"/>
      <c r="AV46" s="911"/>
      <c r="AW46" s="911"/>
      <c r="AX46" s="911"/>
      <c r="AY46" s="911"/>
      <c r="AZ46" s="912"/>
      <c r="BA46" s="912"/>
      <c r="BB46" s="912"/>
      <c r="BC46" s="912"/>
      <c r="BD46" s="912"/>
      <c r="BE46" s="908"/>
      <c r="BF46" s="908"/>
      <c r="BG46" s="908"/>
      <c r="BH46" s="908"/>
      <c r="BI46" s="909"/>
      <c r="BJ46" s="252"/>
      <c r="BK46" s="252"/>
      <c r="BL46" s="252"/>
      <c r="BM46" s="252"/>
      <c r="BN46" s="252"/>
      <c r="BO46" s="265"/>
      <c r="BP46" s="265"/>
      <c r="BQ46" s="262">
        <v>40</v>
      </c>
      <c r="BR46" s="263"/>
      <c r="BS46" s="848"/>
      <c r="BT46" s="849"/>
      <c r="BU46" s="849"/>
      <c r="BV46" s="849"/>
      <c r="BW46" s="849"/>
      <c r="BX46" s="849"/>
      <c r="BY46" s="849"/>
      <c r="BZ46" s="849"/>
      <c r="CA46" s="849"/>
      <c r="CB46" s="849"/>
      <c r="CC46" s="849"/>
      <c r="CD46" s="849"/>
      <c r="CE46" s="849"/>
      <c r="CF46" s="849"/>
      <c r="CG46" s="850"/>
      <c r="CH46" s="861"/>
      <c r="CI46" s="862"/>
      <c r="CJ46" s="862"/>
      <c r="CK46" s="862"/>
      <c r="CL46" s="863"/>
      <c r="CM46" s="861"/>
      <c r="CN46" s="862"/>
      <c r="CO46" s="862"/>
      <c r="CP46" s="862"/>
      <c r="CQ46" s="863"/>
      <c r="CR46" s="861"/>
      <c r="CS46" s="862"/>
      <c r="CT46" s="862"/>
      <c r="CU46" s="862"/>
      <c r="CV46" s="863"/>
      <c r="CW46" s="861"/>
      <c r="CX46" s="862"/>
      <c r="CY46" s="862"/>
      <c r="CZ46" s="862"/>
      <c r="DA46" s="863"/>
      <c r="DB46" s="861"/>
      <c r="DC46" s="862"/>
      <c r="DD46" s="862"/>
      <c r="DE46" s="862"/>
      <c r="DF46" s="863"/>
      <c r="DG46" s="861"/>
      <c r="DH46" s="862"/>
      <c r="DI46" s="862"/>
      <c r="DJ46" s="862"/>
      <c r="DK46" s="863"/>
      <c r="DL46" s="861"/>
      <c r="DM46" s="862"/>
      <c r="DN46" s="862"/>
      <c r="DO46" s="862"/>
      <c r="DP46" s="863"/>
      <c r="DQ46" s="861"/>
      <c r="DR46" s="862"/>
      <c r="DS46" s="862"/>
      <c r="DT46" s="862"/>
      <c r="DU46" s="863"/>
      <c r="DV46" s="864"/>
      <c r="DW46" s="865"/>
      <c r="DX46" s="865"/>
      <c r="DY46" s="865"/>
      <c r="DZ46" s="866"/>
      <c r="EA46" s="246"/>
    </row>
    <row r="47" spans="1:131" s="247" customFormat="1" ht="26.25" customHeight="1" x14ac:dyDescent="0.15">
      <c r="A47" s="261">
        <v>20</v>
      </c>
      <c r="B47" s="835"/>
      <c r="C47" s="836"/>
      <c r="D47" s="836"/>
      <c r="E47" s="836"/>
      <c r="F47" s="836"/>
      <c r="G47" s="836"/>
      <c r="H47" s="836"/>
      <c r="I47" s="836"/>
      <c r="J47" s="836"/>
      <c r="K47" s="836"/>
      <c r="L47" s="836"/>
      <c r="M47" s="836"/>
      <c r="N47" s="836"/>
      <c r="O47" s="836"/>
      <c r="P47" s="837"/>
      <c r="Q47" s="838"/>
      <c r="R47" s="839"/>
      <c r="S47" s="839"/>
      <c r="T47" s="839"/>
      <c r="U47" s="839"/>
      <c r="V47" s="839"/>
      <c r="W47" s="839"/>
      <c r="X47" s="839"/>
      <c r="Y47" s="839"/>
      <c r="Z47" s="839"/>
      <c r="AA47" s="839"/>
      <c r="AB47" s="839"/>
      <c r="AC47" s="839"/>
      <c r="AD47" s="839"/>
      <c r="AE47" s="840"/>
      <c r="AF47" s="841"/>
      <c r="AG47" s="842"/>
      <c r="AH47" s="842"/>
      <c r="AI47" s="842"/>
      <c r="AJ47" s="843"/>
      <c r="AK47" s="910"/>
      <c r="AL47" s="911"/>
      <c r="AM47" s="911"/>
      <c r="AN47" s="911"/>
      <c r="AO47" s="911"/>
      <c r="AP47" s="911"/>
      <c r="AQ47" s="911"/>
      <c r="AR47" s="911"/>
      <c r="AS47" s="911"/>
      <c r="AT47" s="911"/>
      <c r="AU47" s="911"/>
      <c r="AV47" s="911"/>
      <c r="AW47" s="911"/>
      <c r="AX47" s="911"/>
      <c r="AY47" s="911"/>
      <c r="AZ47" s="912"/>
      <c r="BA47" s="912"/>
      <c r="BB47" s="912"/>
      <c r="BC47" s="912"/>
      <c r="BD47" s="912"/>
      <c r="BE47" s="908"/>
      <c r="BF47" s="908"/>
      <c r="BG47" s="908"/>
      <c r="BH47" s="908"/>
      <c r="BI47" s="909"/>
      <c r="BJ47" s="252"/>
      <c r="BK47" s="252"/>
      <c r="BL47" s="252"/>
      <c r="BM47" s="252"/>
      <c r="BN47" s="252"/>
      <c r="BO47" s="265"/>
      <c r="BP47" s="265"/>
      <c r="BQ47" s="262">
        <v>41</v>
      </c>
      <c r="BR47" s="263"/>
      <c r="BS47" s="848"/>
      <c r="BT47" s="849"/>
      <c r="BU47" s="849"/>
      <c r="BV47" s="849"/>
      <c r="BW47" s="849"/>
      <c r="BX47" s="849"/>
      <c r="BY47" s="849"/>
      <c r="BZ47" s="849"/>
      <c r="CA47" s="849"/>
      <c r="CB47" s="849"/>
      <c r="CC47" s="849"/>
      <c r="CD47" s="849"/>
      <c r="CE47" s="849"/>
      <c r="CF47" s="849"/>
      <c r="CG47" s="850"/>
      <c r="CH47" s="861"/>
      <c r="CI47" s="862"/>
      <c r="CJ47" s="862"/>
      <c r="CK47" s="862"/>
      <c r="CL47" s="863"/>
      <c r="CM47" s="861"/>
      <c r="CN47" s="862"/>
      <c r="CO47" s="862"/>
      <c r="CP47" s="862"/>
      <c r="CQ47" s="863"/>
      <c r="CR47" s="861"/>
      <c r="CS47" s="862"/>
      <c r="CT47" s="862"/>
      <c r="CU47" s="862"/>
      <c r="CV47" s="863"/>
      <c r="CW47" s="861"/>
      <c r="CX47" s="862"/>
      <c r="CY47" s="862"/>
      <c r="CZ47" s="862"/>
      <c r="DA47" s="863"/>
      <c r="DB47" s="861"/>
      <c r="DC47" s="862"/>
      <c r="DD47" s="862"/>
      <c r="DE47" s="862"/>
      <c r="DF47" s="863"/>
      <c r="DG47" s="861"/>
      <c r="DH47" s="862"/>
      <c r="DI47" s="862"/>
      <c r="DJ47" s="862"/>
      <c r="DK47" s="863"/>
      <c r="DL47" s="861"/>
      <c r="DM47" s="862"/>
      <c r="DN47" s="862"/>
      <c r="DO47" s="862"/>
      <c r="DP47" s="863"/>
      <c r="DQ47" s="861"/>
      <c r="DR47" s="862"/>
      <c r="DS47" s="862"/>
      <c r="DT47" s="862"/>
      <c r="DU47" s="863"/>
      <c r="DV47" s="864"/>
      <c r="DW47" s="865"/>
      <c r="DX47" s="865"/>
      <c r="DY47" s="865"/>
      <c r="DZ47" s="866"/>
      <c r="EA47" s="246"/>
    </row>
    <row r="48" spans="1:131" s="247" customFormat="1" ht="26.25" customHeight="1" x14ac:dyDescent="0.15">
      <c r="A48" s="261">
        <v>21</v>
      </c>
      <c r="B48" s="835"/>
      <c r="C48" s="836"/>
      <c r="D48" s="836"/>
      <c r="E48" s="836"/>
      <c r="F48" s="836"/>
      <c r="G48" s="836"/>
      <c r="H48" s="836"/>
      <c r="I48" s="836"/>
      <c r="J48" s="836"/>
      <c r="K48" s="836"/>
      <c r="L48" s="836"/>
      <c r="M48" s="836"/>
      <c r="N48" s="836"/>
      <c r="O48" s="836"/>
      <c r="P48" s="837"/>
      <c r="Q48" s="838"/>
      <c r="R48" s="839"/>
      <c r="S48" s="839"/>
      <c r="T48" s="839"/>
      <c r="U48" s="839"/>
      <c r="V48" s="839"/>
      <c r="W48" s="839"/>
      <c r="X48" s="839"/>
      <c r="Y48" s="839"/>
      <c r="Z48" s="839"/>
      <c r="AA48" s="839"/>
      <c r="AB48" s="839"/>
      <c r="AC48" s="839"/>
      <c r="AD48" s="839"/>
      <c r="AE48" s="840"/>
      <c r="AF48" s="841"/>
      <c r="AG48" s="842"/>
      <c r="AH48" s="842"/>
      <c r="AI48" s="842"/>
      <c r="AJ48" s="843"/>
      <c r="AK48" s="910"/>
      <c r="AL48" s="911"/>
      <c r="AM48" s="911"/>
      <c r="AN48" s="911"/>
      <c r="AO48" s="911"/>
      <c r="AP48" s="911"/>
      <c r="AQ48" s="911"/>
      <c r="AR48" s="911"/>
      <c r="AS48" s="911"/>
      <c r="AT48" s="911"/>
      <c r="AU48" s="911"/>
      <c r="AV48" s="911"/>
      <c r="AW48" s="911"/>
      <c r="AX48" s="911"/>
      <c r="AY48" s="911"/>
      <c r="AZ48" s="912"/>
      <c r="BA48" s="912"/>
      <c r="BB48" s="912"/>
      <c r="BC48" s="912"/>
      <c r="BD48" s="912"/>
      <c r="BE48" s="908"/>
      <c r="BF48" s="908"/>
      <c r="BG48" s="908"/>
      <c r="BH48" s="908"/>
      <c r="BI48" s="909"/>
      <c r="BJ48" s="252"/>
      <c r="BK48" s="252"/>
      <c r="BL48" s="252"/>
      <c r="BM48" s="252"/>
      <c r="BN48" s="252"/>
      <c r="BO48" s="265"/>
      <c r="BP48" s="265"/>
      <c r="BQ48" s="262">
        <v>42</v>
      </c>
      <c r="BR48" s="263"/>
      <c r="BS48" s="848"/>
      <c r="BT48" s="849"/>
      <c r="BU48" s="849"/>
      <c r="BV48" s="849"/>
      <c r="BW48" s="849"/>
      <c r="BX48" s="849"/>
      <c r="BY48" s="849"/>
      <c r="BZ48" s="849"/>
      <c r="CA48" s="849"/>
      <c r="CB48" s="849"/>
      <c r="CC48" s="849"/>
      <c r="CD48" s="849"/>
      <c r="CE48" s="849"/>
      <c r="CF48" s="849"/>
      <c r="CG48" s="850"/>
      <c r="CH48" s="861"/>
      <c r="CI48" s="862"/>
      <c r="CJ48" s="862"/>
      <c r="CK48" s="862"/>
      <c r="CL48" s="863"/>
      <c r="CM48" s="861"/>
      <c r="CN48" s="862"/>
      <c r="CO48" s="862"/>
      <c r="CP48" s="862"/>
      <c r="CQ48" s="863"/>
      <c r="CR48" s="861"/>
      <c r="CS48" s="862"/>
      <c r="CT48" s="862"/>
      <c r="CU48" s="862"/>
      <c r="CV48" s="863"/>
      <c r="CW48" s="861"/>
      <c r="CX48" s="862"/>
      <c r="CY48" s="862"/>
      <c r="CZ48" s="862"/>
      <c r="DA48" s="863"/>
      <c r="DB48" s="861"/>
      <c r="DC48" s="862"/>
      <c r="DD48" s="862"/>
      <c r="DE48" s="862"/>
      <c r="DF48" s="863"/>
      <c r="DG48" s="861"/>
      <c r="DH48" s="862"/>
      <c r="DI48" s="862"/>
      <c r="DJ48" s="862"/>
      <c r="DK48" s="863"/>
      <c r="DL48" s="861"/>
      <c r="DM48" s="862"/>
      <c r="DN48" s="862"/>
      <c r="DO48" s="862"/>
      <c r="DP48" s="863"/>
      <c r="DQ48" s="861"/>
      <c r="DR48" s="862"/>
      <c r="DS48" s="862"/>
      <c r="DT48" s="862"/>
      <c r="DU48" s="863"/>
      <c r="DV48" s="864"/>
      <c r="DW48" s="865"/>
      <c r="DX48" s="865"/>
      <c r="DY48" s="865"/>
      <c r="DZ48" s="866"/>
      <c r="EA48" s="246"/>
    </row>
    <row r="49" spans="1:131" s="247" customFormat="1" ht="26.25" customHeight="1" x14ac:dyDescent="0.15">
      <c r="A49" s="261">
        <v>22</v>
      </c>
      <c r="B49" s="835"/>
      <c r="C49" s="836"/>
      <c r="D49" s="836"/>
      <c r="E49" s="836"/>
      <c r="F49" s="836"/>
      <c r="G49" s="836"/>
      <c r="H49" s="836"/>
      <c r="I49" s="836"/>
      <c r="J49" s="836"/>
      <c r="K49" s="836"/>
      <c r="L49" s="836"/>
      <c r="M49" s="836"/>
      <c r="N49" s="836"/>
      <c r="O49" s="836"/>
      <c r="P49" s="837"/>
      <c r="Q49" s="838"/>
      <c r="R49" s="839"/>
      <c r="S49" s="839"/>
      <c r="T49" s="839"/>
      <c r="U49" s="839"/>
      <c r="V49" s="839"/>
      <c r="W49" s="839"/>
      <c r="X49" s="839"/>
      <c r="Y49" s="839"/>
      <c r="Z49" s="839"/>
      <c r="AA49" s="839"/>
      <c r="AB49" s="839"/>
      <c r="AC49" s="839"/>
      <c r="AD49" s="839"/>
      <c r="AE49" s="840"/>
      <c r="AF49" s="841"/>
      <c r="AG49" s="842"/>
      <c r="AH49" s="842"/>
      <c r="AI49" s="842"/>
      <c r="AJ49" s="843"/>
      <c r="AK49" s="910"/>
      <c r="AL49" s="911"/>
      <c r="AM49" s="911"/>
      <c r="AN49" s="911"/>
      <c r="AO49" s="911"/>
      <c r="AP49" s="911"/>
      <c r="AQ49" s="911"/>
      <c r="AR49" s="911"/>
      <c r="AS49" s="911"/>
      <c r="AT49" s="911"/>
      <c r="AU49" s="911"/>
      <c r="AV49" s="911"/>
      <c r="AW49" s="911"/>
      <c r="AX49" s="911"/>
      <c r="AY49" s="911"/>
      <c r="AZ49" s="912"/>
      <c r="BA49" s="912"/>
      <c r="BB49" s="912"/>
      <c r="BC49" s="912"/>
      <c r="BD49" s="912"/>
      <c r="BE49" s="908"/>
      <c r="BF49" s="908"/>
      <c r="BG49" s="908"/>
      <c r="BH49" s="908"/>
      <c r="BI49" s="909"/>
      <c r="BJ49" s="252"/>
      <c r="BK49" s="252"/>
      <c r="BL49" s="252"/>
      <c r="BM49" s="252"/>
      <c r="BN49" s="252"/>
      <c r="BO49" s="265"/>
      <c r="BP49" s="265"/>
      <c r="BQ49" s="262">
        <v>43</v>
      </c>
      <c r="BR49" s="263"/>
      <c r="BS49" s="848"/>
      <c r="BT49" s="849"/>
      <c r="BU49" s="849"/>
      <c r="BV49" s="849"/>
      <c r="BW49" s="849"/>
      <c r="BX49" s="849"/>
      <c r="BY49" s="849"/>
      <c r="BZ49" s="849"/>
      <c r="CA49" s="849"/>
      <c r="CB49" s="849"/>
      <c r="CC49" s="849"/>
      <c r="CD49" s="849"/>
      <c r="CE49" s="849"/>
      <c r="CF49" s="849"/>
      <c r="CG49" s="850"/>
      <c r="CH49" s="861"/>
      <c r="CI49" s="862"/>
      <c r="CJ49" s="862"/>
      <c r="CK49" s="862"/>
      <c r="CL49" s="863"/>
      <c r="CM49" s="861"/>
      <c r="CN49" s="862"/>
      <c r="CO49" s="862"/>
      <c r="CP49" s="862"/>
      <c r="CQ49" s="863"/>
      <c r="CR49" s="861"/>
      <c r="CS49" s="862"/>
      <c r="CT49" s="862"/>
      <c r="CU49" s="862"/>
      <c r="CV49" s="863"/>
      <c r="CW49" s="861"/>
      <c r="CX49" s="862"/>
      <c r="CY49" s="862"/>
      <c r="CZ49" s="862"/>
      <c r="DA49" s="863"/>
      <c r="DB49" s="861"/>
      <c r="DC49" s="862"/>
      <c r="DD49" s="862"/>
      <c r="DE49" s="862"/>
      <c r="DF49" s="863"/>
      <c r="DG49" s="861"/>
      <c r="DH49" s="862"/>
      <c r="DI49" s="862"/>
      <c r="DJ49" s="862"/>
      <c r="DK49" s="863"/>
      <c r="DL49" s="861"/>
      <c r="DM49" s="862"/>
      <c r="DN49" s="862"/>
      <c r="DO49" s="862"/>
      <c r="DP49" s="863"/>
      <c r="DQ49" s="861"/>
      <c r="DR49" s="862"/>
      <c r="DS49" s="862"/>
      <c r="DT49" s="862"/>
      <c r="DU49" s="863"/>
      <c r="DV49" s="864"/>
      <c r="DW49" s="865"/>
      <c r="DX49" s="865"/>
      <c r="DY49" s="865"/>
      <c r="DZ49" s="866"/>
      <c r="EA49" s="246"/>
    </row>
    <row r="50" spans="1:131" s="247" customFormat="1" ht="26.25" customHeight="1" x14ac:dyDescent="0.15">
      <c r="A50" s="261">
        <v>23</v>
      </c>
      <c r="B50" s="835"/>
      <c r="C50" s="836"/>
      <c r="D50" s="836"/>
      <c r="E50" s="836"/>
      <c r="F50" s="836"/>
      <c r="G50" s="836"/>
      <c r="H50" s="836"/>
      <c r="I50" s="836"/>
      <c r="J50" s="836"/>
      <c r="K50" s="836"/>
      <c r="L50" s="836"/>
      <c r="M50" s="836"/>
      <c r="N50" s="836"/>
      <c r="O50" s="836"/>
      <c r="P50" s="837"/>
      <c r="Q50" s="913"/>
      <c r="R50" s="914"/>
      <c r="S50" s="914"/>
      <c r="T50" s="914"/>
      <c r="U50" s="914"/>
      <c r="V50" s="914"/>
      <c r="W50" s="914"/>
      <c r="X50" s="914"/>
      <c r="Y50" s="914"/>
      <c r="Z50" s="914"/>
      <c r="AA50" s="914"/>
      <c r="AB50" s="914"/>
      <c r="AC50" s="914"/>
      <c r="AD50" s="914"/>
      <c r="AE50" s="915"/>
      <c r="AF50" s="841"/>
      <c r="AG50" s="842"/>
      <c r="AH50" s="842"/>
      <c r="AI50" s="842"/>
      <c r="AJ50" s="843"/>
      <c r="AK50" s="916"/>
      <c r="AL50" s="914"/>
      <c r="AM50" s="914"/>
      <c r="AN50" s="914"/>
      <c r="AO50" s="914"/>
      <c r="AP50" s="914"/>
      <c r="AQ50" s="914"/>
      <c r="AR50" s="914"/>
      <c r="AS50" s="914"/>
      <c r="AT50" s="914"/>
      <c r="AU50" s="914"/>
      <c r="AV50" s="914"/>
      <c r="AW50" s="914"/>
      <c r="AX50" s="914"/>
      <c r="AY50" s="914"/>
      <c r="AZ50" s="917"/>
      <c r="BA50" s="917"/>
      <c r="BB50" s="917"/>
      <c r="BC50" s="917"/>
      <c r="BD50" s="917"/>
      <c r="BE50" s="908"/>
      <c r="BF50" s="908"/>
      <c r="BG50" s="908"/>
      <c r="BH50" s="908"/>
      <c r="BI50" s="909"/>
      <c r="BJ50" s="252"/>
      <c r="BK50" s="252"/>
      <c r="BL50" s="252"/>
      <c r="BM50" s="252"/>
      <c r="BN50" s="252"/>
      <c r="BO50" s="265"/>
      <c r="BP50" s="265"/>
      <c r="BQ50" s="262">
        <v>44</v>
      </c>
      <c r="BR50" s="263"/>
      <c r="BS50" s="848"/>
      <c r="BT50" s="849"/>
      <c r="BU50" s="849"/>
      <c r="BV50" s="849"/>
      <c r="BW50" s="849"/>
      <c r="BX50" s="849"/>
      <c r="BY50" s="849"/>
      <c r="BZ50" s="849"/>
      <c r="CA50" s="849"/>
      <c r="CB50" s="849"/>
      <c r="CC50" s="849"/>
      <c r="CD50" s="849"/>
      <c r="CE50" s="849"/>
      <c r="CF50" s="849"/>
      <c r="CG50" s="850"/>
      <c r="CH50" s="861"/>
      <c r="CI50" s="862"/>
      <c r="CJ50" s="862"/>
      <c r="CK50" s="862"/>
      <c r="CL50" s="863"/>
      <c r="CM50" s="861"/>
      <c r="CN50" s="862"/>
      <c r="CO50" s="862"/>
      <c r="CP50" s="862"/>
      <c r="CQ50" s="863"/>
      <c r="CR50" s="861"/>
      <c r="CS50" s="862"/>
      <c r="CT50" s="862"/>
      <c r="CU50" s="862"/>
      <c r="CV50" s="863"/>
      <c r="CW50" s="861"/>
      <c r="CX50" s="862"/>
      <c r="CY50" s="862"/>
      <c r="CZ50" s="862"/>
      <c r="DA50" s="863"/>
      <c r="DB50" s="861"/>
      <c r="DC50" s="862"/>
      <c r="DD50" s="862"/>
      <c r="DE50" s="862"/>
      <c r="DF50" s="863"/>
      <c r="DG50" s="861"/>
      <c r="DH50" s="862"/>
      <c r="DI50" s="862"/>
      <c r="DJ50" s="862"/>
      <c r="DK50" s="863"/>
      <c r="DL50" s="861"/>
      <c r="DM50" s="862"/>
      <c r="DN50" s="862"/>
      <c r="DO50" s="862"/>
      <c r="DP50" s="863"/>
      <c r="DQ50" s="861"/>
      <c r="DR50" s="862"/>
      <c r="DS50" s="862"/>
      <c r="DT50" s="862"/>
      <c r="DU50" s="863"/>
      <c r="DV50" s="864"/>
      <c r="DW50" s="865"/>
      <c r="DX50" s="865"/>
      <c r="DY50" s="865"/>
      <c r="DZ50" s="866"/>
      <c r="EA50" s="246"/>
    </row>
    <row r="51" spans="1:131" s="247" customFormat="1" ht="26.25" customHeight="1" x14ac:dyDescent="0.15">
      <c r="A51" s="261">
        <v>24</v>
      </c>
      <c r="B51" s="835"/>
      <c r="C51" s="836"/>
      <c r="D51" s="836"/>
      <c r="E51" s="836"/>
      <c r="F51" s="836"/>
      <c r="G51" s="836"/>
      <c r="H51" s="836"/>
      <c r="I51" s="836"/>
      <c r="J51" s="836"/>
      <c r="K51" s="836"/>
      <c r="L51" s="836"/>
      <c r="M51" s="836"/>
      <c r="N51" s="836"/>
      <c r="O51" s="836"/>
      <c r="P51" s="837"/>
      <c r="Q51" s="913"/>
      <c r="R51" s="914"/>
      <c r="S51" s="914"/>
      <c r="T51" s="914"/>
      <c r="U51" s="914"/>
      <c r="V51" s="914"/>
      <c r="W51" s="914"/>
      <c r="X51" s="914"/>
      <c r="Y51" s="914"/>
      <c r="Z51" s="914"/>
      <c r="AA51" s="914"/>
      <c r="AB51" s="914"/>
      <c r="AC51" s="914"/>
      <c r="AD51" s="914"/>
      <c r="AE51" s="915"/>
      <c r="AF51" s="841"/>
      <c r="AG51" s="842"/>
      <c r="AH51" s="842"/>
      <c r="AI51" s="842"/>
      <c r="AJ51" s="843"/>
      <c r="AK51" s="916"/>
      <c r="AL51" s="914"/>
      <c r="AM51" s="914"/>
      <c r="AN51" s="914"/>
      <c r="AO51" s="914"/>
      <c r="AP51" s="914"/>
      <c r="AQ51" s="914"/>
      <c r="AR51" s="914"/>
      <c r="AS51" s="914"/>
      <c r="AT51" s="914"/>
      <c r="AU51" s="914"/>
      <c r="AV51" s="914"/>
      <c r="AW51" s="914"/>
      <c r="AX51" s="914"/>
      <c r="AY51" s="914"/>
      <c r="AZ51" s="917"/>
      <c r="BA51" s="917"/>
      <c r="BB51" s="917"/>
      <c r="BC51" s="917"/>
      <c r="BD51" s="917"/>
      <c r="BE51" s="908"/>
      <c r="BF51" s="908"/>
      <c r="BG51" s="908"/>
      <c r="BH51" s="908"/>
      <c r="BI51" s="909"/>
      <c r="BJ51" s="252"/>
      <c r="BK51" s="252"/>
      <c r="BL51" s="252"/>
      <c r="BM51" s="252"/>
      <c r="BN51" s="252"/>
      <c r="BO51" s="265"/>
      <c r="BP51" s="265"/>
      <c r="BQ51" s="262">
        <v>45</v>
      </c>
      <c r="BR51" s="263"/>
      <c r="BS51" s="848"/>
      <c r="BT51" s="849"/>
      <c r="BU51" s="849"/>
      <c r="BV51" s="849"/>
      <c r="BW51" s="849"/>
      <c r="BX51" s="849"/>
      <c r="BY51" s="849"/>
      <c r="BZ51" s="849"/>
      <c r="CA51" s="849"/>
      <c r="CB51" s="849"/>
      <c r="CC51" s="849"/>
      <c r="CD51" s="849"/>
      <c r="CE51" s="849"/>
      <c r="CF51" s="849"/>
      <c r="CG51" s="850"/>
      <c r="CH51" s="861"/>
      <c r="CI51" s="862"/>
      <c r="CJ51" s="862"/>
      <c r="CK51" s="862"/>
      <c r="CL51" s="863"/>
      <c r="CM51" s="861"/>
      <c r="CN51" s="862"/>
      <c r="CO51" s="862"/>
      <c r="CP51" s="862"/>
      <c r="CQ51" s="863"/>
      <c r="CR51" s="861"/>
      <c r="CS51" s="862"/>
      <c r="CT51" s="862"/>
      <c r="CU51" s="862"/>
      <c r="CV51" s="863"/>
      <c r="CW51" s="861"/>
      <c r="CX51" s="862"/>
      <c r="CY51" s="862"/>
      <c r="CZ51" s="862"/>
      <c r="DA51" s="863"/>
      <c r="DB51" s="861"/>
      <c r="DC51" s="862"/>
      <c r="DD51" s="862"/>
      <c r="DE51" s="862"/>
      <c r="DF51" s="863"/>
      <c r="DG51" s="861"/>
      <c r="DH51" s="862"/>
      <c r="DI51" s="862"/>
      <c r="DJ51" s="862"/>
      <c r="DK51" s="863"/>
      <c r="DL51" s="861"/>
      <c r="DM51" s="862"/>
      <c r="DN51" s="862"/>
      <c r="DO51" s="862"/>
      <c r="DP51" s="863"/>
      <c r="DQ51" s="861"/>
      <c r="DR51" s="862"/>
      <c r="DS51" s="862"/>
      <c r="DT51" s="862"/>
      <c r="DU51" s="863"/>
      <c r="DV51" s="864"/>
      <c r="DW51" s="865"/>
      <c r="DX51" s="865"/>
      <c r="DY51" s="865"/>
      <c r="DZ51" s="866"/>
      <c r="EA51" s="246"/>
    </row>
    <row r="52" spans="1:131" s="247" customFormat="1" ht="26.25" customHeight="1" x14ac:dyDescent="0.15">
      <c r="A52" s="261">
        <v>25</v>
      </c>
      <c r="B52" s="835"/>
      <c r="C52" s="836"/>
      <c r="D52" s="836"/>
      <c r="E52" s="836"/>
      <c r="F52" s="836"/>
      <c r="G52" s="836"/>
      <c r="H52" s="836"/>
      <c r="I52" s="836"/>
      <c r="J52" s="836"/>
      <c r="K52" s="836"/>
      <c r="L52" s="836"/>
      <c r="M52" s="836"/>
      <c r="N52" s="836"/>
      <c r="O52" s="836"/>
      <c r="P52" s="837"/>
      <c r="Q52" s="913"/>
      <c r="R52" s="914"/>
      <c r="S52" s="914"/>
      <c r="T52" s="914"/>
      <c r="U52" s="914"/>
      <c r="V52" s="914"/>
      <c r="W52" s="914"/>
      <c r="X52" s="914"/>
      <c r="Y52" s="914"/>
      <c r="Z52" s="914"/>
      <c r="AA52" s="914"/>
      <c r="AB52" s="914"/>
      <c r="AC52" s="914"/>
      <c r="AD52" s="914"/>
      <c r="AE52" s="915"/>
      <c r="AF52" s="841"/>
      <c r="AG52" s="842"/>
      <c r="AH52" s="842"/>
      <c r="AI52" s="842"/>
      <c r="AJ52" s="843"/>
      <c r="AK52" s="916"/>
      <c r="AL52" s="914"/>
      <c r="AM52" s="914"/>
      <c r="AN52" s="914"/>
      <c r="AO52" s="914"/>
      <c r="AP52" s="914"/>
      <c r="AQ52" s="914"/>
      <c r="AR52" s="914"/>
      <c r="AS52" s="914"/>
      <c r="AT52" s="914"/>
      <c r="AU52" s="914"/>
      <c r="AV52" s="914"/>
      <c r="AW52" s="914"/>
      <c r="AX52" s="914"/>
      <c r="AY52" s="914"/>
      <c r="AZ52" s="917"/>
      <c r="BA52" s="917"/>
      <c r="BB52" s="917"/>
      <c r="BC52" s="917"/>
      <c r="BD52" s="917"/>
      <c r="BE52" s="908"/>
      <c r="BF52" s="908"/>
      <c r="BG52" s="908"/>
      <c r="BH52" s="908"/>
      <c r="BI52" s="909"/>
      <c r="BJ52" s="252"/>
      <c r="BK52" s="252"/>
      <c r="BL52" s="252"/>
      <c r="BM52" s="252"/>
      <c r="BN52" s="252"/>
      <c r="BO52" s="265"/>
      <c r="BP52" s="265"/>
      <c r="BQ52" s="262">
        <v>46</v>
      </c>
      <c r="BR52" s="263"/>
      <c r="BS52" s="848"/>
      <c r="BT52" s="849"/>
      <c r="BU52" s="849"/>
      <c r="BV52" s="849"/>
      <c r="BW52" s="849"/>
      <c r="BX52" s="849"/>
      <c r="BY52" s="849"/>
      <c r="BZ52" s="849"/>
      <c r="CA52" s="849"/>
      <c r="CB52" s="849"/>
      <c r="CC52" s="849"/>
      <c r="CD52" s="849"/>
      <c r="CE52" s="849"/>
      <c r="CF52" s="849"/>
      <c r="CG52" s="850"/>
      <c r="CH52" s="861"/>
      <c r="CI52" s="862"/>
      <c r="CJ52" s="862"/>
      <c r="CK52" s="862"/>
      <c r="CL52" s="863"/>
      <c r="CM52" s="861"/>
      <c r="CN52" s="862"/>
      <c r="CO52" s="862"/>
      <c r="CP52" s="862"/>
      <c r="CQ52" s="863"/>
      <c r="CR52" s="861"/>
      <c r="CS52" s="862"/>
      <c r="CT52" s="862"/>
      <c r="CU52" s="862"/>
      <c r="CV52" s="863"/>
      <c r="CW52" s="861"/>
      <c r="CX52" s="862"/>
      <c r="CY52" s="862"/>
      <c r="CZ52" s="862"/>
      <c r="DA52" s="863"/>
      <c r="DB52" s="861"/>
      <c r="DC52" s="862"/>
      <c r="DD52" s="862"/>
      <c r="DE52" s="862"/>
      <c r="DF52" s="863"/>
      <c r="DG52" s="861"/>
      <c r="DH52" s="862"/>
      <c r="DI52" s="862"/>
      <c r="DJ52" s="862"/>
      <c r="DK52" s="863"/>
      <c r="DL52" s="861"/>
      <c r="DM52" s="862"/>
      <c r="DN52" s="862"/>
      <c r="DO52" s="862"/>
      <c r="DP52" s="863"/>
      <c r="DQ52" s="861"/>
      <c r="DR52" s="862"/>
      <c r="DS52" s="862"/>
      <c r="DT52" s="862"/>
      <c r="DU52" s="863"/>
      <c r="DV52" s="864"/>
      <c r="DW52" s="865"/>
      <c r="DX52" s="865"/>
      <c r="DY52" s="865"/>
      <c r="DZ52" s="866"/>
      <c r="EA52" s="246"/>
    </row>
    <row r="53" spans="1:131" s="247" customFormat="1" ht="26.25" customHeight="1" x14ac:dyDescent="0.15">
      <c r="A53" s="261">
        <v>26</v>
      </c>
      <c r="B53" s="835"/>
      <c r="C53" s="836"/>
      <c r="D53" s="836"/>
      <c r="E53" s="836"/>
      <c r="F53" s="836"/>
      <c r="G53" s="836"/>
      <c r="H53" s="836"/>
      <c r="I53" s="836"/>
      <c r="J53" s="836"/>
      <c r="K53" s="836"/>
      <c r="L53" s="836"/>
      <c r="M53" s="836"/>
      <c r="N53" s="836"/>
      <c r="O53" s="836"/>
      <c r="P53" s="837"/>
      <c r="Q53" s="913"/>
      <c r="R53" s="914"/>
      <c r="S53" s="914"/>
      <c r="T53" s="914"/>
      <c r="U53" s="914"/>
      <c r="V53" s="914"/>
      <c r="W53" s="914"/>
      <c r="X53" s="914"/>
      <c r="Y53" s="914"/>
      <c r="Z53" s="914"/>
      <c r="AA53" s="914"/>
      <c r="AB53" s="914"/>
      <c r="AC53" s="914"/>
      <c r="AD53" s="914"/>
      <c r="AE53" s="915"/>
      <c r="AF53" s="841"/>
      <c r="AG53" s="842"/>
      <c r="AH53" s="842"/>
      <c r="AI53" s="842"/>
      <c r="AJ53" s="843"/>
      <c r="AK53" s="916"/>
      <c r="AL53" s="914"/>
      <c r="AM53" s="914"/>
      <c r="AN53" s="914"/>
      <c r="AO53" s="914"/>
      <c r="AP53" s="914"/>
      <c r="AQ53" s="914"/>
      <c r="AR53" s="914"/>
      <c r="AS53" s="914"/>
      <c r="AT53" s="914"/>
      <c r="AU53" s="914"/>
      <c r="AV53" s="914"/>
      <c r="AW53" s="914"/>
      <c r="AX53" s="914"/>
      <c r="AY53" s="914"/>
      <c r="AZ53" s="917"/>
      <c r="BA53" s="917"/>
      <c r="BB53" s="917"/>
      <c r="BC53" s="917"/>
      <c r="BD53" s="917"/>
      <c r="BE53" s="908"/>
      <c r="BF53" s="908"/>
      <c r="BG53" s="908"/>
      <c r="BH53" s="908"/>
      <c r="BI53" s="909"/>
      <c r="BJ53" s="252"/>
      <c r="BK53" s="252"/>
      <c r="BL53" s="252"/>
      <c r="BM53" s="252"/>
      <c r="BN53" s="252"/>
      <c r="BO53" s="265"/>
      <c r="BP53" s="265"/>
      <c r="BQ53" s="262">
        <v>47</v>
      </c>
      <c r="BR53" s="263"/>
      <c r="BS53" s="848"/>
      <c r="BT53" s="849"/>
      <c r="BU53" s="849"/>
      <c r="BV53" s="849"/>
      <c r="BW53" s="849"/>
      <c r="BX53" s="849"/>
      <c r="BY53" s="849"/>
      <c r="BZ53" s="849"/>
      <c r="CA53" s="849"/>
      <c r="CB53" s="849"/>
      <c r="CC53" s="849"/>
      <c r="CD53" s="849"/>
      <c r="CE53" s="849"/>
      <c r="CF53" s="849"/>
      <c r="CG53" s="850"/>
      <c r="CH53" s="861"/>
      <c r="CI53" s="862"/>
      <c r="CJ53" s="862"/>
      <c r="CK53" s="862"/>
      <c r="CL53" s="863"/>
      <c r="CM53" s="861"/>
      <c r="CN53" s="862"/>
      <c r="CO53" s="862"/>
      <c r="CP53" s="862"/>
      <c r="CQ53" s="863"/>
      <c r="CR53" s="861"/>
      <c r="CS53" s="862"/>
      <c r="CT53" s="862"/>
      <c r="CU53" s="862"/>
      <c r="CV53" s="863"/>
      <c r="CW53" s="861"/>
      <c r="CX53" s="862"/>
      <c r="CY53" s="862"/>
      <c r="CZ53" s="862"/>
      <c r="DA53" s="863"/>
      <c r="DB53" s="861"/>
      <c r="DC53" s="862"/>
      <c r="DD53" s="862"/>
      <c r="DE53" s="862"/>
      <c r="DF53" s="863"/>
      <c r="DG53" s="861"/>
      <c r="DH53" s="862"/>
      <c r="DI53" s="862"/>
      <c r="DJ53" s="862"/>
      <c r="DK53" s="863"/>
      <c r="DL53" s="861"/>
      <c r="DM53" s="862"/>
      <c r="DN53" s="862"/>
      <c r="DO53" s="862"/>
      <c r="DP53" s="863"/>
      <c r="DQ53" s="861"/>
      <c r="DR53" s="862"/>
      <c r="DS53" s="862"/>
      <c r="DT53" s="862"/>
      <c r="DU53" s="863"/>
      <c r="DV53" s="864"/>
      <c r="DW53" s="865"/>
      <c r="DX53" s="865"/>
      <c r="DY53" s="865"/>
      <c r="DZ53" s="866"/>
      <c r="EA53" s="246"/>
    </row>
    <row r="54" spans="1:131" s="247" customFormat="1" ht="26.25" customHeight="1" x14ac:dyDescent="0.15">
      <c r="A54" s="261">
        <v>27</v>
      </c>
      <c r="B54" s="835"/>
      <c r="C54" s="836"/>
      <c r="D54" s="836"/>
      <c r="E54" s="836"/>
      <c r="F54" s="836"/>
      <c r="G54" s="836"/>
      <c r="H54" s="836"/>
      <c r="I54" s="836"/>
      <c r="J54" s="836"/>
      <c r="K54" s="836"/>
      <c r="L54" s="836"/>
      <c r="M54" s="836"/>
      <c r="N54" s="836"/>
      <c r="O54" s="836"/>
      <c r="P54" s="837"/>
      <c r="Q54" s="913"/>
      <c r="R54" s="914"/>
      <c r="S54" s="914"/>
      <c r="T54" s="914"/>
      <c r="U54" s="914"/>
      <c r="V54" s="914"/>
      <c r="W54" s="914"/>
      <c r="X54" s="914"/>
      <c r="Y54" s="914"/>
      <c r="Z54" s="914"/>
      <c r="AA54" s="914"/>
      <c r="AB54" s="914"/>
      <c r="AC54" s="914"/>
      <c r="AD54" s="914"/>
      <c r="AE54" s="915"/>
      <c r="AF54" s="841"/>
      <c r="AG54" s="842"/>
      <c r="AH54" s="842"/>
      <c r="AI54" s="842"/>
      <c r="AJ54" s="843"/>
      <c r="AK54" s="916"/>
      <c r="AL54" s="914"/>
      <c r="AM54" s="914"/>
      <c r="AN54" s="914"/>
      <c r="AO54" s="914"/>
      <c r="AP54" s="914"/>
      <c r="AQ54" s="914"/>
      <c r="AR54" s="914"/>
      <c r="AS54" s="914"/>
      <c r="AT54" s="914"/>
      <c r="AU54" s="914"/>
      <c r="AV54" s="914"/>
      <c r="AW54" s="914"/>
      <c r="AX54" s="914"/>
      <c r="AY54" s="914"/>
      <c r="AZ54" s="917"/>
      <c r="BA54" s="917"/>
      <c r="BB54" s="917"/>
      <c r="BC54" s="917"/>
      <c r="BD54" s="917"/>
      <c r="BE54" s="908"/>
      <c r="BF54" s="908"/>
      <c r="BG54" s="908"/>
      <c r="BH54" s="908"/>
      <c r="BI54" s="909"/>
      <c r="BJ54" s="252"/>
      <c r="BK54" s="252"/>
      <c r="BL54" s="252"/>
      <c r="BM54" s="252"/>
      <c r="BN54" s="252"/>
      <c r="BO54" s="265"/>
      <c r="BP54" s="265"/>
      <c r="BQ54" s="262">
        <v>48</v>
      </c>
      <c r="BR54" s="263"/>
      <c r="BS54" s="848"/>
      <c r="BT54" s="849"/>
      <c r="BU54" s="849"/>
      <c r="BV54" s="849"/>
      <c r="BW54" s="849"/>
      <c r="BX54" s="849"/>
      <c r="BY54" s="849"/>
      <c r="BZ54" s="849"/>
      <c r="CA54" s="849"/>
      <c r="CB54" s="849"/>
      <c r="CC54" s="849"/>
      <c r="CD54" s="849"/>
      <c r="CE54" s="849"/>
      <c r="CF54" s="849"/>
      <c r="CG54" s="850"/>
      <c r="CH54" s="861"/>
      <c r="CI54" s="862"/>
      <c r="CJ54" s="862"/>
      <c r="CK54" s="862"/>
      <c r="CL54" s="863"/>
      <c r="CM54" s="861"/>
      <c r="CN54" s="862"/>
      <c r="CO54" s="862"/>
      <c r="CP54" s="862"/>
      <c r="CQ54" s="863"/>
      <c r="CR54" s="861"/>
      <c r="CS54" s="862"/>
      <c r="CT54" s="862"/>
      <c r="CU54" s="862"/>
      <c r="CV54" s="863"/>
      <c r="CW54" s="861"/>
      <c r="CX54" s="862"/>
      <c r="CY54" s="862"/>
      <c r="CZ54" s="862"/>
      <c r="DA54" s="863"/>
      <c r="DB54" s="861"/>
      <c r="DC54" s="862"/>
      <c r="DD54" s="862"/>
      <c r="DE54" s="862"/>
      <c r="DF54" s="863"/>
      <c r="DG54" s="861"/>
      <c r="DH54" s="862"/>
      <c r="DI54" s="862"/>
      <c r="DJ54" s="862"/>
      <c r="DK54" s="863"/>
      <c r="DL54" s="861"/>
      <c r="DM54" s="862"/>
      <c r="DN54" s="862"/>
      <c r="DO54" s="862"/>
      <c r="DP54" s="863"/>
      <c r="DQ54" s="861"/>
      <c r="DR54" s="862"/>
      <c r="DS54" s="862"/>
      <c r="DT54" s="862"/>
      <c r="DU54" s="863"/>
      <c r="DV54" s="864"/>
      <c r="DW54" s="865"/>
      <c r="DX54" s="865"/>
      <c r="DY54" s="865"/>
      <c r="DZ54" s="866"/>
      <c r="EA54" s="246"/>
    </row>
    <row r="55" spans="1:131" s="247" customFormat="1" ht="26.25" customHeight="1" x14ac:dyDescent="0.15">
      <c r="A55" s="261">
        <v>28</v>
      </c>
      <c r="B55" s="835"/>
      <c r="C55" s="836"/>
      <c r="D55" s="836"/>
      <c r="E55" s="836"/>
      <c r="F55" s="836"/>
      <c r="G55" s="836"/>
      <c r="H55" s="836"/>
      <c r="I55" s="836"/>
      <c r="J55" s="836"/>
      <c r="K55" s="836"/>
      <c r="L55" s="836"/>
      <c r="M55" s="836"/>
      <c r="N55" s="836"/>
      <c r="O55" s="836"/>
      <c r="P55" s="837"/>
      <c r="Q55" s="913"/>
      <c r="R55" s="914"/>
      <c r="S55" s="914"/>
      <c r="T55" s="914"/>
      <c r="U55" s="914"/>
      <c r="V55" s="914"/>
      <c r="W55" s="914"/>
      <c r="X55" s="914"/>
      <c r="Y55" s="914"/>
      <c r="Z55" s="914"/>
      <c r="AA55" s="914"/>
      <c r="AB55" s="914"/>
      <c r="AC55" s="914"/>
      <c r="AD55" s="914"/>
      <c r="AE55" s="915"/>
      <c r="AF55" s="841"/>
      <c r="AG55" s="842"/>
      <c r="AH55" s="842"/>
      <c r="AI55" s="842"/>
      <c r="AJ55" s="843"/>
      <c r="AK55" s="916"/>
      <c r="AL55" s="914"/>
      <c r="AM55" s="914"/>
      <c r="AN55" s="914"/>
      <c r="AO55" s="914"/>
      <c r="AP55" s="914"/>
      <c r="AQ55" s="914"/>
      <c r="AR55" s="914"/>
      <c r="AS55" s="914"/>
      <c r="AT55" s="914"/>
      <c r="AU55" s="914"/>
      <c r="AV55" s="914"/>
      <c r="AW55" s="914"/>
      <c r="AX55" s="914"/>
      <c r="AY55" s="914"/>
      <c r="AZ55" s="917"/>
      <c r="BA55" s="917"/>
      <c r="BB55" s="917"/>
      <c r="BC55" s="917"/>
      <c r="BD55" s="917"/>
      <c r="BE55" s="908"/>
      <c r="BF55" s="908"/>
      <c r="BG55" s="908"/>
      <c r="BH55" s="908"/>
      <c r="BI55" s="909"/>
      <c r="BJ55" s="252"/>
      <c r="BK55" s="252"/>
      <c r="BL55" s="252"/>
      <c r="BM55" s="252"/>
      <c r="BN55" s="252"/>
      <c r="BO55" s="265"/>
      <c r="BP55" s="265"/>
      <c r="BQ55" s="262">
        <v>49</v>
      </c>
      <c r="BR55" s="263"/>
      <c r="BS55" s="848"/>
      <c r="BT55" s="849"/>
      <c r="BU55" s="849"/>
      <c r="BV55" s="849"/>
      <c r="BW55" s="849"/>
      <c r="BX55" s="849"/>
      <c r="BY55" s="849"/>
      <c r="BZ55" s="849"/>
      <c r="CA55" s="849"/>
      <c r="CB55" s="849"/>
      <c r="CC55" s="849"/>
      <c r="CD55" s="849"/>
      <c r="CE55" s="849"/>
      <c r="CF55" s="849"/>
      <c r="CG55" s="850"/>
      <c r="CH55" s="861"/>
      <c r="CI55" s="862"/>
      <c r="CJ55" s="862"/>
      <c r="CK55" s="862"/>
      <c r="CL55" s="863"/>
      <c r="CM55" s="861"/>
      <c r="CN55" s="862"/>
      <c r="CO55" s="862"/>
      <c r="CP55" s="862"/>
      <c r="CQ55" s="863"/>
      <c r="CR55" s="861"/>
      <c r="CS55" s="862"/>
      <c r="CT55" s="862"/>
      <c r="CU55" s="862"/>
      <c r="CV55" s="863"/>
      <c r="CW55" s="861"/>
      <c r="CX55" s="862"/>
      <c r="CY55" s="862"/>
      <c r="CZ55" s="862"/>
      <c r="DA55" s="863"/>
      <c r="DB55" s="861"/>
      <c r="DC55" s="862"/>
      <c r="DD55" s="862"/>
      <c r="DE55" s="862"/>
      <c r="DF55" s="863"/>
      <c r="DG55" s="861"/>
      <c r="DH55" s="862"/>
      <c r="DI55" s="862"/>
      <c r="DJ55" s="862"/>
      <c r="DK55" s="863"/>
      <c r="DL55" s="861"/>
      <c r="DM55" s="862"/>
      <c r="DN55" s="862"/>
      <c r="DO55" s="862"/>
      <c r="DP55" s="863"/>
      <c r="DQ55" s="861"/>
      <c r="DR55" s="862"/>
      <c r="DS55" s="862"/>
      <c r="DT55" s="862"/>
      <c r="DU55" s="863"/>
      <c r="DV55" s="864"/>
      <c r="DW55" s="865"/>
      <c r="DX55" s="865"/>
      <c r="DY55" s="865"/>
      <c r="DZ55" s="866"/>
      <c r="EA55" s="246"/>
    </row>
    <row r="56" spans="1:131" s="247" customFormat="1" ht="26.25" customHeight="1" x14ac:dyDescent="0.15">
      <c r="A56" s="261">
        <v>29</v>
      </c>
      <c r="B56" s="835"/>
      <c r="C56" s="836"/>
      <c r="D56" s="836"/>
      <c r="E56" s="836"/>
      <c r="F56" s="836"/>
      <c r="G56" s="836"/>
      <c r="H56" s="836"/>
      <c r="I56" s="836"/>
      <c r="J56" s="836"/>
      <c r="K56" s="836"/>
      <c r="L56" s="836"/>
      <c r="M56" s="836"/>
      <c r="N56" s="836"/>
      <c r="O56" s="836"/>
      <c r="P56" s="837"/>
      <c r="Q56" s="913"/>
      <c r="R56" s="914"/>
      <c r="S56" s="914"/>
      <c r="T56" s="914"/>
      <c r="U56" s="914"/>
      <c r="V56" s="914"/>
      <c r="W56" s="914"/>
      <c r="X56" s="914"/>
      <c r="Y56" s="914"/>
      <c r="Z56" s="914"/>
      <c r="AA56" s="914"/>
      <c r="AB56" s="914"/>
      <c r="AC56" s="914"/>
      <c r="AD56" s="914"/>
      <c r="AE56" s="915"/>
      <c r="AF56" s="841"/>
      <c r="AG56" s="842"/>
      <c r="AH56" s="842"/>
      <c r="AI56" s="842"/>
      <c r="AJ56" s="843"/>
      <c r="AK56" s="916"/>
      <c r="AL56" s="914"/>
      <c r="AM56" s="914"/>
      <c r="AN56" s="914"/>
      <c r="AO56" s="914"/>
      <c r="AP56" s="914"/>
      <c r="AQ56" s="914"/>
      <c r="AR56" s="914"/>
      <c r="AS56" s="914"/>
      <c r="AT56" s="914"/>
      <c r="AU56" s="914"/>
      <c r="AV56" s="914"/>
      <c r="AW56" s="914"/>
      <c r="AX56" s="914"/>
      <c r="AY56" s="914"/>
      <c r="AZ56" s="917"/>
      <c r="BA56" s="917"/>
      <c r="BB56" s="917"/>
      <c r="BC56" s="917"/>
      <c r="BD56" s="917"/>
      <c r="BE56" s="908"/>
      <c r="BF56" s="908"/>
      <c r="BG56" s="908"/>
      <c r="BH56" s="908"/>
      <c r="BI56" s="909"/>
      <c r="BJ56" s="252"/>
      <c r="BK56" s="252"/>
      <c r="BL56" s="252"/>
      <c r="BM56" s="252"/>
      <c r="BN56" s="252"/>
      <c r="BO56" s="265"/>
      <c r="BP56" s="265"/>
      <c r="BQ56" s="262">
        <v>50</v>
      </c>
      <c r="BR56" s="263"/>
      <c r="BS56" s="848"/>
      <c r="BT56" s="849"/>
      <c r="BU56" s="849"/>
      <c r="BV56" s="849"/>
      <c r="BW56" s="849"/>
      <c r="BX56" s="849"/>
      <c r="BY56" s="849"/>
      <c r="BZ56" s="849"/>
      <c r="CA56" s="849"/>
      <c r="CB56" s="849"/>
      <c r="CC56" s="849"/>
      <c r="CD56" s="849"/>
      <c r="CE56" s="849"/>
      <c r="CF56" s="849"/>
      <c r="CG56" s="850"/>
      <c r="CH56" s="861"/>
      <c r="CI56" s="862"/>
      <c r="CJ56" s="862"/>
      <c r="CK56" s="862"/>
      <c r="CL56" s="863"/>
      <c r="CM56" s="861"/>
      <c r="CN56" s="862"/>
      <c r="CO56" s="862"/>
      <c r="CP56" s="862"/>
      <c r="CQ56" s="863"/>
      <c r="CR56" s="861"/>
      <c r="CS56" s="862"/>
      <c r="CT56" s="862"/>
      <c r="CU56" s="862"/>
      <c r="CV56" s="863"/>
      <c r="CW56" s="861"/>
      <c r="CX56" s="862"/>
      <c r="CY56" s="862"/>
      <c r="CZ56" s="862"/>
      <c r="DA56" s="863"/>
      <c r="DB56" s="861"/>
      <c r="DC56" s="862"/>
      <c r="DD56" s="862"/>
      <c r="DE56" s="862"/>
      <c r="DF56" s="863"/>
      <c r="DG56" s="861"/>
      <c r="DH56" s="862"/>
      <c r="DI56" s="862"/>
      <c r="DJ56" s="862"/>
      <c r="DK56" s="863"/>
      <c r="DL56" s="861"/>
      <c r="DM56" s="862"/>
      <c r="DN56" s="862"/>
      <c r="DO56" s="862"/>
      <c r="DP56" s="863"/>
      <c r="DQ56" s="861"/>
      <c r="DR56" s="862"/>
      <c r="DS56" s="862"/>
      <c r="DT56" s="862"/>
      <c r="DU56" s="863"/>
      <c r="DV56" s="864"/>
      <c r="DW56" s="865"/>
      <c r="DX56" s="865"/>
      <c r="DY56" s="865"/>
      <c r="DZ56" s="866"/>
      <c r="EA56" s="246"/>
    </row>
    <row r="57" spans="1:131" s="247" customFormat="1" ht="26.25" customHeight="1" x14ac:dyDescent="0.15">
      <c r="A57" s="261">
        <v>30</v>
      </c>
      <c r="B57" s="835"/>
      <c r="C57" s="836"/>
      <c r="D57" s="836"/>
      <c r="E57" s="836"/>
      <c r="F57" s="836"/>
      <c r="G57" s="836"/>
      <c r="H57" s="836"/>
      <c r="I57" s="836"/>
      <c r="J57" s="836"/>
      <c r="K57" s="836"/>
      <c r="L57" s="836"/>
      <c r="M57" s="836"/>
      <c r="N57" s="836"/>
      <c r="O57" s="836"/>
      <c r="P57" s="837"/>
      <c r="Q57" s="913"/>
      <c r="R57" s="914"/>
      <c r="S57" s="914"/>
      <c r="T57" s="914"/>
      <c r="U57" s="914"/>
      <c r="V57" s="914"/>
      <c r="W57" s="914"/>
      <c r="X57" s="914"/>
      <c r="Y57" s="914"/>
      <c r="Z57" s="914"/>
      <c r="AA57" s="914"/>
      <c r="AB57" s="914"/>
      <c r="AC57" s="914"/>
      <c r="AD57" s="914"/>
      <c r="AE57" s="915"/>
      <c r="AF57" s="841"/>
      <c r="AG57" s="842"/>
      <c r="AH57" s="842"/>
      <c r="AI57" s="842"/>
      <c r="AJ57" s="843"/>
      <c r="AK57" s="916"/>
      <c r="AL57" s="914"/>
      <c r="AM57" s="914"/>
      <c r="AN57" s="914"/>
      <c r="AO57" s="914"/>
      <c r="AP57" s="914"/>
      <c r="AQ57" s="914"/>
      <c r="AR57" s="914"/>
      <c r="AS57" s="914"/>
      <c r="AT57" s="914"/>
      <c r="AU57" s="914"/>
      <c r="AV57" s="914"/>
      <c r="AW57" s="914"/>
      <c r="AX57" s="914"/>
      <c r="AY57" s="914"/>
      <c r="AZ57" s="917"/>
      <c r="BA57" s="917"/>
      <c r="BB57" s="917"/>
      <c r="BC57" s="917"/>
      <c r="BD57" s="917"/>
      <c r="BE57" s="908"/>
      <c r="BF57" s="908"/>
      <c r="BG57" s="908"/>
      <c r="BH57" s="908"/>
      <c r="BI57" s="909"/>
      <c r="BJ57" s="252"/>
      <c r="BK57" s="252"/>
      <c r="BL57" s="252"/>
      <c r="BM57" s="252"/>
      <c r="BN57" s="252"/>
      <c r="BO57" s="265"/>
      <c r="BP57" s="265"/>
      <c r="BQ57" s="262">
        <v>51</v>
      </c>
      <c r="BR57" s="263"/>
      <c r="BS57" s="848"/>
      <c r="BT57" s="849"/>
      <c r="BU57" s="849"/>
      <c r="BV57" s="849"/>
      <c r="BW57" s="849"/>
      <c r="BX57" s="849"/>
      <c r="BY57" s="849"/>
      <c r="BZ57" s="849"/>
      <c r="CA57" s="849"/>
      <c r="CB57" s="849"/>
      <c r="CC57" s="849"/>
      <c r="CD57" s="849"/>
      <c r="CE57" s="849"/>
      <c r="CF57" s="849"/>
      <c r="CG57" s="850"/>
      <c r="CH57" s="861"/>
      <c r="CI57" s="862"/>
      <c r="CJ57" s="862"/>
      <c r="CK57" s="862"/>
      <c r="CL57" s="863"/>
      <c r="CM57" s="861"/>
      <c r="CN57" s="862"/>
      <c r="CO57" s="862"/>
      <c r="CP57" s="862"/>
      <c r="CQ57" s="863"/>
      <c r="CR57" s="861"/>
      <c r="CS57" s="862"/>
      <c r="CT57" s="862"/>
      <c r="CU57" s="862"/>
      <c r="CV57" s="863"/>
      <c r="CW57" s="861"/>
      <c r="CX57" s="862"/>
      <c r="CY57" s="862"/>
      <c r="CZ57" s="862"/>
      <c r="DA57" s="863"/>
      <c r="DB57" s="861"/>
      <c r="DC57" s="862"/>
      <c r="DD57" s="862"/>
      <c r="DE57" s="862"/>
      <c r="DF57" s="863"/>
      <c r="DG57" s="861"/>
      <c r="DH57" s="862"/>
      <c r="DI57" s="862"/>
      <c r="DJ57" s="862"/>
      <c r="DK57" s="863"/>
      <c r="DL57" s="861"/>
      <c r="DM57" s="862"/>
      <c r="DN57" s="862"/>
      <c r="DO57" s="862"/>
      <c r="DP57" s="863"/>
      <c r="DQ57" s="861"/>
      <c r="DR57" s="862"/>
      <c r="DS57" s="862"/>
      <c r="DT57" s="862"/>
      <c r="DU57" s="863"/>
      <c r="DV57" s="864"/>
      <c r="DW57" s="865"/>
      <c r="DX57" s="865"/>
      <c r="DY57" s="865"/>
      <c r="DZ57" s="866"/>
      <c r="EA57" s="246"/>
    </row>
    <row r="58" spans="1:131" s="247" customFormat="1" ht="26.25" customHeight="1" x14ac:dyDescent="0.15">
      <c r="A58" s="261">
        <v>31</v>
      </c>
      <c r="B58" s="835"/>
      <c r="C58" s="836"/>
      <c r="D58" s="836"/>
      <c r="E58" s="836"/>
      <c r="F58" s="836"/>
      <c r="G58" s="836"/>
      <c r="H58" s="836"/>
      <c r="I58" s="836"/>
      <c r="J58" s="836"/>
      <c r="K58" s="836"/>
      <c r="L58" s="836"/>
      <c r="M58" s="836"/>
      <c r="N58" s="836"/>
      <c r="O58" s="836"/>
      <c r="P58" s="837"/>
      <c r="Q58" s="913"/>
      <c r="R58" s="914"/>
      <c r="S58" s="914"/>
      <c r="T58" s="914"/>
      <c r="U58" s="914"/>
      <c r="V58" s="914"/>
      <c r="W58" s="914"/>
      <c r="X58" s="914"/>
      <c r="Y58" s="914"/>
      <c r="Z58" s="914"/>
      <c r="AA58" s="914"/>
      <c r="AB58" s="914"/>
      <c r="AC58" s="914"/>
      <c r="AD58" s="914"/>
      <c r="AE58" s="915"/>
      <c r="AF58" s="841"/>
      <c r="AG58" s="842"/>
      <c r="AH58" s="842"/>
      <c r="AI58" s="842"/>
      <c r="AJ58" s="843"/>
      <c r="AK58" s="916"/>
      <c r="AL58" s="914"/>
      <c r="AM58" s="914"/>
      <c r="AN58" s="914"/>
      <c r="AO58" s="914"/>
      <c r="AP58" s="914"/>
      <c r="AQ58" s="914"/>
      <c r="AR58" s="914"/>
      <c r="AS58" s="914"/>
      <c r="AT58" s="914"/>
      <c r="AU58" s="914"/>
      <c r="AV58" s="914"/>
      <c r="AW58" s="914"/>
      <c r="AX58" s="914"/>
      <c r="AY58" s="914"/>
      <c r="AZ58" s="917"/>
      <c r="BA58" s="917"/>
      <c r="BB58" s="917"/>
      <c r="BC58" s="917"/>
      <c r="BD58" s="917"/>
      <c r="BE58" s="908"/>
      <c r="BF58" s="908"/>
      <c r="BG58" s="908"/>
      <c r="BH58" s="908"/>
      <c r="BI58" s="909"/>
      <c r="BJ58" s="252"/>
      <c r="BK58" s="252"/>
      <c r="BL58" s="252"/>
      <c r="BM58" s="252"/>
      <c r="BN58" s="252"/>
      <c r="BO58" s="265"/>
      <c r="BP58" s="265"/>
      <c r="BQ58" s="262">
        <v>52</v>
      </c>
      <c r="BR58" s="263"/>
      <c r="BS58" s="848"/>
      <c r="BT58" s="849"/>
      <c r="BU58" s="849"/>
      <c r="BV58" s="849"/>
      <c r="BW58" s="849"/>
      <c r="BX58" s="849"/>
      <c r="BY58" s="849"/>
      <c r="BZ58" s="849"/>
      <c r="CA58" s="849"/>
      <c r="CB58" s="849"/>
      <c r="CC58" s="849"/>
      <c r="CD58" s="849"/>
      <c r="CE58" s="849"/>
      <c r="CF58" s="849"/>
      <c r="CG58" s="850"/>
      <c r="CH58" s="861"/>
      <c r="CI58" s="862"/>
      <c r="CJ58" s="862"/>
      <c r="CK58" s="862"/>
      <c r="CL58" s="863"/>
      <c r="CM58" s="861"/>
      <c r="CN58" s="862"/>
      <c r="CO58" s="862"/>
      <c r="CP58" s="862"/>
      <c r="CQ58" s="863"/>
      <c r="CR58" s="861"/>
      <c r="CS58" s="862"/>
      <c r="CT58" s="862"/>
      <c r="CU58" s="862"/>
      <c r="CV58" s="863"/>
      <c r="CW58" s="861"/>
      <c r="CX58" s="862"/>
      <c r="CY58" s="862"/>
      <c r="CZ58" s="862"/>
      <c r="DA58" s="863"/>
      <c r="DB58" s="861"/>
      <c r="DC58" s="862"/>
      <c r="DD58" s="862"/>
      <c r="DE58" s="862"/>
      <c r="DF58" s="863"/>
      <c r="DG58" s="861"/>
      <c r="DH58" s="862"/>
      <c r="DI58" s="862"/>
      <c r="DJ58" s="862"/>
      <c r="DK58" s="863"/>
      <c r="DL58" s="861"/>
      <c r="DM58" s="862"/>
      <c r="DN58" s="862"/>
      <c r="DO58" s="862"/>
      <c r="DP58" s="863"/>
      <c r="DQ58" s="861"/>
      <c r="DR58" s="862"/>
      <c r="DS58" s="862"/>
      <c r="DT58" s="862"/>
      <c r="DU58" s="863"/>
      <c r="DV58" s="864"/>
      <c r="DW58" s="865"/>
      <c r="DX58" s="865"/>
      <c r="DY58" s="865"/>
      <c r="DZ58" s="866"/>
      <c r="EA58" s="246"/>
    </row>
    <row r="59" spans="1:131" s="247" customFormat="1" ht="26.25" customHeight="1" x14ac:dyDescent="0.15">
      <c r="A59" s="261">
        <v>32</v>
      </c>
      <c r="B59" s="835"/>
      <c r="C59" s="836"/>
      <c r="D59" s="836"/>
      <c r="E59" s="836"/>
      <c r="F59" s="836"/>
      <c r="G59" s="836"/>
      <c r="H59" s="836"/>
      <c r="I59" s="836"/>
      <c r="J59" s="836"/>
      <c r="K59" s="836"/>
      <c r="L59" s="836"/>
      <c r="M59" s="836"/>
      <c r="N59" s="836"/>
      <c r="O59" s="836"/>
      <c r="P59" s="837"/>
      <c r="Q59" s="913"/>
      <c r="R59" s="914"/>
      <c r="S59" s="914"/>
      <c r="T59" s="914"/>
      <c r="U59" s="914"/>
      <c r="V59" s="914"/>
      <c r="W59" s="914"/>
      <c r="X59" s="914"/>
      <c r="Y59" s="914"/>
      <c r="Z59" s="914"/>
      <c r="AA59" s="914"/>
      <c r="AB59" s="914"/>
      <c r="AC59" s="914"/>
      <c r="AD59" s="914"/>
      <c r="AE59" s="915"/>
      <c r="AF59" s="841"/>
      <c r="AG59" s="842"/>
      <c r="AH59" s="842"/>
      <c r="AI59" s="842"/>
      <c r="AJ59" s="843"/>
      <c r="AK59" s="916"/>
      <c r="AL59" s="914"/>
      <c r="AM59" s="914"/>
      <c r="AN59" s="914"/>
      <c r="AO59" s="914"/>
      <c r="AP59" s="914"/>
      <c r="AQ59" s="914"/>
      <c r="AR59" s="914"/>
      <c r="AS59" s="914"/>
      <c r="AT59" s="914"/>
      <c r="AU59" s="914"/>
      <c r="AV59" s="914"/>
      <c r="AW59" s="914"/>
      <c r="AX59" s="914"/>
      <c r="AY59" s="914"/>
      <c r="AZ59" s="917"/>
      <c r="BA59" s="917"/>
      <c r="BB59" s="917"/>
      <c r="BC59" s="917"/>
      <c r="BD59" s="917"/>
      <c r="BE59" s="908"/>
      <c r="BF59" s="908"/>
      <c r="BG59" s="908"/>
      <c r="BH59" s="908"/>
      <c r="BI59" s="909"/>
      <c r="BJ59" s="252"/>
      <c r="BK59" s="252"/>
      <c r="BL59" s="252"/>
      <c r="BM59" s="252"/>
      <c r="BN59" s="252"/>
      <c r="BO59" s="265"/>
      <c r="BP59" s="265"/>
      <c r="BQ59" s="262">
        <v>53</v>
      </c>
      <c r="BR59" s="263"/>
      <c r="BS59" s="848"/>
      <c r="BT59" s="849"/>
      <c r="BU59" s="849"/>
      <c r="BV59" s="849"/>
      <c r="BW59" s="849"/>
      <c r="BX59" s="849"/>
      <c r="BY59" s="849"/>
      <c r="BZ59" s="849"/>
      <c r="CA59" s="849"/>
      <c r="CB59" s="849"/>
      <c r="CC59" s="849"/>
      <c r="CD59" s="849"/>
      <c r="CE59" s="849"/>
      <c r="CF59" s="849"/>
      <c r="CG59" s="850"/>
      <c r="CH59" s="861"/>
      <c r="CI59" s="862"/>
      <c r="CJ59" s="862"/>
      <c r="CK59" s="862"/>
      <c r="CL59" s="863"/>
      <c r="CM59" s="861"/>
      <c r="CN59" s="862"/>
      <c r="CO59" s="862"/>
      <c r="CP59" s="862"/>
      <c r="CQ59" s="863"/>
      <c r="CR59" s="861"/>
      <c r="CS59" s="862"/>
      <c r="CT59" s="862"/>
      <c r="CU59" s="862"/>
      <c r="CV59" s="863"/>
      <c r="CW59" s="861"/>
      <c r="CX59" s="862"/>
      <c r="CY59" s="862"/>
      <c r="CZ59" s="862"/>
      <c r="DA59" s="863"/>
      <c r="DB59" s="861"/>
      <c r="DC59" s="862"/>
      <c r="DD59" s="862"/>
      <c r="DE59" s="862"/>
      <c r="DF59" s="863"/>
      <c r="DG59" s="861"/>
      <c r="DH59" s="862"/>
      <c r="DI59" s="862"/>
      <c r="DJ59" s="862"/>
      <c r="DK59" s="863"/>
      <c r="DL59" s="861"/>
      <c r="DM59" s="862"/>
      <c r="DN59" s="862"/>
      <c r="DO59" s="862"/>
      <c r="DP59" s="863"/>
      <c r="DQ59" s="861"/>
      <c r="DR59" s="862"/>
      <c r="DS59" s="862"/>
      <c r="DT59" s="862"/>
      <c r="DU59" s="863"/>
      <c r="DV59" s="864"/>
      <c r="DW59" s="865"/>
      <c r="DX59" s="865"/>
      <c r="DY59" s="865"/>
      <c r="DZ59" s="866"/>
      <c r="EA59" s="246"/>
    </row>
    <row r="60" spans="1:131" s="247" customFormat="1" ht="26.25" customHeight="1" x14ac:dyDescent="0.15">
      <c r="A60" s="261">
        <v>33</v>
      </c>
      <c r="B60" s="835"/>
      <c r="C60" s="836"/>
      <c r="D60" s="836"/>
      <c r="E60" s="836"/>
      <c r="F60" s="836"/>
      <c r="G60" s="836"/>
      <c r="H60" s="836"/>
      <c r="I60" s="836"/>
      <c r="J60" s="836"/>
      <c r="K60" s="836"/>
      <c r="L60" s="836"/>
      <c r="M60" s="836"/>
      <c r="N60" s="836"/>
      <c r="O60" s="836"/>
      <c r="P60" s="837"/>
      <c r="Q60" s="913"/>
      <c r="R60" s="914"/>
      <c r="S60" s="914"/>
      <c r="T60" s="914"/>
      <c r="U60" s="914"/>
      <c r="V60" s="914"/>
      <c r="W60" s="914"/>
      <c r="X60" s="914"/>
      <c r="Y60" s="914"/>
      <c r="Z60" s="914"/>
      <c r="AA60" s="914"/>
      <c r="AB60" s="914"/>
      <c r="AC60" s="914"/>
      <c r="AD60" s="914"/>
      <c r="AE60" s="915"/>
      <c r="AF60" s="841"/>
      <c r="AG60" s="842"/>
      <c r="AH60" s="842"/>
      <c r="AI60" s="842"/>
      <c r="AJ60" s="843"/>
      <c r="AK60" s="916"/>
      <c r="AL60" s="914"/>
      <c r="AM60" s="914"/>
      <c r="AN60" s="914"/>
      <c r="AO60" s="914"/>
      <c r="AP60" s="914"/>
      <c r="AQ60" s="914"/>
      <c r="AR60" s="914"/>
      <c r="AS60" s="914"/>
      <c r="AT60" s="914"/>
      <c r="AU60" s="914"/>
      <c r="AV60" s="914"/>
      <c r="AW60" s="914"/>
      <c r="AX60" s="914"/>
      <c r="AY60" s="914"/>
      <c r="AZ60" s="917"/>
      <c r="BA60" s="917"/>
      <c r="BB60" s="917"/>
      <c r="BC60" s="917"/>
      <c r="BD60" s="917"/>
      <c r="BE60" s="908"/>
      <c r="BF60" s="908"/>
      <c r="BG60" s="908"/>
      <c r="BH60" s="908"/>
      <c r="BI60" s="909"/>
      <c r="BJ60" s="252"/>
      <c r="BK60" s="252"/>
      <c r="BL60" s="252"/>
      <c r="BM60" s="252"/>
      <c r="BN60" s="252"/>
      <c r="BO60" s="265"/>
      <c r="BP60" s="265"/>
      <c r="BQ60" s="262">
        <v>54</v>
      </c>
      <c r="BR60" s="263"/>
      <c r="BS60" s="848"/>
      <c r="BT60" s="849"/>
      <c r="BU60" s="849"/>
      <c r="BV60" s="849"/>
      <c r="BW60" s="849"/>
      <c r="BX60" s="849"/>
      <c r="BY60" s="849"/>
      <c r="BZ60" s="849"/>
      <c r="CA60" s="849"/>
      <c r="CB60" s="849"/>
      <c r="CC60" s="849"/>
      <c r="CD60" s="849"/>
      <c r="CE60" s="849"/>
      <c r="CF60" s="849"/>
      <c r="CG60" s="850"/>
      <c r="CH60" s="861"/>
      <c r="CI60" s="862"/>
      <c r="CJ60" s="862"/>
      <c r="CK60" s="862"/>
      <c r="CL60" s="863"/>
      <c r="CM60" s="861"/>
      <c r="CN60" s="862"/>
      <c r="CO60" s="862"/>
      <c r="CP60" s="862"/>
      <c r="CQ60" s="863"/>
      <c r="CR60" s="861"/>
      <c r="CS60" s="862"/>
      <c r="CT60" s="862"/>
      <c r="CU60" s="862"/>
      <c r="CV60" s="863"/>
      <c r="CW60" s="861"/>
      <c r="CX60" s="862"/>
      <c r="CY60" s="862"/>
      <c r="CZ60" s="862"/>
      <c r="DA60" s="863"/>
      <c r="DB60" s="861"/>
      <c r="DC60" s="862"/>
      <c r="DD60" s="862"/>
      <c r="DE60" s="862"/>
      <c r="DF60" s="863"/>
      <c r="DG60" s="861"/>
      <c r="DH60" s="862"/>
      <c r="DI60" s="862"/>
      <c r="DJ60" s="862"/>
      <c r="DK60" s="863"/>
      <c r="DL60" s="861"/>
      <c r="DM60" s="862"/>
      <c r="DN60" s="862"/>
      <c r="DO60" s="862"/>
      <c r="DP60" s="863"/>
      <c r="DQ60" s="861"/>
      <c r="DR60" s="862"/>
      <c r="DS60" s="862"/>
      <c r="DT60" s="862"/>
      <c r="DU60" s="863"/>
      <c r="DV60" s="864"/>
      <c r="DW60" s="865"/>
      <c r="DX60" s="865"/>
      <c r="DY60" s="865"/>
      <c r="DZ60" s="866"/>
      <c r="EA60" s="246"/>
    </row>
    <row r="61" spans="1:131" s="247" customFormat="1" ht="26.25" customHeight="1" thickBot="1" x14ac:dyDescent="0.2">
      <c r="A61" s="261">
        <v>34</v>
      </c>
      <c r="B61" s="835"/>
      <c r="C61" s="836"/>
      <c r="D61" s="836"/>
      <c r="E61" s="836"/>
      <c r="F61" s="836"/>
      <c r="G61" s="836"/>
      <c r="H61" s="836"/>
      <c r="I61" s="836"/>
      <c r="J61" s="836"/>
      <c r="K61" s="836"/>
      <c r="L61" s="836"/>
      <c r="M61" s="836"/>
      <c r="N61" s="836"/>
      <c r="O61" s="836"/>
      <c r="P61" s="837"/>
      <c r="Q61" s="913"/>
      <c r="R61" s="914"/>
      <c r="S61" s="914"/>
      <c r="T61" s="914"/>
      <c r="U61" s="914"/>
      <c r="V61" s="914"/>
      <c r="W61" s="914"/>
      <c r="X61" s="914"/>
      <c r="Y61" s="914"/>
      <c r="Z61" s="914"/>
      <c r="AA61" s="914"/>
      <c r="AB61" s="914"/>
      <c r="AC61" s="914"/>
      <c r="AD61" s="914"/>
      <c r="AE61" s="915"/>
      <c r="AF61" s="841"/>
      <c r="AG61" s="842"/>
      <c r="AH61" s="842"/>
      <c r="AI61" s="842"/>
      <c r="AJ61" s="843"/>
      <c r="AK61" s="916"/>
      <c r="AL61" s="914"/>
      <c r="AM61" s="914"/>
      <c r="AN61" s="914"/>
      <c r="AO61" s="914"/>
      <c r="AP61" s="914"/>
      <c r="AQ61" s="914"/>
      <c r="AR61" s="914"/>
      <c r="AS61" s="914"/>
      <c r="AT61" s="914"/>
      <c r="AU61" s="914"/>
      <c r="AV61" s="914"/>
      <c r="AW61" s="914"/>
      <c r="AX61" s="914"/>
      <c r="AY61" s="914"/>
      <c r="AZ61" s="917"/>
      <c r="BA61" s="917"/>
      <c r="BB61" s="917"/>
      <c r="BC61" s="917"/>
      <c r="BD61" s="917"/>
      <c r="BE61" s="908"/>
      <c r="BF61" s="908"/>
      <c r="BG61" s="908"/>
      <c r="BH61" s="908"/>
      <c r="BI61" s="909"/>
      <c r="BJ61" s="252"/>
      <c r="BK61" s="252"/>
      <c r="BL61" s="252"/>
      <c r="BM61" s="252"/>
      <c r="BN61" s="252"/>
      <c r="BO61" s="265"/>
      <c r="BP61" s="265"/>
      <c r="BQ61" s="262">
        <v>55</v>
      </c>
      <c r="BR61" s="263"/>
      <c r="BS61" s="848"/>
      <c r="BT61" s="849"/>
      <c r="BU61" s="849"/>
      <c r="BV61" s="849"/>
      <c r="BW61" s="849"/>
      <c r="BX61" s="849"/>
      <c r="BY61" s="849"/>
      <c r="BZ61" s="849"/>
      <c r="CA61" s="849"/>
      <c r="CB61" s="849"/>
      <c r="CC61" s="849"/>
      <c r="CD61" s="849"/>
      <c r="CE61" s="849"/>
      <c r="CF61" s="849"/>
      <c r="CG61" s="850"/>
      <c r="CH61" s="861"/>
      <c r="CI61" s="862"/>
      <c r="CJ61" s="862"/>
      <c r="CK61" s="862"/>
      <c r="CL61" s="863"/>
      <c r="CM61" s="861"/>
      <c r="CN61" s="862"/>
      <c r="CO61" s="862"/>
      <c r="CP61" s="862"/>
      <c r="CQ61" s="863"/>
      <c r="CR61" s="861"/>
      <c r="CS61" s="862"/>
      <c r="CT61" s="862"/>
      <c r="CU61" s="862"/>
      <c r="CV61" s="863"/>
      <c r="CW61" s="861"/>
      <c r="CX61" s="862"/>
      <c r="CY61" s="862"/>
      <c r="CZ61" s="862"/>
      <c r="DA61" s="863"/>
      <c r="DB61" s="861"/>
      <c r="DC61" s="862"/>
      <c r="DD61" s="862"/>
      <c r="DE61" s="862"/>
      <c r="DF61" s="863"/>
      <c r="DG61" s="861"/>
      <c r="DH61" s="862"/>
      <c r="DI61" s="862"/>
      <c r="DJ61" s="862"/>
      <c r="DK61" s="863"/>
      <c r="DL61" s="861"/>
      <c r="DM61" s="862"/>
      <c r="DN61" s="862"/>
      <c r="DO61" s="862"/>
      <c r="DP61" s="863"/>
      <c r="DQ61" s="861"/>
      <c r="DR61" s="862"/>
      <c r="DS61" s="862"/>
      <c r="DT61" s="862"/>
      <c r="DU61" s="863"/>
      <c r="DV61" s="864"/>
      <c r="DW61" s="865"/>
      <c r="DX61" s="865"/>
      <c r="DY61" s="865"/>
      <c r="DZ61" s="866"/>
      <c r="EA61" s="246"/>
    </row>
    <row r="62" spans="1:131" s="247" customFormat="1" ht="26.25" customHeight="1" x14ac:dyDescent="0.15">
      <c r="A62" s="261">
        <v>35</v>
      </c>
      <c r="B62" s="835"/>
      <c r="C62" s="836"/>
      <c r="D62" s="836"/>
      <c r="E62" s="836"/>
      <c r="F62" s="836"/>
      <c r="G62" s="836"/>
      <c r="H62" s="836"/>
      <c r="I62" s="836"/>
      <c r="J62" s="836"/>
      <c r="K62" s="836"/>
      <c r="L62" s="836"/>
      <c r="M62" s="836"/>
      <c r="N62" s="836"/>
      <c r="O62" s="836"/>
      <c r="P62" s="837"/>
      <c r="Q62" s="913"/>
      <c r="R62" s="914"/>
      <c r="S62" s="914"/>
      <c r="T62" s="914"/>
      <c r="U62" s="914"/>
      <c r="V62" s="914"/>
      <c r="W62" s="914"/>
      <c r="X62" s="914"/>
      <c r="Y62" s="914"/>
      <c r="Z62" s="914"/>
      <c r="AA62" s="914"/>
      <c r="AB62" s="914"/>
      <c r="AC62" s="914"/>
      <c r="AD62" s="914"/>
      <c r="AE62" s="915"/>
      <c r="AF62" s="841"/>
      <c r="AG62" s="842"/>
      <c r="AH62" s="842"/>
      <c r="AI62" s="842"/>
      <c r="AJ62" s="843"/>
      <c r="AK62" s="916"/>
      <c r="AL62" s="914"/>
      <c r="AM62" s="914"/>
      <c r="AN62" s="914"/>
      <c r="AO62" s="914"/>
      <c r="AP62" s="914"/>
      <c r="AQ62" s="914"/>
      <c r="AR62" s="914"/>
      <c r="AS62" s="914"/>
      <c r="AT62" s="914"/>
      <c r="AU62" s="914"/>
      <c r="AV62" s="914"/>
      <c r="AW62" s="914"/>
      <c r="AX62" s="914"/>
      <c r="AY62" s="914"/>
      <c r="AZ62" s="917"/>
      <c r="BA62" s="917"/>
      <c r="BB62" s="917"/>
      <c r="BC62" s="917"/>
      <c r="BD62" s="917"/>
      <c r="BE62" s="908"/>
      <c r="BF62" s="908"/>
      <c r="BG62" s="908"/>
      <c r="BH62" s="908"/>
      <c r="BI62" s="909"/>
      <c r="BJ62" s="925" t="s">
        <v>406</v>
      </c>
      <c r="BK62" s="886"/>
      <c r="BL62" s="886"/>
      <c r="BM62" s="886"/>
      <c r="BN62" s="887"/>
      <c r="BO62" s="265"/>
      <c r="BP62" s="265"/>
      <c r="BQ62" s="262">
        <v>56</v>
      </c>
      <c r="BR62" s="263"/>
      <c r="BS62" s="848"/>
      <c r="BT62" s="849"/>
      <c r="BU62" s="849"/>
      <c r="BV62" s="849"/>
      <c r="BW62" s="849"/>
      <c r="BX62" s="849"/>
      <c r="BY62" s="849"/>
      <c r="BZ62" s="849"/>
      <c r="CA62" s="849"/>
      <c r="CB62" s="849"/>
      <c r="CC62" s="849"/>
      <c r="CD62" s="849"/>
      <c r="CE62" s="849"/>
      <c r="CF62" s="849"/>
      <c r="CG62" s="850"/>
      <c r="CH62" s="861"/>
      <c r="CI62" s="862"/>
      <c r="CJ62" s="862"/>
      <c r="CK62" s="862"/>
      <c r="CL62" s="863"/>
      <c r="CM62" s="861"/>
      <c r="CN62" s="862"/>
      <c r="CO62" s="862"/>
      <c r="CP62" s="862"/>
      <c r="CQ62" s="863"/>
      <c r="CR62" s="861"/>
      <c r="CS62" s="862"/>
      <c r="CT62" s="862"/>
      <c r="CU62" s="862"/>
      <c r="CV62" s="863"/>
      <c r="CW62" s="861"/>
      <c r="CX62" s="862"/>
      <c r="CY62" s="862"/>
      <c r="CZ62" s="862"/>
      <c r="DA62" s="863"/>
      <c r="DB62" s="861"/>
      <c r="DC62" s="862"/>
      <c r="DD62" s="862"/>
      <c r="DE62" s="862"/>
      <c r="DF62" s="863"/>
      <c r="DG62" s="861"/>
      <c r="DH62" s="862"/>
      <c r="DI62" s="862"/>
      <c r="DJ62" s="862"/>
      <c r="DK62" s="863"/>
      <c r="DL62" s="861"/>
      <c r="DM62" s="862"/>
      <c r="DN62" s="862"/>
      <c r="DO62" s="862"/>
      <c r="DP62" s="863"/>
      <c r="DQ62" s="861"/>
      <c r="DR62" s="862"/>
      <c r="DS62" s="862"/>
      <c r="DT62" s="862"/>
      <c r="DU62" s="863"/>
      <c r="DV62" s="864"/>
      <c r="DW62" s="865"/>
      <c r="DX62" s="865"/>
      <c r="DY62" s="865"/>
      <c r="DZ62" s="866"/>
      <c r="EA62" s="246"/>
    </row>
    <row r="63" spans="1:131" s="247" customFormat="1" ht="26.25" customHeight="1" thickBot="1" x14ac:dyDescent="0.2">
      <c r="A63" s="264" t="s">
        <v>386</v>
      </c>
      <c r="B63" s="870" t="s">
        <v>407</v>
      </c>
      <c r="C63" s="871"/>
      <c r="D63" s="871"/>
      <c r="E63" s="871"/>
      <c r="F63" s="871"/>
      <c r="G63" s="871"/>
      <c r="H63" s="871"/>
      <c r="I63" s="871"/>
      <c r="J63" s="871"/>
      <c r="K63" s="871"/>
      <c r="L63" s="871"/>
      <c r="M63" s="871"/>
      <c r="N63" s="871"/>
      <c r="O63" s="871"/>
      <c r="P63" s="872"/>
      <c r="Q63" s="918"/>
      <c r="R63" s="919"/>
      <c r="S63" s="919"/>
      <c r="T63" s="919"/>
      <c r="U63" s="919"/>
      <c r="V63" s="919"/>
      <c r="W63" s="919"/>
      <c r="X63" s="919"/>
      <c r="Y63" s="919"/>
      <c r="Z63" s="919"/>
      <c r="AA63" s="919"/>
      <c r="AB63" s="919"/>
      <c r="AC63" s="919"/>
      <c r="AD63" s="919"/>
      <c r="AE63" s="920"/>
      <c r="AF63" s="921">
        <v>2548</v>
      </c>
      <c r="AG63" s="922"/>
      <c r="AH63" s="922"/>
      <c r="AI63" s="922"/>
      <c r="AJ63" s="923"/>
      <c r="AK63" s="924"/>
      <c r="AL63" s="919"/>
      <c r="AM63" s="919"/>
      <c r="AN63" s="919"/>
      <c r="AO63" s="919"/>
      <c r="AP63" s="922">
        <v>7193</v>
      </c>
      <c r="AQ63" s="922"/>
      <c r="AR63" s="922"/>
      <c r="AS63" s="922"/>
      <c r="AT63" s="922"/>
      <c r="AU63" s="922">
        <v>5786</v>
      </c>
      <c r="AV63" s="922"/>
      <c r="AW63" s="922"/>
      <c r="AX63" s="922"/>
      <c r="AY63" s="922"/>
      <c r="AZ63" s="926"/>
      <c r="BA63" s="926"/>
      <c r="BB63" s="926"/>
      <c r="BC63" s="926"/>
      <c r="BD63" s="926"/>
      <c r="BE63" s="927"/>
      <c r="BF63" s="927"/>
      <c r="BG63" s="927"/>
      <c r="BH63" s="927"/>
      <c r="BI63" s="928"/>
      <c r="BJ63" s="929" t="s">
        <v>384</v>
      </c>
      <c r="BK63" s="930"/>
      <c r="BL63" s="930"/>
      <c r="BM63" s="930"/>
      <c r="BN63" s="931"/>
      <c r="BO63" s="265"/>
      <c r="BP63" s="265"/>
      <c r="BQ63" s="262">
        <v>57</v>
      </c>
      <c r="BR63" s="263"/>
      <c r="BS63" s="848"/>
      <c r="BT63" s="849"/>
      <c r="BU63" s="849"/>
      <c r="BV63" s="849"/>
      <c r="BW63" s="849"/>
      <c r="BX63" s="849"/>
      <c r="BY63" s="849"/>
      <c r="BZ63" s="849"/>
      <c r="CA63" s="849"/>
      <c r="CB63" s="849"/>
      <c r="CC63" s="849"/>
      <c r="CD63" s="849"/>
      <c r="CE63" s="849"/>
      <c r="CF63" s="849"/>
      <c r="CG63" s="850"/>
      <c r="CH63" s="861"/>
      <c r="CI63" s="862"/>
      <c r="CJ63" s="862"/>
      <c r="CK63" s="862"/>
      <c r="CL63" s="863"/>
      <c r="CM63" s="861"/>
      <c r="CN63" s="862"/>
      <c r="CO63" s="862"/>
      <c r="CP63" s="862"/>
      <c r="CQ63" s="863"/>
      <c r="CR63" s="861"/>
      <c r="CS63" s="862"/>
      <c r="CT63" s="862"/>
      <c r="CU63" s="862"/>
      <c r="CV63" s="863"/>
      <c r="CW63" s="861"/>
      <c r="CX63" s="862"/>
      <c r="CY63" s="862"/>
      <c r="CZ63" s="862"/>
      <c r="DA63" s="863"/>
      <c r="DB63" s="861"/>
      <c r="DC63" s="862"/>
      <c r="DD63" s="862"/>
      <c r="DE63" s="862"/>
      <c r="DF63" s="863"/>
      <c r="DG63" s="861"/>
      <c r="DH63" s="862"/>
      <c r="DI63" s="862"/>
      <c r="DJ63" s="862"/>
      <c r="DK63" s="863"/>
      <c r="DL63" s="861"/>
      <c r="DM63" s="862"/>
      <c r="DN63" s="862"/>
      <c r="DO63" s="862"/>
      <c r="DP63" s="863"/>
      <c r="DQ63" s="861"/>
      <c r="DR63" s="862"/>
      <c r="DS63" s="862"/>
      <c r="DT63" s="862"/>
      <c r="DU63" s="863"/>
      <c r="DV63" s="864"/>
      <c r="DW63" s="865"/>
      <c r="DX63" s="865"/>
      <c r="DY63" s="865"/>
      <c r="DZ63" s="866"/>
      <c r="EA63" s="246"/>
    </row>
    <row r="64" spans="1:131" s="247" customFormat="1" ht="26.25" customHeight="1" x14ac:dyDescent="0.15">
      <c r="A64" s="265"/>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c r="AS64" s="265"/>
      <c r="AT64" s="265"/>
      <c r="AU64" s="265"/>
      <c r="AV64" s="265"/>
      <c r="AW64" s="265"/>
      <c r="AX64" s="265"/>
      <c r="AY64" s="265"/>
      <c r="AZ64" s="265"/>
      <c r="BA64" s="265"/>
      <c r="BB64" s="265"/>
      <c r="BC64" s="265"/>
      <c r="BD64" s="265"/>
      <c r="BE64" s="265"/>
      <c r="BF64" s="265"/>
      <c r="BG64" s="265"/>
      <c r="BH64" s="265"/>
      <c r="BI64" s="265"/>
      <c r="BJ64" s="265"/>
      <c r="BK64" s="265"/>
      <c r="BL64" s="265"/>
      <c r="BM64" s="265"/>
      <c r="BN64" s="265"/>
      <c r="BO64" s="265"/>
      <c r="BP64" s="265"/>
      <c r="BQ64" s="262">
        <v>58</v>
      </c>
      <c r="BR64" s="263"/>
      <c r="BS64" s="848"/>
      <c r="BT64" s="849"/>
      <c r="BU64" s="849"/>
      <c r="BV64" s="849"/>
      <c r="BW64" s="849"/>
      <c r="BX64" s="849"/>
      <c r="BY64" s="849"/>
      <c r="BZ64" s="849"/>
      <c r="CA64" s="849"/>
      <c r="CB64" s="849"/>
      <c r="CC64" s="849"/>
      <c r="CD64" s="849"/>
      <c r="CE64" s="849"/>
      <c r="CF64" s="849"/>
      <c r="CG64" s="850"/>
      <c r="CH64" s="861"/>
      <c r="CI64" s="862"/>
      <c r="CJ64" s="862"/>
      <c r="CK64" s="862"/>
      <c r="CL64" s="863"/>
      <c r="CM64" s="861"/>
      <c r="CN64" s="862"/>
      <c r="CO64" s="862"/>
      <c r="CP64" s="862"/>
      <c r="CQ64" s="863"/>
      <c r="CR64" s="861"/>
      <c r="CS64" s="862"/>
      <c r="CT64" s="862"/>
      <c r="CU64" s="862"/>
      <c r="CV64" s="863"/>
      <c r="CW64" s="861"/>
      <c r="CX64" s="862"/>
      <c r="CY64" s="862"/>
      <c r="CZ64" s="862"/>
      <c r="DA64" s="863"/>
      <c r="DB64" s="861"/>
      <c r="DC64" s="862"/>
      <c r="DD64" s="862"/>
      <c r="DE64" s="862"/>
      <c r="DF64" s="863"/>
      <c r="DG64" s="861"/>
      <c r="DH64" s="862"/>
      <c r="DI64" s="862"/>
      <c r="DJ64" s="862"/>
      <c r="DK64" s="863"/>
      <c r="DL64" s="861"/>
      <c r="DM64" s="862"/>
      <c r="DN64" s="862"/>
      <c r="DO64" s="862"/>
      <c r="DP64" s="863"/>
      <c r="DQ64" s="861"/>
      <c r="DR64" s="862"/>
      <c r="DS64" s="862"/>
      <c r="DT64" s="862"/>
      <c r="DU64" s="863"/>
      <c r="DV64" s="864"/>
      <c r="DW64" s="865"/>
      <c r="DX64" s="865"/>
      <c r="DY64" s="865"/>
      <c r="DZ64" s="866"/>
      <c r="EA64" s="246"/>
    </row>
    <row r="65" spans="1:131" s="247" customFormat="1" ht="26.25" customHeight="1" thickBot="1" x14ac:dyDescent="0.2">
      <c r="A65" s="252" t="s">
        <v>408</v>
      </c>
      <c r="B65" s="252"/>
      <c r="C65" s="252"/>
      <c r="D65" s="252"/>
      <c r="E65" s="252"/>
      <c r="F65" s="252"/>
      <c r="G65" s="252"/>
      <c r="H65" s="252"/>
      <c r="I65" s="252"/>
      <c r="J65" s="252"/>
      <c r="K65" s="252"/>
      <c r="L65" s="252"/>
      <c r="M65" s="252"/>
      <c r="N65" s="252"/>
      <c r="O65" s="252"/>
      <c r="P65" s="252"/>
      <c r="Q65" s="252"/>
      <c r="R65" s="252"/>
      <c r="S65" s="252"/>
      <c r="T65" s="252"/>
      <c r="U65" s="252"/>
      <c r="V65" s="252"/>
      <c r="W65" s="252"/>
      <c r="X65" s="252"/>
      <c r="Y65" s="252"/>
      <c r="Z65" s="252"/>
      <c r="AA65" s="252"/>
      <c r="AB65" s="252"/>
      <c r="AC65" s="252"/>
      <c r="AD65" s="252"/>
      <c r="AE65" s="252"/>
      <c r="AF65" s="252"/>
      <c r="AG65" s="252"/>
      <c r="AH65" s="252"/>
      <c r="AI65" s="252"/>
      <c r="AJ65" s="252"/>
      <c r="AK65" s="252"/>
      <c r="AL65" s="252"/>
      <c r="AM65" s="252"/>
      <c r="AN65" s="252"/>
      <c r="AO65" s="252"/>
      <c r="AP65" s="252"/>
      <c r="AQ65" s="252"/>
      <c r="AR65" s="252"/>
      <c r="AS65" s="252"/>
      <c r="AT65" s="252"/>
      <c r="AU65" s="252"/>
      <c r="AV65" s="252"/>
      <c r="AW65" s="252"/>
      <c r="AX65" s="252"/>
      <c r="AY65" s="252"/>
      <c r="AZ65" s="252"/>
      <c r="BA65" s="252"/>
      <c r="BB65" s="252"/>
      <c r="BC65" s="252"/>
      <c r="BD65" s="252"/>
      <c r="BE65" s="265"/>
      <c r="BF65" s="265"/>
      <c r="BG65" s="265"/>
      <c r="BH65" s="265"/>
      <c r="BI65" s="265"/>
      <c r="BJ65" s="265"/>
      <c r="BK65" s="265"/>
      <c r="BL65" s="265"/>
      <c r="BM65" s="265"/>
      <c r="BN65" s="265"/>
      <c r="BO65" s="265"/>
      <c r="BP65" s="265"/>
      <c r="BQ65" s="262">
        <v>59</v>
      </c>
      <c r="BR65" s="263"/>
      <c r="BS65" s="848"/>
      <c r="BT65" s="849"/>
      <c r="BU65" s="849"/>
      <c r="BV65" s="849"/>
      <c r="BW65" s="849"/>
      <c r="BX65" s="849"/>
      <c r="BY65" s="849"/>
      <c r="BZ65" s="849"/>
      <c r="CA65" s="849"/>
      <c r="CB65" s="849"/>
      <c r="CC65" s="849"/>
      <c r="CD65" s="849"/>
      <c r="CE65" s="849"/>
      <c r="CF65" s="849"/>
      <c r="CG65" s="850"/>
      <c r="CH65" s="861"/>
      <c r="CI65" s="862"/>
      <c r="CJ65" s="862"/>
      <c r="CK65" s="862"/>
      <c r="CL65" s="863"/>
      <c r="CM65" s="861"/>
      <c r="CN65" s="862"/>
      <c r="CO65" s="862"/>
      <c r="CP65" s="862"/>
      <c r="CQ65" s="863"/>
      <c r="CR65" s="861"/>
      <c r="CS65" s="862"/>
      <c r="CT65" s="862"/>
      <c r="CU65" s="862"/>
      <c r="CV65" s="863"/>
      <c r="CW65" s="861"/>
      <c r="CX65" s="862"/>
      <c r="CY65" s="862"/>
      <c r="CZ65" s="862"/>
      <c r="DA65" s="863"/>
      <c r="DB65" s="861"/>
      <c r="DC65" s="862"/>
      <c r="DD65" s="862"/>
      <c r="DE65" s="862"/>
      <c r="DF65" s="863"/>
      <c r="DG65" s="861"/>
      <c r="DH65" s="862"/>
      <c r="DI65" s="862"/>
      <c r="DJ65" s="862"/>
      <c r="DK65" s="863"/>
      <c r="DL65" s="861"/>
      <c r="DM65" s="862"/>
      <c r="DN65" s="862"/>
      <c r="DO65" s="862"/>
      <c r="DP65" s="863"/>
      <c r="DQ65" s="861"/>
      <c r="DR65" s="862"/>
      <c r="DS65" s="862"/>
      <c r="DT65" s="862"/>
      <c r="DU65" s="863"/>
      <c r="DV65" s="864"/>
      <c r="DW65" s="865"/>
      <c r="DX65" s="865"/>
      <c r="DY65" s="865"/>
      <c r="DZ65" s="866"/>
      <c r="EA65" s="246"/>
    </row>
    <row r="66" spans="1:131" s="247" customFormat="1" ht="26.25" customHeight="1" x14ac:dyDescent="0.15">
      <c r="A66" s="820" t="s">
        <v>409</v>
      </c>
      <c r="B66" s="821"/>
      <c r="C66" s="821"/>
      <c r="D66" s="821"/>
      <c r="E66" s="821"/>
      <c r="F66" s="821"/>
      <c r="G66" s="821"/>
      <c r="H66" s="821"/>
      <c r="I66" s="821"/>
      <c r="J66" s="821"/>
      <c r="K66" s="821"/>
      <c r="L66" s="821"/>
      <c r="M66" s="821"/>
      <c r="N66" s="821"/>
      <c r="O66" s="821"/>
      <c r="P66" s="822"/>
      <c r="Q66" s="797" t="s">
        <v>390</v>
      </c>
      <c r="R66" s="798"/>
      <c r="S66" s="798"/>
      <c r="T66" s="798"/>
      <c r="U66" s="799"/>
      <c r="V66" s="797" t="s">
        <v>410</v>
      </c>
      <c r="W66" s="798"/>
      <c r="X66" s="798"/>
      <c r="Y66" s="798"/>
      <c r="Z66" s="799"/>
      <c r="AA66" s="797" t="s">
        <v>411</v>
      </c>
      <c r="AB66" s="798"/>
      <c r="AC66" s="798"/>
      <c r="AD66" s="798"/>
      <c r="AE66" s="799"/>
      <c r="AF66" s="932" t="s">
        <v>412</v>
      </c>
      <c r="AG66" s="893"/>
      <c r="AH66" s="893"/>
      <c r="AI66" s="893"/>
      <c r="AJ66" s="933"/>
      <c r="AK66" s="797" t="s">
        <v>394</v>
      </c>
      <c r="AL66" s="821"/>
      <c r="AM66" s="821"/>
      <c r="AN66" s="821"/>
      <c r="AO66" s="822"/>
      <c r="AP66" s="797" t="s">
        <v>413</v>
      </c>
      <c r="AQ66" s="798"/>
      <c r="AR66" s="798"/>
      <c r="AS66" s="798"/>
      <c r="AT66" s="799"/>
      <c r="AU66" s="797" t="s">
        <v>414</v>
      </c>
      <c r="AV66" s="798"/>
      <c r="AW66" s="798"/>
      <c r="AX66" s="798"/>
      <c r="AY66" s="799"/>
      <c r="AZ66" s="797" t="s">
        <v>371</v>
      </c>
      <c r="BA66" s="798"/>
      <c r="BB66" s="798"/>
      <c r="BC66" s="798"/>
      <c r="BD66" s="809"/>
      <c r="BE66" s="265"/>
      <c r="BF66" s="265"/>
      <c r="BG66" s="265"/>
      <c r="BH66" s="265"/>
      <c r="BI66" s="265"/>
      <c r="BJ66" s="265"/>
      <c r="BK66" s="265"/>
      <c r="BL66" s="265"/>
      <c r="BM66" s="265"/>
      <c r="BN66" s="265"/>
      <c r="BO66" s="265"/>
      <c r="BP66" s="265"/>
      <c r="BQ66" s="262">
        <v>60</v>
      </c>
      <c r="BR66" s="267"/>
      <c r="BS66" s="943"/>
      <c r="BT66" s="944"/>
      <c r="BU66" s="944"/>
      <c r="BV66" s="944"/>
      <c r="BW66" s="944"/>
      <c r="BX66" s="944"/>
      <c r="BY66" s="944"/>
      <c r="BZ66" s="944"/>
      <c r="CA66" s="944"/>
      <c r="CB66" s="944"/>
      <c r="CC66" s="944"/>
      <c r="CD66" s="944"/>
      <c r="CE66" s="944"/>
      <c r="CF66" s="944"/>
      <c r="CG66" s="945"/>
      <c r="CH66" s="940"/>
      <c r="CI66" s="941"/>
      <c r="CJ66" s="941"/>
      <c r="CK66" s="941"/>
      <c r="CL66" s="942"/>
      <c r="CM66" s="940"/>
      <c r="CN66" s="941"/>
      <c r="CO66" s="941"/>
      <c r="CP66" s="941"/>
      <c r="CQ66" s="942"/>
      <c r="CR66" s="940"/>
      <c r="CS66" s="941"/>
      <c r="CT66" s="941"/>
      <c r="CU66" s="941"/>
      <c r="CV66" s="942"/>
      <c r="CW66" s="940"/>
      <c r="CX66" s="941"/>
      <c r="CY66" s="941"/>
      <c r="CZ66" s="941"/>
      <c r="DA66" s="942"/>
      <c r="DB66" s="940"/>
      <c r="DC66" s="941"/>
      <c r="DD66" s="941"/>
      <c r="DE66" s="941"/>
      <c r="DF66" s="942"/>
      <c r="DG66" s="940"/>
      <c r="DH66" s="941"/>
      <c r="DI66" s="941"/>
      <c r="DJ66" s="941"/>
      <c r="DK66" s="942"/>
      <c r="DL66" s="940"/>
      <c r="DM66" s="941"/>
      <c r="DN66" s="941"/>
      <c r="DO66" s="941"/>
      <c r="DP66" s="942"/>
      <c r="DQ66" s="940"/>
      <c r="DR66" s="941"/>
      <c r="DS66" s="941"/>
      <c r="DT66" s="941"/>
      <c r="DU66" s="942"/>
      <c r="DV66" s="937"/>
      <c r="DW66" s="938"/>
      <c r="DX66" s="938"/>
      <c r="DY66" s="938"/>
      <c r="DZ66" s="939"/>
      <c r="EA66" s="246"/>
    </row>
    <row r="67" spans="1:131" s="247" customFormat="1" ht="26.25" customHeight="1" thickBot="1" x14ac:dyDescent="0.2">
      <c r="A67" s="823"/>
      <c r="B67" s="824"/>
      <c r="C67" s="824"/>
      <c r="D67" s="824"/>
      <c r="E67" s="824"/>
      <c r="F67" s="824"/>
      <c r="G67" s="824"/>
      <c r="H67" s="824"/>
      <c r="I67" s="824"/>
      <c r="J67" s="824"/>
      <c r="K67" s="824"/>
      <c r="L67" s="824"/>
      <c r="M67" s="824"/>
      <c r="N67" s="824"/>
      <c r="O67" s="824"/>
      <c r="P67" s="825"/>
      <c r="Q67" s="800"/>
      <c r="R67" s="801"/>
      <c r="S67" s="801"/>
      <c r="T67" s="801"/>
      <c r="U67" s="802"/>
      <c r="V67" s="800"/>
      <c r="W67" s="801"/>
      <c r="X67" s="801"/>
      <c r="Y67" s="801"/>
      <c r="Z67" s="802"/>
      <c r="AA67" s="800"/>
      <c r="AB67" s="801"/>
      <c r="AC67" s="801"/>
      <c r="AD67" s="801"/>
      <c r="AE67" s="802"/>
      <c r="AF67" s="934"/>
      <c r="AG67" s="896"/>
      <c r="AH67" s="896"/>
      <c r="AI67" s="896"/>
      <c r="AJ67" s="935"/>
      <c r="AK67" s="936"/>
      <c r="AL67" s="824"/>
      <c r="AM67" s="824"/>
      <c r="AN67" s="824"/>
      <c r="AO67" s="825"/>
      <c r="AP67" s="800"/>
      <c r="AQ67" s="801"/>
      <c r="AR67" s="801"/>
      <c r="AS67" s="801"/>
      <c r="AT67" s="802"/>
      <c r="AU67" s="800"/>
      <c r="AV67" s="801"/>
      <c r="AW67" s="801"/>
      <c r="AX67" s="801"/>
      <c r="AY67" s="802"/>
      <c r="AZ67" s="800"/>
      <c r="BA67" s="801"/>
      <c r="BB67" s="801"/>
      <c r="BC67" s="801"/>
      <c r="BD67" s="810"/>
      <c r="BE67" s="265"/>
      <c r="BF67" s="265"/>
      <c r="BG67" s="265"/>
      <c r="BH67" s="265"/>
      <c r="BI67" s="265"/>
      <c r="BJ67" s="265"/>
      <c r="BK67" s="265"/>
      <c r="BL67" s="265"/>
      <c r="BM67" s="265"/>
      <c r="BN67" s="265"/>
      <c r="BO67" s="265"/>
      <c r="BP67" s="265"/>
      <c r="BQ67" s="262">
        <v>61</v>
      </c>
      <c r="BR67" s="267"/>
      <c r="BS67" s="943"/>
      <c r="BT67" s="944"/>
      <c r="BU67" s="944"/>
      <c r="BV67" s="944"/>
      <c r="BW67" s="944"/>
      <c r="BX67" s="944"/>
      <c r="BY67" s="944"/>
      <c r="BZ67" s="944"/>
      <c r="CA67" s="944"/>
      <c r="CB67" s="944"/>
      <c r="CC67" s="944"/>
      <c r="CD67" s="944"/>
      <c r="CE67" s="944"/>
      <c r="CF67" s="944"/>
      <c r="CG67" s="945"/>
      <c r="CH67" s="940"/>
      <c r="CI67" s="941"/>
      <c r="CJ67" s="941"/>
      <c r="CK67" s="941"/>
      <c r="CL67" s="942"/>
      <c r="CM67" s="940"/>
      <c r="CN67" s="941"/>
      <c r="CO67" s="941"/>
      <c r="CP67" s="941"/>
      <c r="CQ67" s="942"/>
      <c r="CR67" s="940"/>
      <c r="CS67" s="941"/>
      <c r="CT67" s="941"/>
      <c r="CU67" s="941"/>
      <c r="CV67" s="942"/>
      <c r="CW67" s="940"/>
      <c r="CX67" s="941"/>
      <c r="CY67" s="941"/>
      <c r="CZ67" s="941"/>
      <c r="DA67" s="942"/>
      <c r="DB67" s="940"/>
      <c r="DC67" s="941"/>
      <c r="DD67" s="941"/>
      <c r="DE67" s="941"/>
      <c r="DF67" s="942"/>
      <c r="DG67" s="940"/>
      <c r="DH67" s="941"/>
      <c r="DI67" s="941"/>
      <c r="DJ67" s="941"/>
      <c r="DK67" s="942"/>
      <c r="DL67" s="940"/>
      <c r="DM67" s="941"/>
      <c r="DN67" s="941"/>
      <c r="DO67" s="941"/>
      <c r="DP67" s="942"/>
      <c r="DQ67" s="940"/>
      <c r="DR67" s="941"/>
      <c r="DS67" s="941"/>
      <c r="DT67" s="941"/>
      <c r="DU67" s="942"/>
      <c r="DV67" s="937"/>
      <c r="DW67" s="938"/>
      <c r="DX67" s="938"/>
      <c r="DY67" s="938"/>
      <c r="DZ67" s="939"/>
      <c r="EA67" s="246"/>
    </row>
    <row r="68" spans="1:131" s="247" customFormat="1" ht="26.25" customHeight="1" thickTop="1" x14ac:dyDescent="0.15">
      <c r="A68" s="258">
        <v>1</v>
      </c>
      <c r="B68" s="949" t="s">
        <v>591</v>
      </c>
      <c r="C68" s="950"/>
      <c r="D68" s="950"/>
      <c r="E68" s="950"/>
      <c r="F68" s="950"/>
      <c r="G68" s="950"/>
      <c r="H68" s="950"/>
      <c r="I68" s="950"/>
      <c r="J68" s="950"/>
      <c r="K68" s="950"/>
      <c r="L68" s="950"/>
      <c r="M68" s="950"/>
      <c r="N68" s="950"/>
      <c r="O68" s="950"/>
      <c r="P68" s="951"/>
      <c r="Q68" s="952">
        <v>1604</v>
      </c>
      <c r="R68" s="946"/>
      <c r="S68" s="946"/>
      <c r="T68" s="946"/>
      <c r="U68" s="946"/>
      <c r="V68" s="946">
        <v>1520</v>
      </c>
      <c r="W68" s="946"/>
      <c r="X68" s="946"/>
      <c r="Y68" s="946"/>
      <c r="Z68" s="946"/>
      <c r="AA68" s="946">
        <v>85</v>
      </c>
      <c r="AB68" s="946"/>
      <c r="AC68" s="946"/>
      <c r="AD68" s="946"/>
      <c r="AE68" s="946"/>
      <c r="AF68" s="946">
        <v>85</v>
      </c>
      <c r="AG68" s="946"/>
      <c r="AH68" s="946"/>
      <c r="AI68" s="946"/>
      <c r="AJ68" s="946"/>
      <c r="AK68" s="946">
        <v>110</v>
      </c>
      <c r="AL68" s="946"/>
      <c r="AM68" s="946"/>
      <c r="AN68" s="946"/>
      <c r="AO68" s="946"/>
      <c r="AP68" s="946">
        <v>1201</v>
      </c>
      <c r="AQ68" s="946"/>
      <c r="AR68" s="946"/>
      <c r="AS68" s="946"/>
      <c r="AT68" s="946"/>
      <c r="AU68" s="946">
        <v>657</v>
      </c>
      <c r="AV68" s="946"/>
      <c r="AW68" s="946"/>
      <c r="AX68" s="946"/>
      <c r="AY68" s="946"/>
      <c r="AZ68" s="947"/>
      <c r="BA68" s="947"/>
      <c r="BB68" s="947"/>
      <c r="BC68" s="947"/>
      <c r="BD68" s="948"/>
      <c r="BE68" s="265"/>
      <c r="BF68" s="265"/>
      <c r="BG68" s="265"/>
      <c r="BH68" s="265"/>
      <c r="BI68" s="265"/>
      <c r="BJ68" s="265"/>
      <c r="BK68" s="265"/>
      <c r="BL68" s="265"/>
      <c r="BM68" s="265"/>
      <c r="BN68" s="265"/>
      <c r="BO68" s="265"/>
      <c r="BP68" s="265"/>
      <c r="BQ68" s="262">
        <v>62</v>
      </c>
      <c r="BR68" s="267"/>
      <c r="BS68" s="943"/>
      <c r="BT68" s="944"/>
      <c r="BU68" s="944"/>
      <c r="BV68" s="944"/>
      <c r="BW68" s="944"/>
      <c r="BX68" s="944"/>
      <c r="BY68" s="944"/>
      <c r="BZ68" s="944"/>
      <c r="CA68" s="944"/>
      <c r="CB68" s="944"/>
      <c r="CC68" s="944"/>
      <c r="CD68" s="944"/>
      <c r="CE68" s="944"/>
      <c r="CF68" s="944"/>
      <c r="CG68" s="945"/>
      <c r="CH68" s="940"/>
      <c r="CI68" s="941"/>
      <c r="CJ68" s="941"/>
      <c r="CK68" s="941"/>
      <c r="CL68" s="942"/>
      <c r="CM68" s="940"/>
      <c r="CN68" s="941"/>
      <c r="CO68" s="941"/>
      <c r="CP68" s="941"/>
      <c r="CQ68" s="942"/>
      <c r="CR68" s="940"/>
      <c r="CS68" s="941"/>
      <c r="CT68" s="941"/>
      <c r="CU68" s="941"/>
      <c r="CV68" s="942"/>
      <c r="CW68" s="940"/>
      <c r="CX68" s="941"/>
      <c r="CY68" s="941"/>
      <c r="CZ68" s="941"/>
      <c r="DA68" s="942"/>
      <c r="DB68" s="940"/>
      <c r="DC68" s="941"/>
      <c r="DD68" s="941"/>
      <c r="DE68" s="941"/>
      <c r="DF68" s="942"/>
      <c r="DG68" s="940"/>
      <c r="DH68" s="941"/>
      <c r="DI68" s="941"/>
      <c r="DJ68" s="941"/>
      <c r="DK68" s="942"/>
      <c r="DL68" s="940"/>
      <c r="DM68" s="941"/>
      <c r="DN68" s="941"/>
      <c r="DO68" s="941"/>
      <c r="DP68" s="942"/>
      <c r="DQ68" s="940"/>
      <c r="DR68" s="941"/>
      <c r="DS68" s="941"/>
      <c r="DT68" s="941"/>
      <c r="DU68" s="942"/>
      <c r="DV68" s="937"/>
      <c r="DW68" s="938"/>
      <c r="DX68" s="938"/>
      <c r="DY68" s="938"/>
      <c r="DZ68" s="939"/>
      <c r="EA68" s="246"/>
    </row>
    <row r="69" spans="1:131" s="247" customFormat="1" ht="26.25" customHeight="1" x14ac:dyDescent="0.15">
      <c r="A69" s="261">
        <v>2</v>
      </c>
      <c r="B69" s="953" t="s">
        <v>592</v>
      </c>
      <c r="C69" s="954"/>
      <c r="D69" s="954"/>
      <c r="E69" s="954"/>
      <c r="F69" s="954"/>
      <c r="G69" s="954"/>
      <c r="H69" s="954"/>
      <c r="I69" s="954"/>
      <c r="J69" s="954"/>
      <c r="K69" s="954"/>
      <c r="L69" s="954"/>
      <c r="M69" s="954"/>
      <c r="N69" s="954"/>
      <c r="O69" s="954"/>
      <c r="P69" s="955"/>
      <c r="Q69" s="956">
        <v>3830</v>
      </c>
      <c r="R69" s="911"/>
      <c r="S69" s="911"/>
      <c r="T69" s="911"/>
      <c r="U69" s="911"/>
      <c r="V69" s="911">
        <v>3387</v>
      </c>
      <c r="W69" s="911"/>
      <c r="X69" s="911"/>
      <c r="Y69" s="911"/>
      <c r="Z69" s="911"/>
      <c r="AA69" s="911">
        <v>444</v>
      </c>
      <c r="AB69" s="911"/>
      <c r="AC69" s="911"/>
      <c r="AD69" s="911"/>
      <c r="AE69" s="911"/>
      <c r="AF69" s="911">
        <v>2211</v>
      </c>
      <c r="AG69" s="911"/>
      <c r="AH69" s="911"/>
      <c r="AI69" s="911"/>
      <c r="AJ69" s="911"/>
      <c r="AK69" s="911" t="s">
        <v>600</v>
      </c>
      <c r="AL69" s="911"/>
      <c r="AM69" s="911"/>
      <c r="AN69" s="911"/>
      <c r="AO69" s="911"/>
      <c r="AP69" s="911">
        <v>8226</v>
      </c>
      <c r="AQ69" s="911"/>
      <c r="AR69" s="911"/>
      <c r="AS69" s="911"/>
      <c r="AT69" s="911"/>
      <c r="AU69" s="911" t="s">
        <v>600</v>
      </c>
      <c r="AV69" s="911"/>
      <c r="AW69" s="911"/>
      <c r="AX69" s="911"/>
      <c r="AY69" s="911"/>
      <c r="AZ69" s="957" t="s">
        <v>599</v>
      </c>
      <c r="BA69" s="957"/>
      <c r="BB69" s="957"/>
      <c r="BC69" s="957"/>
      <c r="BD69" s="958"/>
      <c r="BE69" s="265"/>
      <c r="BF69" s="265"/>
      <c r="BG69" s="265"/>
      <c r="BH69" s="265"/>
      <c r="BI69" s="265"/>
      <c r="BJ69" s="265"/>
      <c r="BK69" s="265"/>
      <c r="BL69" s="265"/>
      <c r="BM69" s="265"/>
      <c r="BN69" s="265"/>
      <c r="BO69" s="265"/>
      <c r="BP69" s="265"/>
      <c r="BQ69" s="262">
        <v>63</v>
      </c>
      <c r="BR69" s="267"/>
      <c r="BS69" s="943"/>
      <c r="BT69" s="944"/>
      <c r="BU69" s="944"/>
      <c r="BV69" s="944"/>
      <c r="BW69" s="944"/>
      <c r="BX69" s="944"/>
      <c r="BY69" s="944"/>
      <c r="BZ69" s="944"/>
      <c r="CA69" s="944"/>
      <c r="CB69" s="944"/>
      <c r="CC69" s="944"/>
      <c r="CD69" s="944"/>
      <c r="CE69" s="944"/>
      <c r="CF69" s="944"/>
      <c r="CG69" s="945"/>
      <c r="CH69" s="940"/>
      <c r="CI69" s="941"/>
      <c r="CJ69" s="941"/>
      <c r="CK69" s="941"/>
      <c r="CL69" s="942"/>
      <c r="CM69" s="940"/>
      <c r="CN69" s="941"/>
      <c r="CO69" s="941"/>
      <c r="CP69" s="941"/>
      <c r="CQ69" s="942"/>
      <c r="CR69" s="940"/>
      <c r="CS69" s="941"/>
      <c r="CT69" s="941"/>
      <c r="CU69" s="941"/>
      <c r="CV69" s="942"/>
      <c r="CW69" s="940"/>
      <c r="CX69" s="941"/>
      <c r="CY69" s="941"/>
      <c r="CZ69" s="941"/>
      <c r="DA69" s="942"/>
      <c r="DB69" s="940"/>
      <c r="DC69" s="941"/>
      <c r="DD69" s="941"/>
      <c r="DE69" s="941"/>
      <c r="DF69" s="942"/>
      <c r="DG69" s="940"/>
      <c r="DH69" s="941"/>
      <c r="DI69" s="941"/>
      <c r="DJ69" s="941"/>
      <c r="DK69" s="942"/>
      <c r="DL69" s="940"/>
      <c r="DM69" s="941"/>
      <c r="DN69" s="941"/>
      <c r="DO69" s="941"/>
      <c r="DP69" s="942"/>
      <c r="DQ69" s="940"/>
      <c r="DR69" s="941"/>
      <c r="DS69" s="941"/>
      <c r="DT69" s="941"/>
      <c r="DU69" s="942"/>
      <c r="DV69" s="937"/>
      <c r="DW69" s="938"/>
      <c r="DX69" s="938"/>
      <c r="DY69" s="938"/>
      <c r="DZ69" s="939"/>
      <c r="EA69" s="246"/>
    </row>
    <row r="70" spans="1:131" s="247" customFormat="1" ht="26.25" customHeight="1" x14ac:dyDescent="0.15">
      <c r="A70" s="261">
        <v>3</v>
      </c>
      <c r="B70" s="953" t="s">
        <v>593</v>
      </c>
      <c r="C70" s="954"/>
      <c r="D70" s="954"/>
      <c r="E70" s="954"/>
      <c r="F70" s="954"/>
      <c r="G70" s="954"/>
      <c r="H70" s="954"/>
      <c r="I70" s="954"/>
      <c r="J70" s="954"/>
      <c r="K70" s="954"/>
      <c r="L70" s="954"/>
      <c r="M70" s="954"/>
      <c r="N70" s="954"/>
      <c r="O70" s="954"/>
      <c r="P70" s="955"/>
      <c r="Q70" s="956">
        <v>64</v>
      </c>
      <c r="R70" s="911"/>
      <c r="S70" s="911"/>
      <c r="T70" s="911"/>
      <c r="U70" s="911"/>
      <c r="V70" s="911">
        <v>63</v>
      </c>
      <c r="W70" s="911"/>
      <c r="X70" s="911"/>
      <c r="Y70" s="911"/>
      <c r="Z70" s="911"/>
      <c r="AA70" s="911">
        <v>0</v>
      </c>
      <c r="AB70" s="911"/>
      <c r="AC70" s="911"/>
      <c r="AD70" s="911"/>
      <c r="AE70" s="911"/>
      <c r="AF70" s="911">
        <v>0</v>
      </c>
      <c r="AG70" s="911"/>
      <c r="AH70" s="911"/>
      <c r="AI70" s="911"/>
      <c r="AJ70" s="911"/>
      <c r="AK70" s="911">
        <v>1</v>
      </c>
      <c r="AL70" s="911"/>
      <c r="AM70" s="911"/>
      <c r="AN70" s="911"/>
      <c r="AO70" s="911"/>
      <c r="AP70" s="911" t="s">
        <v>600</v>
      </c>
      <c r="AQ70" s="911"/>
      <c r="AR70" s="911"/>
      <c r="AS70" s="911"/>
      <c r="AT70" s="911"/>
      <c r="AU70" s="911" t="s">
        <v>600</v>
      </c>
      <c r="AV70" s="911"/>
      <c r="AW70" s="911"/>
      <c r="AX70" s="911"/>
      <c r="AY70" s="911"/>
      <c r="AZ70" s="957"/>
      <c r="BA70" s="957"/>
      <c r="BB70" s="957"/>
      <c r="BC70" s="957"/>
      <c r="BD70" s="958"/>
      <c r="BE70" s="265"/>
      <c r="BF70" s="265"/>
      <c r="BG70" s="265"/>
      <c r="BH70" s="265"/>
      <c r="BI70" s="265"/>
      <c r="BJ70" s="265"/>
      <c r="BK70" s="265"/>
      <c r="BL70" s="265"/>
      <c r="BM70" s="265"/>
      <c r="BN70" s="265"/>
      <c r="BO70" s="265"/>
      <c r="BP70" s="265"/>
      <c r="BQ70" s="262">
        <v>64</v>
      </c>
      <c r="BR70" s="267"/>
      <c r="BS70" s="943"/>
      <c r="BT70" s="944"/>
      <c r="BU70" s="944"/>
      <c r="BV70" s="944"/>
      <c r="BW70" s="944"/>
      <c r="BX70" s="944"/>
      <c r="BY70" s="944"/>
      <c r="BZ70" s="944"/>
      <c r="CA70" s="944"/>
      <c r="CB70" s="944"/>
      <c r="CC70" s="944"/>
      <c r="CD70" s="944"/>
      <c r="CE70" s="944"/>
      <c r="CF70" s="944"/>
      <c r="CG70" s="945"/>
      <c r="CH70" s="940"/>
      <c r="CI70" s="941"/>
      <c r="CJ70" s="941"/>
      <c r="CK70" s="941"/>
      <c r="CL70" s="942"/>
      <c r="CM70" s="940"/>
      <c r="CN70" s="941"/>
      <c r="CO70" s="941"/>
      <c r="CP70" s="941"/>
      <c r="CQ70" s="942"/>
      <c r="CR70" s="940"/>
      <c r="CS70" s="941"/>
      <c r="CT70" s="941"/>
      <c r="CU70" s="941"/>
      <c r="CV70" s="942"/>
      <c r="CW70" s="940"/>
      <c r="CX70" s="941"/>
      <c r="CY70" s="941"/>
      <c r="CZ70" s="941"/>
      <c r="DA70" s="942"/>
      <c r="DB70" s="940"/>
      <c r="DC70" s="941"/>
      <c r="DD70" s="941"/>
      <c r="DE70" s="941"/>
      <c r="DF70" s="942"/>
      <c r="DG70" s="940"/>
      <c r="DH70" s="941"/>
      <c r="DI70" s="941"/>
      <c r="DJ70" s="941"/>
      <c r="DK70" s="942"/>
      <c r="DL70" s="940"/>
      <c r="DM70" s="941"/>
      <c r="DN70" s="941"/>
      <c r="DO70" s="941"/>
      <c r="DP70" s="942"/>
      <c r="DQ70" s="940"/>
      <c r="DR70" s="941"/>
      <c r="DS70" s="941"/>
      <c r="DT70" s="941"/>
      <c r="DU70" s="942"/>
      <c r="DV70" s="937"/>
      <c r="DW70" s="938"/>
      <c r="DX70" s="938"/>
      <c r="DY70" s="938"/>
      <c r="DZ70" s="939"/>
      <c r="EA70" s="246"/>
    </row>
    <row r="71" spans="1:131" s="247" customFormat="1" ht="26.25" customHeight="1" x14ac:dyDescent="0.15">
      <c r="A71" s="261">
        <v>4</v>
      </c>
      <c r="B71" s="953" t="s">
        <v>594</v>
      </c>
      <c r="C71" s="954"/>
      <c r="D71" s="954"/>
      <c r="E71" s="954"/>
      <c r="F71" s="954"/>
      <c r="G71" s="954"/>
      <c r="H71" s="954"/>
      <c r="I71" s="954"/>
      <c r="J71" s="954"/>
      <c r="K71" s="954"/>
      <c r="L71" s="954"/>
      <c r="M71" s="954"/>
      <c r="N71" s="954"/>
      <c r="O71" s="954"/>
      <c r="P71" s="955"/>
      <c r="Q71" s="956">
        <v>11</v>
      </c>
      <c r="R71" s="911"/>
      <c r="S71" s="911"/>
      <c r="T71" s="911"/>
      <c r="U71" s="911"/>
      <c r="V71" s="911">
        <v>7</v>
      </c>
      <c r="W71" s="911"/>
      <c r="X71" s="911"/>
      <c r="Y71" s="911"/>
      <c r="Z71" s="911"/>
      <c r="AA71" s="911">
        <v>4</v>
      </c>
      <c r="AB71" s="911"/>
      <c r="AC71" s="911"/>
      <c r="AD71" s="911"/>
      <c r="AE71" s="911"/>
      <c r="AF71" s="911">
        <v>4</v>
      </c>
      <c r="AG71" s="911"/>
      <c r="AH71" s="911"/>
      <c r="AI71" s="911"/>
      <c r="AJ71" s="911"/>
      <c r="AK71" s="911" t="s">
        <v>600</v>
      </c>
      <c r="AL71" s="911"/>
      <c r="AM71" s="911"/>
      <c r="AN71" s="911"/>
      <c r="AO71" s="911"/>
      <c r="AP71" s="911" t="s">
        <v>600</v>
      </c>
      <c r="AQ71" s="911"/>
      <c r="AR71" s="911"/>
      <c r="AS71" s="911"/>
      <c r="AT71" s="911"/>
      <c r="AU71" s="911" t="s">
        <v>600</v>
      </c>
      <c r="AV71" s="911"/>
      <c r="AW71" s="911"/>
      <c r="AX71" s="911"/>
      <c r="AY71" s="911"/>
      <c r="AZ71" s="957"/>
      <c r="BA71" s="957"/>
      <c r="BB71" s="957"/>
      <c r="BC71" s="957"/>
      <c r="BD71" s="958"/>
      <c r="BE71" s="265"/>
      <c r="BF71" s="265"/>
      <c r="BG71" s="265"/>
      <c r="BH71" s="265"/>
      <c r="BI71" s="265"/>
      <c r="BJ71" s="265"/>
      <c r="BK71" s="265"/>
      <c r="BL71" s="265"/>
      <c r="BM71" s="265"/>
      <c r="BN71" s="265"/>
      <c r="BO71" s="265"/>
      <c r="BP71" s="265"/>
      <c r="BQ71" s="262">
        <v>65</v>
      </c>
      <c r="BR71" s="267"/>
      <c r="BS71" s="943"/>
      <c r="BT71" s="944"/>
      <c r="BU71" s="944"/>
      <c r="BV71" s="944"/>
      <c r="BW71" s="944"/>
      <c r="BX71" s="944"/>
      <c r="BY71" s="944"/>
      <c r="BZ71" s="944"/>
      <c r="CA71" s="944"/>
      <c r="CB71" s="944"/>
      <c r="CC71" s="944"/>
      <c r="CD71" s="944"/>
      <c r="CE71" s="944"/>
      <c r="CF71" s="944"/>
      <c r="CG71" s="945"/>
      <c r="CH71" s="940"/>
      <c r="CI71" s="941"/>
      <c r="CJ71" s="941"/>
      <c r="CK71" s="941"/>
      <c r="CL71" s="942"/>
      <c r="CM71" s="940"/>
      <c r="CN71" s="941"/>
      <c r="CO71" s="941"/>
      <c r="CP71" s="941"/>
      <c r="CQ71" s="942"/>
      <c r="CR71" s="940"/>
      <c r="CS71" s="941"/>
      <c r="CT71" s="941"/>
      <c r="CU71" s="941"/>
      <c r="CV71" s="942"/>
      <c r="CW71" s="940"/>
      <c r="CX71" s="941"/>
      <c r="CY71" s="941"/>
      <c r="CZ71" s="941"/>
      <c r="DA71" s="942"/>
      <c r="DB71" s="940"/>
      <c r="DC71" s="941"/>
      <c r="DD71" s="941"/>
      <c r="DE71" s="941"/>
      <c r="DF71" s="942"/>
      <c r="DG71" s="940"/>
      <c r="DH71" s="941"/>
      <c r="DI71" s="941"/>
      <c r="DJ71" s="941"/>
      <c r="DK71" s="942"/>
      <c r="DL71" s="940"/>
      <c r="DM71" s="941"/>
      <c r="DN71" s="941"/>
      <c r="DO71" s="941"/>
      <c r="DP71" s="942"/>
      <c r="DQ71" s="940"/>
      <c r="DR71" s="941"/>
      <c r="DS71" s="941"/>
      <c r="DT71" s="941"/>
      <c r="DU71" s="942"/>
      <c r="DV71" s="937"/>
      <c r="DW71" s="938"/>
      <c r="DX71" s="938"/>
      <c r="DY71" s="938"/>
      <c r="DZ71" s="939"/>
      <c r="EA71" s="246"/>
    </row>
    <row r="72" spans="1:131" s="247" customFormat="1" ht="26.25" customHeight="1" x14ac:dyDescent="0.15">
      <c r="A72" s="261">
        <v>5</v>
      </c>
      <c r="B72" s="953" t="s">
        <v>595</v>
      </c>
      <c r="C72" s="954"/>
      <c r="D72" s="954"/>
      <c r="E72" s="954"/>
      <c r="F72" s="954"/>
      <c r="G72" s="954"/>
      <c r="H72" s="954"/>
      <c r="I72" s="954"/>
      <c r="J72" s="954"/>
      <c r="K72" s="954"/>
      <c r="L72" s="954"/>
      <c r="M72" s="954"/>
      <c r="N72" s="954"/>
      <c r="O72" s="954"/>
      <c r="P72" s="955"/>
      <c r="Q72" s="956">
        <v>291</v>
      </c>
      <c r="R72" s="911"/>
      <c r="S72" s="911"/>
      <c r="T72" s="911"/>
      <c r="U72" s="911"/>
      <c r="V72" s="911">
        <v>277</v>
      </c>
      <c r="W72" s="911"/>
      <c r="X72" s="911"/>
      <c r="Y72" s="911"/>
      <c r="Z72" s="911"/>
      <c r="AA72" s="911">
        <v>13</v>
      </c>
      <c r="AB72" s="911"/>
      <c r="AC72" s="911"/>
      <c r="AD72" s="911"/>
      <c r="AE72" s="911"/>
      <c r="AF72" s="911">
        <v>13</v>
      </c>
      <c r="AG72" s="911"/>
      <c r="AH72" s="911"/>
      <c r="AI72" s="911"/>
      <c r="AJ72" s="911"/>
      <c r="AK72" s="911">
        <v>90</v>
      </c>
      <c r="AL72" s="911"/>
      <c r="AM72" s="911"/>
      <c r="AN72" s="911"/>
      <c r="AO72" s="911"/>
      <c r="AP72" s="911" t="s">
        <v>600</v>
      </c>
      <c r="AQ72" s="911"/>
      <c r="AR72" s="911"/>
      <c r="AS72" s="911"/>
      <c r="AT72" s="911"/>
      <c r="AU72" s="911" t="s">
        <v>600</v>
      </c>
      <c r="AV72" s="911"/>
      <c r="AW72" s="911"/>
      <c r="AX72" s="911"/>
      <c r="AY72" s="911"/>
      <c r="AZ72" s="957"/>
      <c r="BA72" s="957"/>
      <c r="BB72" s="957"/>
      <c r="BC72" s="957"/>
      <c r="BD72" s="958"/>
      <c r="BE72" s="265"/>
      <c r="BF72" s="265"/>
      <c r="BG72" s="265"/>
      <c r="BH72" s="265"/>
      <c r="BI72" s="265"/>
      <c r="BJ72" s="265"/>
      <c r="BK72" s="265"/>
      <c r="BL72" s="265"/>
      <c r="BM72" s="265"/>
      <c r="BN72" s="265"/>
      <c r="BO72" s="265"/>
      <c r="BP72" s="265"/>
      <c r="BQ72" s="262">
        <v>66</v>
      </c>
      <c r="BR72" s="267"/>
      <c r="BS72" s="943"/>
      <c r="BT72" s="944"/>
      <c r="BU72" s="944"/>
      <c r="BV72" s="944"/>
      <c r="BW72" s="944"/>
      <c r="BX72" s="944"/>
      <c r="BY72" s="944"/>
      <c r="BZ72" s="944"/>
      <c r="CA72" s="944"/>
      <c r="CB72" s="944"/>
      <c r="CC72" s="944"/>
      <c r="CD72" s="944"/>
      <c r="CE72" s="944"/>
      <c r="CF72" s="944"/>
      <c r="CG72" s="945"/>
      <c r="CH72" s="940"/>
      <c r="CI72" s="941"/>
      <c r="CJ72" s="941"/>
      <c r="CK72" s="941"/>
      <c r="CL72" s="942"/>
      <c r="CM72" s="940"/>
      <c r="CN72" s="941"/>
      <c r="CO72" s="941"/>
      <c r="CP72" s="941"/>
      <c r="CQ72" s="942"/>
      <c r="CR72" s="940"/>
      <c r="CS72" s="941"/>
      <c r="CT72" s="941"/>
      <c r="CU72" s="941"/>
      <c r="CV72" s="942"/>
      <c r="CW72" s="940"/>
      <c r="CX72" s="941"/>
      <c r="CY72" s="941"/>
      <c r="CZ72" s="941"/>
      <c r="DA72" s="942"/>
      <c r="DB72" s="940"/>
      <c r="DC72" s="941"/>
      <c r="DD72" s="941"/>
      <c r="DE72" s="941"/>
      <c r="DF72" s="942"/>
      <c r="DG72" s="940"/>
      <c r="DH72" s="941"/>
      <c r="DI72" s="941"/>
      <c r="DJ72" s="941"/>
      <c r="DK72" s="942"/>
      <c r="DL72" s="940"/>
      <c r="DM72" s="941"/>
      <c r="DN72" s="941"/>
      <c r="DO72" s="941"/>
      <c r="DP72" s="942"/>
      <c r="DQ72" s="940"/>
      <c r="DR72" s="941"/>
      <c r="DS72" s="941"/>
      <c r="DT72" s="941"/>
      <c r="DU72" s="942"/>
      <c r="DV72" s="937"/>
      <c r="DW72" s="938"/>
      <c r="DX72" s="938"/>
      <c r="DY72" s="938"/>
      <c r="DZ72" s="939"/>
      <c r="EA72" s="246"/>
    </row>
    <row r="73" spans="1:131" s="247" customFormat="1" ht="26.25" customHeight="1" x14ac:dyDescent="0.15">
      <c r="A73" s="261">
        <v>6</v>
      </c>
      <c r="B73" s="953" t="s">
        <v>596</v>
      </c>
      <c r="C73" s="954"/>
      <c r="D73" s="954"/>
      <c r="E73" s="954"/>
      <c r="F73" s="954"/>
      <c r="G73" s="954"/>
      <c r="H73" s="954"/>
      <c r="I73" s="954"/>
      <c r="J73" s="954"/>
      <c r="K73" s="954"/>
      <c r="L73" s="954"/>
      <c r="M73" s="954"/>
      <c r="N73" s="954"/>
      <c r="O73" s="954"/>
      <c r="P73" s="955"/>
      <c r="Q73" s="956">
        <v>102</v>
      </c>
      <c r="R73" s="911"/>
      <c r="S73" s="911"/>
      <c r="T73" s="911"/>
      <c r="U73" s="911"/>
      <c r="V73" s="911">
        <v>101</v>
      </c>
      <c r="W73" s="911"/>
      <c r="X73" s="911"/>
      <c r="Y73" s="911"/>
      <c r="Z73" s="911"/>
      <c r="AA73" s="911">
        <v>1</v>
      </c>
      <c r="AB73" s="911"/>
      <c r="AC73" s="911"/>
      <c r="AD73" s="911"/>
      <c r="AE73" s="911"/>
      <c r="AF73" s="911">
        <v>1</v>
      </c>
      <c r="AG73" s="911"/>
      <c r="AH73" s="911"/>
      <c r="AI73" s="911"/>
      <c r="AJ73" s="911"/>
      <c r="AK73" s="911" t="s">
        <v>600</v>
      </c>
      <c r="AL73" s="911"/>
      <c r="AM73" s="911"/>
      <c r="AN73" s="911"/>
      <c r="AO73" s="911"/>
      <c r="AP73" s="911" t="s">
        <v>600</v>
      </c>
      <c r="AQ73" s="911"/>
      <c r="AR73" s="911"/>
      <c r="AS73" s="911"/>
      <c r="AT73" s="911"/>
      <c r="AU73" s="911" t="s">
        <v>600</v>
      </c>
      <c r="AV73" s="911"/>
      <c r="AW73" s="911"/>
      <c r="AX73" s="911"/>
      <c r="AY73" s="911"/>
      <c r="AZ73" s="957"/>
      <c r="BA73" s="957"/>
      <c r="BB73" s="957"/>
      <c r="BC73" s="957"/>
      <c r="BD73" s="958"/>
      <c r="BE73" s="265"/>
      <c r="BF73" s="265"/>
      <c r="BG73" s="265"/>
      <c r="BH73" s="265"/>
      <c r="BI73" s="265"/>
      <c r="BJ73" s="265"/>
      <c r="BK73" s="265"/>
      <c r="BL73" s="265"/>
      <c r="BM73" s="265"/>
      <c r="BN73" s="265"/>
      <c r="BO73" s="265"/>
      <c r="BP73" s="265"/>
      <c r="BQ73" s="262">
        <v>67</v>
      </c>
      <c r="BR73" s="267"/>
      <c r="BS73" s="943"/>
      <c r="BT73" s="944"/>
      <c r="BU73" s="944"/>
      <c r="BV73" s="944"/>
      <c r="BW73" s="944"/>
      <c r="BX73" s="944"/>
      <c r="BY73" s="944"/>
      <c r="BZ73" s="944"/>
      <c r="CA73" s="944"/>
      <c r="CB73" s="944"/>
      <c r="CC73" s="944"/>
      <c r="CD73" s="944"/>
      <c r="CE73" s="944"/>
      <c r="CF73" s="944"/>
      <c r="CG73" s="945"/>
      <c r="CH73" s="940"/>
      <c r="CI73" s="941"/>
      <c r="CJ73" s="941"/>
      <c r="CK73" s="941"/>
      <c r="CL73" s="942"/>
      <c r="CM73" s="940"/>
      <c r="CN73" s="941"/>
      <c r="CO73" s="941"/>
      <c r="CP73" s="941"/>
      <c r="CQ73" s="942"/>
      <c r="CR73" s="940"/>
      <c r="CS73" s="941"/>
      <c r="CT73" s="941"/>
      <c r="CU73" s="941"/>
      <c r="CV73" s="942"/>
      <c r="CW73" s="940"/>
      <c r="CX73" s="941"/>
      <c r="CY73" s="941"/>
      <c r="CZ73" s="941"/>
      <c r="DA73" s="942"/>
      <c r="DB73" s="940"/>
      <c r="DC73" s="941"/>
      <c r="DD73" s="941"/>
      <c r="DE73" s="941"/>
      <c r="DF73" s="942"/>
      <c r="DG73" s="940"/>
      <c r="DH73" s="941"/>
      <c r="DI73" s="941"/>
      <c r="DJ73" s="941"/>
      <c r="DK73" s="942"/>
      <c r="DL73" s="940"/>
      <c r="DM73" s="941"/>
      <c r="DN73" s="941"/>
      <c r="DO73" s="941"/>
      <c r="DP73" s="942"/>
      <c r="DQ73" s="940"/>
      <c r="DR73" s="941"/>
      <c r="DS73" s="941"/>
      <c r="DT73" s="941"/>
      <c r="DU73" s="942"/>
      <c r="DV73" s="937"/>
      <c r="DW73" s="938"/>
      <c r="DX73" s="938"/>
      <c r="DY73" s="938"/>
      <c r="DZ73" s="939"/>
      <c r="EA73" s="246"/>
    </row>
    <row r="74" spans="1:131" s="247" customFormat="1" ht="26.25" customHeight="1" x14ac:dyDescent="0.15">
      <c r="A74" s="261">
        <v>7</v>
      </c>
      <c r="B74" s="953" t="s">
        <v>598</v>
      </c>
      <c r="C74" s="954"/>
      <c r="D74" s="954"/>
      <c r="E74" s="954"/>
      <c r="F74" s="954"/>
      <c r="G74" s="954"/>
      <c r="H74" s="954"/>
      <c r="I74" s="954"/>
      <c r="J74" s="954"/>
      <c r="K74" s="954"/>
      <c r="L74" s="954"/>
      <c r="M74" s="954"/>
      <c r="N74" s="954"/>
      <c r="O74" s="954"/>
      <c r="P74" s="955"/>
      <c r="Q74" s="956">
        <v>244</v>
      </c>
      <c r="R74" s="911"/>
      <c r="S74" s="911"/>
      <c r="T74" s="911"/>
      <c r="U74" s="911"/>
      <c r="V74" s="911">
        <v>231</v>
      </c>
      <c r="W74" s="911"/>
      <c r="X74" s="911"/>
      <c r="Y74" s="911"/>
      <c r="Z74" s="911"/>
      <c r="AA74" s="911">
        <v>13</v>
      </c>
      <c r="AB74" s="911"/>
      <c r="AC74" s="911"/>
      <c r="AD74" s="911"/>
      <c r="AE74" s="911"/>
      <c r="AF74" s="911">
        <v>13</v>
      </c>
      <c r="AG74" s="911"/>
      <c r="AH74" s="911"/>
      <c r="AI74" s="911"/>
      <c r="AJ74" s="911"/>
      <c r="AK74" s="911">
        <v>36</v>
      </c>
      <c r="AL74" s="911"/>
      <c r="AM74" s="911"/>
      <c r="AN74" s="911"/>
      <c r="AO74" s="911"/>
      <c r="AP74" s="911" t="s">
        <v>600</v>
      </c>
      <c r="AQ74" s="911"/>
      <c r="AR74" s="911"/>
      <c r="AS74" s="911"/>
      <c r="AT74" s="911"/>
      <c r="AU74" s="911" t="s">
        <v>600</v>
      </c>
      <c r="AV74" s="911"/>
      <c r="AW74" s="911"/>
      <c r="AX74" s="911"/>
      <c r="AY74" s="911"/>
      <c r="AZ74" s="957"/>
      <c r="BA74" s="957"/>
      <c r="BB74" s="957"/>
      <c r="BC74" s="957"/>
      <c r="BD74" s="958"/>
      <c r="BE74" s="265"/>
      <c r="BF74" s="265"/>
      <c r="BG74" s="265"/>
      <c r="BH74" s="265"/>
      <c r="BI74" s="265"/>
      <c r="BJ74" s="265"/>
      <c r="BK74" s="265"/>
      <c r="BL74" s="265"/>
      <c r="BM74" s="265"/>
      <c r="BN74" s="265"/>
      <c r="BO74" s="265"/>
      <c r="BP74" s="265"/>
      <c r="BQ74" s="262">
        <v>68</v>
      </c>
      <c r="BR74" s="267"/>
      <c r="BS74" s="943"/>
      <c r="BT74" s="944"/>
      <c r="BU74" s="944"/>
      <c r="BV74" s="944"/>
      <c r="BW74" s="944"/>
      <c r="BX74" s="944"/>
      <c r="BY74" s="944"/>
      <c r="BZ74" s="944"/>
      <c r="CA74" s="944"/>
      <c r="CB74" s="944"/>
      <c r="CC74" s="944"/>
      <c r="CD74" s="944"/>
      <c r="CE74" s="944"/>
      <c r="CF74" s="944"/>
      <c r="CG74" s="945"/>
      <c r="CH74" s="940"/>
      <c r="CI74" s="941"/>
      <c r="CJ74" s="941"/>
      <c r="CK74" s="941"/>
      <c r="CL74" s="942"/>
      <c r="CM74" s="940"/>
      <c r="CN74" s="941"/>
      <c r="CO74" s="941"/>
      <c r="CP74" s="941"/>
      <c r="CQ74" s="942"/>
      <c r="CR74" s="940"/>
      <c r="CS74" s="941"/>
      <c r="CT74" s="941"/>
      <c r="CU74" s="941"/>
      <c r="CV74" s="942"/>
      <c r="CW74" s="940"/>
      <c r="CX74" s="941"/>
      <c r="CY74" s="941"/>
      <c r="CZ74" s="941"/>
      <c r="DA74" s="942"/>
      <c r="DB74" s="940"/>
      <c r="DC74" s="941"/>
      <c r="DD74" s="941"/>
      <c r="DE74" s="941"/>
      <c r="DF74" s="942"/>
      <c r="DG74" s="940"/>
      <c r="DH74" s="941"/>
      <c r="DI74" s="941"/>
      <c r="DJ74" s="941"/>
      <c r="DK74" s="942"/>
      <c r="DL74" s="940"/>
      <c r="DM74" s="941"/>
      <c r="DN74" s="941"/>
      <c r="DO74" s="941"/>
      <c r="DP74" s="942"/>
      <c r="DQ74" s="940"/>
      <c r="DR74" s="941"/>
      <c r="DS74" s="941"/>
      <c r="DT74" s="941"/>
      <c r="DU74" s="942"/>
      <c r="DV74" s="937"/>
      <c r="DW74" s="938"/>
      <c r="DX74" s="938"/>
      <c r="DY74" s="938"/>
      <c r="DZ74" s="939"/>
      <c r="EA74" s="246"/>
    </row>
    <row r="75" spans="1:131" s="247" customFormat="1" ht="26.25" customHeight="1" x14ac:dyDescent="0.15">
      <c r="A75" s="261">
        <v>8</v>
      </c>
      <c r="B75" s="953" t="s">
        <v>597</v>
      </c>
      <c r="C75" s="954"/>
      <c r="D75" s="954"/>
      <c r="E75" s="954"/>
      <c r="F75" s="954"/>
      <c r="G75" s="954"/>
      <c r="H75" s="954"/>
      <c r="I75" s="954"/>
      <c r="J75" s="954"/>
      <c r="K75" s="954"/>
      <c r="L75" s="954"/>
      <c r="M75" s="954"/>
      <c r="N75" s="954"/>
      <c r="O75" s="954"/>
      <c r="P75" s="955"/>
      <c r="Q75" s="959">
        <v>767604</v>
      </c>
      <c r="R75" s="960"/>
      <c r="S75" s="960"/>
      <c r="T75" s="960"/>
      <c r="U75" s="910"/>
      <c r="V75" s="961">
        <v>751444</v>
      </c>
      <c r="W75" s="960"/>
      <c r="X75" s="960"/>
      <c r="Y75" s="960"/>
      <c r="Z75" s="910"/>
      <c r="AA75" s="961">
        <v>16160</v>
      </c>
      <c r="AB75" s="960"/>
      <c r="AC75" s="960"/>
      <c r="AD75" s="960"/>
      <c r="AE75" s="910"/>
      <c r="AF75" s="961">
        <v>16160</v>
      </c>
      <c r="AG75" s="960"/>
      <c r="AH75" s="960"/>
      <c r="AI75" s="960"/>
      <c r="AJ75" s="910"/>
      <c r="AK75" s="961" t="s">
        <v>600</v>
      </c>
      <c r="AL75" s="960"/>
      <c r="AM75" s="960"/>
      <c r="AN75" s="960"/>
      <c r="AO75" s="910"/>
      <c r="AP75" s="961" t="s">
        <v>600</v>
      </c>
      <c r="AQ75" s="960"/>
      <c r="AR75" s="960"/>
      <c r="AS75" s="960"/>
      <c r="AT75" s="910"/>
      <c r="AU75" s="961" t="s">
        <v>600</v>
      </c>
      <c r="AV75" s="960"/>
      <c r="AW75" s="960"/>
      <c r="AX75" s="960"/>
      <c r="AY75" s="910"/>
      <c r="AZ75" s="957"/>
      <c r="BA75" s="957"/>
      <c r="BB75" s="957"/>
      <c r="BC75" s="957"/>
      <c r="BD75" s="958"/>
      <c r="BE75" s="265"/>
      <c r="BF75" s="265"/>
      <c r="BG75" s="265"/>
      <c r="BH75" s="265"/>
      <c r="BI75" s="265"/>
      <c r="BJ75" s="265"/>
      <c r="BK75" s="265"/>
      <c r="BL75" s="265"/>
      <c r="BM75" s="265"/>
      <c r="BN75" s="265"/>
      <c r="BO75" s="265"/>
      <c r="BP75" s="265"/>
      <c r="BQ75" s="262">
        <v>69</v>
      </c>
      <c r="BR75" s="267"/>
      <c r="BS75" s="943"/>
      <c r="BT75" s="944"/>
      <c r="BU75" s="944"/>
      <c r="BV75" s="944"/>
      <c r="BW75" s="944"/>
      <c r="BX75" s="944"/>
      <c r="BY75" s="944"/>
      <c r="BZ75" s="944"/>
      <c r="CA75" s="944"/>
      <c r="CB75" s="944"/>
      <c r="CC75" s="944"/>
      <c r="CD75" s="944"/>
      <c r="CE75" s="944"/>
      <c r="CF75" s="944"/>
      <c r="CG75" s="945"/>
      <c r="CH75" s="940"/>
      <c r="CI75" s="941"/>
      <c r="CJ75" s="941"/>
      <c r="CK75" s="941"/>
      <c r="CL75" s="942"/>
      <c r="CM75" s="940"/>
      <c r="CN75" s="941"/>
      <c r="CO75" s="941"/>
      <c r="CP75" s="941"/>
      <c r="CQ75" s="942"/>
      <c r="CR75" s="940"/>
      <c r="CS75" s="941"/>
      <c r="CT75" s="941"/>
      <c r="CU75" s="941"/>
      <c r="CV75" s="942"/>
      <c r="CW75" s="940"/>
      <c r="CX75" s="941"/>
      <c r="CY75" s="941"/>
      <c r="CZ75" s="941"/>
      <c r="DA75" s="942"/>
      <c r="DB75" s="940"/>
      <c r="DC75" s="941"/>
      <c r="DD75" s="941"/>
      <c r="DE75" s="941"/>
      <c r="DF75" s="942"/>
      <c r="DG75" s="940"/>
      <c r="DH75" s="941"/>
      <c r="DI75" s="941"/>
      <c r="DJ75" s="941"/>
      <c r="DK75" s="942"/>
      <c r="DL75" s="940"/>
      <c r="DM75" s="941"/>
      <c r="DN75" s="941"/>
      <c r="DO75" s="941"/>
      <c r="DP75" s="942"/>
      <c r="DQ75" s="940"/>
      <c r="DR75" s="941"/>
      <c r="DS75" s="941"/>
      <c r="DT75" s="941"/>
      <c r="DU75" s="942"/>
      <c r="DV75" s="937"/>
      <c r="DW75" s="938"/>
      <c r="DX75" s="938"/>
      <c r="DY75" s="938"/>
      <c r="DZ75" s="939"/>
      <c r="EA75" s="246"/>
    </row>
    <row r="76" spans="1:131" s="247" customFormat="1" ht="26.25" customHeight="1" x14ac:dyDescent="0.15">
      <c r="A76" s="261">
        <v>9</v>
      </c>
      <c r="B76" s="953"/>
      <c r="C76" s="954"/>
      <c r="D76" s="954"/>
      <c r="E76" s="954"/>
      <c r="F76" s="954"/>
      <c r="G76" s="954"/>
      <c r="H76" s="954"/>
      <c r="I76" s="954"/>
      <c r="J76" s="954"/>
      <c r="K76" s="954"/>
      <c r="L76" s="954"/>
      <c r="M76" s="954"/>
      <c r="N76" s="954"/>
      <c r="O76" s="954"/>
      <c r="P76" s="955"/>
      <c r="Q76" s="959"/>
      <c r="R76" s="960"/>
      <c r="S76" s="960"/>
      <c r="T76" s="960"/>
      <c r="U76" s="910"/>
      <c r="V76" s="961"/>
      <c r="W76" s="960"/>
      <c r="X76" s="960"/>
      <c r="Y76" s="960"/>
      <c r="Z76" s="910"/>
      <c r="AA76" s="961"/>
      <c r="AB76" s="960"/>
      <c r="AC76" s="960"/>
      <c r="AD76" s="960"/>
      <c r="AE76" s="910"/>
      <c r="AF76" s="961"/>
      <c r="AG76" s="960"/>
      <c r="AH76" s="960"/>
      <c r="AI76" s="960"/>
      <c r="AJ76" s="910"/>
      <c r="AK76" s="961"/>
      <c r="AL76" s="960"/>
      <c r="AM76" s="960"/>
      <c r="AN76" s="960"/>
      <c r="AO76" s="910"/>
      <c r="AP76" s="961"/>
      <c r="AQ76" s="960"/>
      <c r="AR76" s="960"/>
      <c r="AS76" s="960"/>
      <c r="AT76" s="910"/>
      <c r="AU76" s="961"/>
      <c r="AV76" s="960"/>
      <c r="AW76" s="960"/>
      <c r="AX76" s="960"/>
      <c r="AY76" s="910"/>
      <c r="AZ76" s="957"/>
      <c r="BA76" s="957"/>
      <c r="BB76" s="957"/>
      <c r="BC76" s="957"/>
      <c r="BD76" s="958"/>
      <c r="BE76" s="265"/>
      <c r="BF76" s="265"/>
      <c r="BG76" s="265"/>
      <c r="BH76" s="265"/>
      <c r="BI76" s="265"/>
      <c r="BJ76" s="265"/>
      <c r="BK76" s="265"/>
      <c r="BL76" s="265"/>
      <c r="BM76" s="265"/>
      <c r="BN76" s="265"/>
      <c r="BO76" s="265"/>
      <c r="BP76" s="265"/>
      <c r="BQ76" s="262">
        <v>70</v>
      </c>
      <c r="BR76" s="267"/>
      <c r="BS76" s="943"/>
      <c r="BT76" s="944"/>
      <c r="BU76" s="944"/>
      <c r="BV76" s="944"/>
      <c r="BW76" s="944"/>
      <c r="BX76" s="944"/>
      <c r="BY76" s="944"/>
      <c r="BZ76" s="944"/>
      <c r="CA76" s="944"/>
      <c r="CB76" s="944"/>
      <c r="CC76" s="944"/>
      <c r="CD76" s="944"/>
      <c r="CE76" s="944"/>
      <c r="CF76" s="944"/>
      <c r="CG76" s="945"/>
      <c r="CH76" s="940"/>
      <c r="CI76" s="941"/>
      <c r="CJ76" s="941"/>
      <c r="CK76" s="941"/>
      <c r="CL76" s="942"/>
      <c r="CM76" s="940"/>
      <c r="CN76" s="941"/>
      <c r="CO76" s="941"/>
      <c r="CP76" s="941"/>
      <c r="CQ76" s="942"/>
      <c r="CR76" s="940"/>
      <c r="CS76" s="941"/>
      <c r="CT76" s="941"/>
      <c r="CU76" s="941"/>
      <c r="CV76" s="942"/>
      <c r="CW76" s="940"/>
      <c r="CX76" s="941"/>
      <c r="CY76" s="941"/>
      <c r="CZ76" s="941"/>
      <c r="DA76" s="942"/>
      <c r="DB76" s="940"/>
      <c r="DC76" s="941"/>
      <c r="DD76" s="941"/>
      <c r="DE76" s="941"/>
      <c r="DF76" s="942"/>
      <c r="DG76" s="940"/>
      <c r="DH76" s="941"/>
      <c r="DI76" s="941"/>
      <c r="DJ76" s="941"/>
      <c r="DK76" s="942"/>
      <c r="DL76" s="940"/>
      <c r="DM76" s="941"/>
      <c r="DN76" s="941"/>
      <c r="DO76" s="941"/>
      <c r="DP76" s="942"/>
      <c r="DQ76" s="940"/>
      <c r="DR76" s="941"/>
      <c r="DS76" s="941"/>
      <c r="DT76" s="941"/>
      <c r="DU76" s="942"/>
      <c r="DV76" s="937"/>
      <c r="DW76" s="938"/>
      <c r="DX76" s="938"/>
      <c r="DY76" s="938"/>
      <c r="DZ76" s="939"/>
      <c r="EA76" s="246"/>
    </row>
    <row r="77" spans="1:131" s="247" customFormat="1" ht="26.25" customHeight="1" x14ac:dyDescent="0.15">
      <c r="A77" s="261">
        <v>10</v>
      </c>
      <c r="B77" s="953"/>
      <c r="C77" s="954"/>
      <c r="D77" s="954"/>
      <c r="E77" s="954"/>
      <c r="F77" s="954"/>
      <c r="G77" s="954"/>
      <c r="H77" s="954"/>
      <c r="I77" s="954"/>
      <c r="J77" s="954"/>
      <c r="K77" s="954"/>
      <c r="L77" s="954"/>
      <c r="M77" s="954"/>
      <c r="N77" s="954"/>
      <c r="O77" s="954"/>
      <c r="P77" s="955"/>
      <c r="Q77" s="959"/>
      <c r="R77" s="960"/>
      <c r="S77" s="960"/>
      <c r="T77" s="960"/>
      <c r="U77" s="910"/>
      <c r="V77" s="961"/>
      <c r="W77" s="960"/>
      <c r="X77" s="960"/>
      <c r="Y77" s="960"/>
      <c r="Z77" s="910"/>
      <c r="AA77" s="961"/>
      <c r="AB77" s="960"/>
      <c r="AC77" s="960"/>
      <c r="AD77" s="960"/>
      <c r="AE77" s="910"/>
      <c r="AF77" s="961"/>
      <c r="AG77" s="960"/>
      <c r="AH77" s="960"/>
      <c r="AI77" s="960"/>
      <c r="AJ77" s="910"/>
      <c r="AK77" s="961"/>
      <c r="AL77" s="960"/>
      <c r="AM77" s="960"/>
      <c r="AN77" s="960"/>
      <c r="AO77" s="910"/>
      <c r="AP77" s="961"/>
      <c r="AQ77" s="960"/>
      <c r="AR77" s="960"/>
      <c r="AS77" s="960"/>
      <c r="AT77" s="910"/>
      <c r="AU77" s="961"/>
      <c r="AV77" s="960"/>
      <c r="AW77" s="960"/>
      <c r="AX77" s="960"/>
      <c r="AY77" s="910"/>
      <c r="AZ77" s="957"/>
      <c r="BA77" s="957"/>
      <c r="BB77" s="957"/>
      <c r="BC77" s="957"/>
      <c r="BD77" s="958"/>
      <c r="BE77" s="265"/>
      <c r="BF77" s="265"/>
      <c r="BG77" s="265"/>
      <c r="BH77" s="265"/>
      <c r="BI77" s="265"/>
      <c r="BJ77" s="265"/>
      <c r="BK77" s="265"/>
      <c r="BL77" s="265"/>
      <c r="BM77" s="265"/>
      <c r="BN77" s="265"/>
      <c r="BO77" s="265"/>
      <c r="BP77" s="265"/>
      <c r="BQ77" s="262">
        <v>71</v>
      </c>
      <c r="BR77" s="267"/>
      <c r="BS77" s="943"/>
      <c r="BT77" s="944"/>
      <c r="BU77" s="944"/>
      <c r="BV77" s="944"/>
      <c r="BW77" s="944"/>
      <c r="BX77" s="944"/>
      <c r="BY77" s="944"/>
      <c r="BZ77" s="944"/>
      <c r="CA77" s="944"/>
      <c r="CB77" s="944"/>
      <c r="CC77" s="944"/>
      <c r="CD77" s="944"/>
      <c r="CE77" s="944"/>
      <c r="CF77" s="944"/>
      <c r="CG77" s="945"/>
      <c r="CH77" s="940"/>
      <c r="CI77" s="941"/>
      <c r="CJ77" s="941"/>
      <c r="CK77" s="941"/>
      <c r="CL77" s="942"/>
      <c r="CM77" s="940"/>
      <c r="CN77" s="941"/>
      <c r="CO77" s="941"/>
      <c r="CP77" s="941"/>
      <c r="CQ77" s="942"/>
      <c r="CR77" s="940"/>
      <c r="CS77" s="941"/>
      <c r="CT77" s="941"/>
      <c r="CU77" s="941"/>
      <c r="CV77" s="942"/>
      <c r="CW77" s="940"/>
      <c r="CX77" s="941"/>
      <c r="CY77" s="941"/>
      <c r="CZ77" s="941"/>
      <c r="DA77" s="942"/>
      <c r="DB77" s="940"/>
      <c r="DC77" s="941"/>
      <c r="DD77" s="941"/>
      <c r="DE77" s="941"/>
      <c r="DF77" s="942"/>
      <c r="DG77" s="940"/>
      <c r="DH77" s="941"/>
      <c r="DI77" s="941"/>
      <c r="DJ77" s="941"/>
      <c r="DK77" s="942"/>
      <c r="DL77" s="940"/>
      <c r="DM77" s="941"/>
      <c r="DN77" s="941"/>
      <c r="DO77" s="941"/>
      <c r="DP77" s="942"/>
      <c r="DQ77" s="940"/>
      <c r="DR77" s="941"/>
      <c r="DS77" s="941"/>
      <c r="DT77" s="941"/>
      <c r="DU77" s="942"/>
      <c r="DV77" s="937"/>
      <c r="DW77" s="938"/>
      <c r="DX77" s="938"/>
      <c r="DY77" s="938"/>
      <c r="DZ77" s="939"/>
      <c r="EA77" s="246"/>
    </row>
    <row r="78" spans="1:131" s="247" customFormat="1" ht="26.25" customHeight="1" x14ac:dyDescent="0.15">
      <c r="A78" s="261">
        <v>11</v>
      </c>
      <c r="B78" s="953"/>
      <c r="C78" s="954"/>
      <c r="D78" s="954"/>
      <c r="E78" s="954"/>
      <c r="F78" s="954"/>
      <c r="G78" s="954"/>
      <c r="H78" s="954"/>
      <c r="I78" s="954"/>
      <c r="J78" s="954"/>
      <c r="K78" s="954"/>
      <c r="L78" s="954"/>
      <c r="M78" s="954"/>
      <c r="N78" s="954"/>
      <c r="O78" s="954"/>
      <c r="P78" s="955"/>
      <c r="Q78" s="956"/>
      <c r="R78" s="911"/>
      <c r="S78" s="911"/>
      <c r="T78" s="911"/>
      <c r="U78" s="911"/>
      <c r="V78" s="911"/>
      <c r="W78" s="911"/>
      <c r="X78" s="911"/>
      <c r="Y78" s="911"/>
      <c r="Z78" s="911"/>
      <c r="AA78" s="911"/>
      <c r="AB78" s="911"/>
      <c r="AC78" s="911"/>
      <c r="AD78" s="911"/>
      <c r="AE78" s="911"/>
      <c r="AF78" s="911"/>
      <c r="AG78" s="911"/>
      <c r="AH78" s="911"/>
      <c r="AI78" s="911"/>
      <c r="AJ78" s="911"/>
      <c r="AK78" s="911"/>
      <c r="AL78" s="911"/>
      <c r="AM78" s="911"/>
      <c r="AN78" s="911"/>
      <c r="AO78" s="911"/>
      <c r="AP78" s="911"/>
      <c r="AQ78" s="911"/>
      <c r="AR78" s="911"/>
      <c r="AS78" s="911"/>
      <c r="AT78" s="911"/>
      <c r="AU78" s="911"/>
      <c r="AV78" s="911"/>
      <c r="AW78" s="911"/>
      <c r="AX78" s="911"/>
      <c r="AY78" s="911"/>
      <c r="AZ78" s="957"/>
      <c r="BA78" s="957"/>
      <c r="BB78" s="957"/>
      <c r="BC78" s="957"/>
      <c r="BD78" s="958"/>
      <c r="BE78" s="265"/>
      <c r="BF78" s="265"/>
      <c r="BG78" s="265"/>
      <c r="BH78" s="265"/>
      <c r="BI78" s="265"/>
      <c r="BJ78" s="268"/>
      <c r="BK78" s="268"/>
      <c r="BL78" s="268"/>
      <c r="BM78" s="268"/>
      <c r="BN78" s="268"/>
      <c r="BO78" s="265"/>
      <c r="BP78" s="265"/>
      <c r="BQ78" s="262">
        <v>72</v>
      </c>
      <c r="BR78" s="267"/>
      <c r="BS78" s="943"/>
      <c r="BT78" s="944"/>
      <c r="BU78" s="944"/>
      <c r="BV78" s="944"/>
      <c r="BW78" s="944"/>
      <c r="BX78" s="944"/>
      <c r="BY78" s="944"/>
      <c r="BZ78" s="944"/>
      <c r="CA78" s="944"/>
      <c r="CB78" s="944"/>
      <c r="CC78" s="944"/>
      <c r="CD78" s="944"/>
      <c r="CE78" s="944"/>
      <c r="CF78" s="944"/>
      <c r="CG78" s="945"/>
      <c r="CH78" s="940"/>
      <c r="CI78" s="941"/>
      <c r="CJ78" s="941"/>
      <c r="CK78" s="941"/>
      <c r="CL78" s="942"/>
      <c r="CM78" s="940"/>
      <c r="CN78" s="941"/>
      <c r="CO78" s="941"/>
      <c r="CP78" s="941"/>
      <c r="CQ78" s="942"/>
      <c r="CR78" s="940"/>
      <c r="CS78" s="941"/>
      <c r="CT78" s="941"/>
      <c r="CU78" s="941"/>
      <c r="CV78" s="942"/>
      <c r="CW78" s="940"/>
      <c r="CX78" s="941"/>
      <c r="CY78" s="941"/>
      <c r="CZ78" s="941"/>
      <c r="DA78" s="942"/>
      <c r="DB78" s="940"/>
      <c r="DC78" s="941"/>
      <c r="DD78" s="941"/>
      <c r="DE78" s="941"/>
      <c r="DF78" s="942"/>
      <c r="DG78" s="940"/>
      <c r="DH78" s="941"/>
      <c r="DI78" s="941"/>
      <c r="DJ78" s="941"/>
      <c r="DK78" s="942"/>
      <c r="DL78" s="940"/>
      <c r="DM78" s="941"/>
      <c r="DN78" s="941"/>
      <c r="DO78" s="941"/>
      <c r="DP78" s="942"/>
      <c r="DQ78" s="940"/>
      <c r="DR78" s="941"/>
      <c r="DS78" s="941"/>
      <c r="DT78" s="941"/>
      <c r="DU78" s="942"/>
      <c r="DV78" s="937"/>
      <c r="DW78" s="938"/>
      <c r="DX78" s="938"/>
      <c r="DY78" s="938"/>
      <c r="DZ78" s="939"/>
      <c r="EA78" s="246"/>
    </row>
    <row r="79" spans="1:131" s="247" customFormat="1" ht="26.25" customHeight="1" x14ac:dyDescent="0.15">
      <c r="A79" s="261">
        <v>12</v>
      </c>
      <c r="B79" s="953"/>
      <c r="C79" s="954"/>
      <c r="D79" s="954"/>
      <c r="E79" s="954"/>
      <c r="F79" s="954"/>
      <c r="G79" s="954"/>
      <c r="H79" s="954"/>
      <c r="I79" s="954"/>
      <c r="J79" s="954"/>
      <c r="K79" s="954"/>
      <c r="L79" s="954"/>
      <c r="M79" s="954"/>
      <c r="N79" s="954"/>
      <c r="O79" s="954"/>
      <c r="P79" s="955"/>
      <c r="Q79" s="956"/>
      <c r="R79" s="911"/>
      <c r="S79" s="911"/>
      <c r="T79" s="911"/>
      <c r="U79" s="911"/>
      <c r="V79" s="911"/>
      <c r="W79" s="911"/>
      <c r="X79" s="911"/>
      <c r="Y79" s="911"/>
      <c r="Z79" s="911"/>
      <c r="AA79" s="911"/>
      <c r="AB79" s="911"/>
      <c r="AC79" s="911"/>
      <c r="AD79" s="911"/>
      <c r="AE79" s="911"/>
      <c r="AF79" s="911"/>
      <c r="AG79" s="911"/>
      <c r="AH79" s="911"/>
      <c r="AI79" s="911"/>
      <c r="AJ79" s="911"/>
      <c r="AK79" s="911"/>
      <c r="AL79" s="911"/>
      <c r="AM79" s="911"/>
      <c r="AN79" s="911"/>
      <c r="AO79" s="911"/>
      <c r="AP79" s="911"/>
      <c r="AQ79" s="911"/>
      <c r="AR79" s="911"/>
      <c r="AS79" s="911"/>
      <c r="AT79" s="911"/>
      <c r="AU79" s="911"/>
      <c r="AV79" s="911"/>
      <c r="AW79" s="911"/>
      <c r="AX79" s="911"/>
      <c r="AY79" s="911"/>
      <c r="AZ79" s="957"/>
      <c r="BA79" s="957"/>
      <c r="BB79" s="957"/>
      <c r="BC79" s="957"/>
      <c r="BD79" s="958"/>
      <c r="BE79" s="265"/>
      <c r="BF79" s="265"/>
      <c r="BG79" s="265"/>
      <c r="BH79" s="265"/>
      <c r="BI79" s="265"/>
      <c r="BJ79" s="268"/>
      <c r="BK79" s="268"/>
      <c r="BL79" s="268"/>
      <c r="BM79" s="268"/>
      <c r="BN79" s="268"/>
      <c r="BO79" s="265"/>
      <c r="BP79" s="265"/>
      <c r="BQ79" s="262">
        <v>73</v>
      </c>
      <c r="BR79" s="267"/>
      <c r="BS79" s="943"/>
      <c r="BT79" s="944"/>
      <c r="BU79" s="944"/>
      <c r="BV79" s="944"/>
      <c r="BW79" s="944"/>
      <c r="BX79" s="944"/>
      <c r="BY79" s="944"/>
      <c r="BZ79" s="944"/>
      <c r="CA79" s="944"/>
      <c r="CB79" s="944"/>
      <c r="CC79" s="944"/>
      <c r="CD79" s="944"/>
      <c r="CE79" s="944"/>
      <c r="CF79" s="944"/>
      <c r="CG79" s="945"/>
      <c r="CH79" s="940"/>
      <c r="CI79" s="941"/>
      <c r="CJ79" s="941"/>
      <c r="CK79" s="941"/>
      <c r="CL79" s="942"/>
      <c r="CM79" s="940"/>
      <c r="CN79" s="941"/>
      <c r="CO79" s="941"/>
      <c r="CP79" s="941"/>
      <c r="CQ79" s="942"/>
      <c r="CR79" s="940"/>
      <c r="CS79" s="941"/>
      <c r="CT79" s="941"/>
      <c r="CU79" s="941"/>
      <c r="CV79" s="942"/>
      <c r="CW79" s="940"/>
      <c r="CX79" s="941"/>
      <c r="CY79" s="941"/>
      <c r="CZ79" s="941"/>
      <c r="DA79" s="942"/>
      <c r="DB79" s="940"/>
      <c r="DC79" s="941"/>
      <c r="DD79" s="941"/>
      <c r="DE79" s="941"/>
      <c r="DF79" s="942"/>
      <c r="DG79" s="940"/>
      <c r="DH79" s="941"/>
      <c r="DI79" s="941"/>
      <c r="DJ79" s="941"/>
      <c r="DK79" s="942"/>
      <c r="DL79" s="940"/>
      <c r="DM79" s="941"/>
      <c r="DN79" s="941"/>
      <c r="DO79" s="941"/>
      <c r="DP79" s="942"/>
      <c r="DQ79" s="940"/>
      <c r="DR79" s="941"/>
      <c r="DS79" s="941"/>
      <c r="DT79" s="941"/>
      <c r="DU79" s="942"/>
      <c r="DV79" s="937"/>
      <c r="DW79" s="938"/>
      <c r="DX79" s="938"/>
      <c r="DY79" s="938"/>
      <c r="DZ79" s="939"/>
      <c r="EA79" s="246"/>
    </row>
    <row r="80" spans="1:131" s="247" customFormat="1" ht="26.25" customHeight="1" x14ac:dyDescent="0.15">
      <c r="A80" s="261">
        <v>13</v>
      </c>
      <c r="B80" s="953"/>
      <c r="C80" s="954"/>
      <c r="D80" s="954"/>
      <c r="E80" s="954"/>
      <c r="F80" s="954"/>
      <c r="G80" s="954"/>
      <c r="H80" s="954"/>
      <c r="I80" s="954"/>
      <c r="J80" s="954"/>
      <c r="K80" s="954"/>
      <c r="L80" s="954"/>
      <c r="M80" s="954"/>
      <c r="N80" s="954"/>
      <c r="O80" s="954"/>
      <c r="P80" s="955"/>
      <c r="Q80" s="956"/>
      <c r="R80" s="911"/>
      <c r="S80" s="911"/>
      <c r="T80" s="911"/>
      <c r="U80" s="911"/>
      <c r="V80" s="911"/>
      <c r="W80" s="911"/>
      <c r="X80" s="911"/>
      <c r="Y80" s="911"/>
      <c r="Z80" s="911"/>
      <c r="AA80" s="911"/>
      <c r="AB80" s="911"/>
      <c r="AC80" s="911"/>
      <c r="AD80" s="911"/>
      <c r="AE80" s="911"/>
      <c r="AF80" s="911"/>
      <c r="AG80" s="911"/>
      <c r="AH80" s="911"/>
      <c r="AI80" s="911"/>
      <c r="AJ80" s="911"/>
      <c r="AK80" s="911"/>
      <c r="AL80" s="911"/>
      <c r="AM80" s="911"/>
      <c r="AN80" s="911"/>
      <c r="AO80" s="911"/>
      <c r="AP80" s="911"/>
      <c r="AQ80" s="911"/>
      <c r="AR80" s="911"/>
      <c r="AS80" s="911"/>
      <c r="AT80" s="911"/>
      <c r="AU80" s="911"/>
      <c r="AV80" s="911"/>
      <c r="AW80" s="911"/>
      <c r="AX80" s="911"/>
      <c r="AY80" s="911"/>
      <c r="AZ80" s="957"/>
      <c r="BA80" s="957"/>
      <c r="BB80" s="957"/>
      <c r="BC80" s="957"/>
      <c r="BD80" s="958"/>
      <c r="BE80" s="265"/>
      <c r="BF80" s="265"/>
      <c r="BG80" s="265"/>
      <c r="BH80" s="265"/>
      <c r="BI80" s="265"/>
      <c r="BJ80" s="265"/>
      <c r="BK80" s="265"/>
      <c r="BL80" s="265"/>
      <c r="BM80" s="265"/>
      <c r="BN80" s="265"/>
      <c r="BO80" s="265"/>
      <c r="BP80" s="265"/>
      <c r="BQ80" s="262">
        <v>74</v>
      </c>
      <c r="BR80" s="267"/>
      <c r="BS80" s="943"/>
      <c r="BT80" s="944"/>
      <c r="BU80" s="944"/>
      <c r="BV80" s="944"/>
      <c r="BW80" s="944"/>
      <c r="BX80" s="944"/>
      <c r="BY80" s="944"/>
      <c r="BZ80" s="944"/>
      <c r="CA80" s="944"/>
      <c r="CB80" s="944"/>
      <c r="CC80" s="944"/>
      <c r="CD80" s="944"/>
      <c r="CE80" s="944"/>
      <c r="CF80" s="944"/>
      <c r="CG80" s="945"/>
      <c r="CH80" s="940"/>
      <c r="CI80" s="941"/>
      <c r="CJ80" s="941"/>
      <c r="CK80" s="941"/>
      <c r="CL80" s="942"/>
      <c r="CM80" s="940"/>
      <c r="CN80" s="941"/>
      <c r="CO80" s="941"/>
      <c r="CP80" s="941"/>
      <c r="CQ80" s="942"/>
      <c r="CR80" s="940"/>
      <c r="CS80" s="941"/>
      <c r="CT80" s="941"/>
      <c r="CU80" s="941"/>
      <c r="CV80" s="942"/>
      <c r="CW80" s="940"/>
      <c r="CX80" s="941"/>
      <c r="CY80" s="941"/>
      <c r="CZ80" s="941"/>
      <c r="DA80" s="942"/>
      <c r="DB80" s="940"/>
      <c r="DC80" s="941"/>
      <c r="DD80" s="941"/>
      <c r="DE80" s="941"/>
      <c r="DF80" s="942"/>
      <c r="DG80" s="940"/>
      <c r="DH80" s="941"/>
      <c r="DI80" s="941"/>
      <c r="DJ80" s="941"/>
      <c r="DK80" s="942"/>
      <c r="DL80" s="940"/>
      <c r="DM80" s="941"/>
      <c r="DN80" s="941"/>
      <c r="DO80" s="941"/>
      <c r="DP80" s="942"/>
      <c r="DQ80" s="940"/>
      <c r="DR80" s="941"/>
      <c r="DS80" s="941"/>
      <c r="DT80" s="941"/>
      <c r="DU80" s="942"/>
      <c r="DV80" s="937"/>
      <c r="DW80" s="938"/>
      <c r="DX80" s="938"/>
      <c r="DY80" s="938"/>
      <c r="DZ80" s="939"/>
      <c r="EA80" s="246"/>
    </row>
    <row r="81" spans="1:131" s="247" customFormat="1" ht="26.25" customHeight="1" x14ac:dyDescent="0.15">
      <c r="A81" s="261">
        <v>14</v>
      </c>
      <c r="B81" s="953"/>
      <c r="C81" s="954"/>
      <c r="D81" s="954"/>
      <c r="E81" s="954"/>
      <c r="F81" s="954"/>
      <c r="G81" s="954"/>
      <c r="H81" s="954"/>
      <c r="I81" s="954"/>
      <c r="J81" s="954"/>
      <c r="K81" s="954"/>
      <c r="L81" s="954"/>
      <c r="M81" s="954"/>
      <c r="N81" s="954"/>
      <c r="O81" s="954"/>
      <c r="P81" s="955"/>
      <c r="Q81" s="956"/>
      <c r="R81" s="911"/>
      <c r="S81" s="911"/>
      <c r="T81" s="911"/>
      <c r="U81" s="911"/>
      <c r="V81" s="911"/>
      <c r="W81" s="911"/>
      <c r="X81" s="911"/>
      <c r="Y81" s="911"/>
      <c r="Z81" s="911"/>
      <c r="AA81" s="911"/>
      <c r="AB81" s="911"/>
      <c r="AC81" s="911"/>
      <c r="AD81" s="911"/>
      <c r="AE81" s="911"/>
      <c r="AF81" s="911"/>
      <c r="AG81" s="911"/>
      <c r="AH81" s="911"/>
      <c r="AI81" s="911"/>
      <c r="AJ81" s="911"/>
      <c r="AK81" s="911"/>
      <c r="AL81" s="911"/>
      <c r="AM81" s="911"/>
      <c r="AN81" s="911"/>
      <c r="AO81" s="911"/>
      <c r="AP81" s="911"/>
      <c r="AQ81" s="911"/>
      <c r="AR81" s="911"/>
      <c r="AS81" s="911"/>
      <c r="AT81" s="911"/>
      <c r="AU81" s="911"/>
      <c r="AV81" s="911"/>
      <c r="AW81" s="911"/>
      <c r="AX81" s="911"/>
      <c r="AY81" s="911"/>
      <c r="AZ81" s="957"/>
      <c r="BA81" s="957"/>
      <c r="BB81" s="957"/>
      <c r="BC81" s="957"/>
      <c r="BD81" s="958"/>
      <c r="BE81" s="265"/>
      <c r="BF81" s="265"/>
      <c r="BG81" s="265"/>
      <c r="BH81" s="265"/>
      <c r="BI81" s="265"/>
      <c r="BJ81" s="265"/>
      <c r="BK81" s="265"/>
      <c r="BL81" s="265"/>
      <c r="BM81" s="265"/>
      <c r="BN81" s="265"/>
      <c r="BO81" s="265"/>
      <c r="BP81" s="265"/>
      <c r="BQ81" s="262">
        <v>75</v>
      </c>
      <c r="BR81" s="267"/>
      <c r="BS81" s="943"/>
      <c r="BT81" s="944"/>
      <c r="BU81" s="944"/>
      <c r="BV81" s="944"/>
      <c r="BW81" s="944"/>
      <c r="BX81" s="944"/>
      <c r="BY81" s="944"/>
      <c r="BZ81" s="944"/>
      <c r="CA81" s="944"/>
      <c r="CB81" s="944"/>
      <c r="CC81" s="944"/>
      <c r="CD81" s="944"/>
      <c r="CE81" s="944"/>
      <c r="CF81" s="944"/>
      <c r="CG81" s="945"/>
      <c r="CH81" s="940"/>
      <c r="CI81" s="941"/>
      <c r="CJ81" s="941"/>
      <c r="CK81" s="941"/>
      <c r="CL81" s="942"/>
      <c r="CM81" s="940"/>
      <c r="CN81" s="941"/>
      <c r="CO81" s="941"/>
      <c r="CP81" s="941"/>
      <c r="CQ81" s="942"/>
      <c r="CR81" s="940"/>
      <c r="CS81" s="941"/>
      <c r="CT81" s="941"/>
      <c r="CU81" s="941"/>
      <c r="CV81" s="942"/>
      <c r="CW81" s="940"/>
      <c r="CX81" s="941"/>
      <c r="CY81" s="941"/>
      <c r="CZ81" s="941"/>
      <c r="DA81" s="942"/>
      <c r="DB81" s="940"/>
      <c r="DC81" s="941"/>
      <c r="DD81" s="941"/>
      <c r="DE81" s="941"/>
      <c r="DF81" s="942"/>
      <c r="DG81" s="940"/>
      <c r="DH81" s="941"/>
      <c r="DI81" s="941"/>
      <c r="DJ81" s="941"/>
      <c r="DK81" s="942"/>
      <c r="DL81" s="940"/>
      <c r="DM81" s="941"/>
      <c r="DN81" s="941"/>
      <c r="DO81" s="941"/>
      <c r="DP81" s="942"/>
      <c r="DQ81" s="940"/>
      <c r="DR81" s="941"/>
      <c r="DS81" s="941"/>
      <c r="DT81" s="941"/>
      <c r="DU81" s="942"/>
      <c r="DV81" s="937"/>
      <c r="DW81" s="938"/>
      <c r="DX81" s="938"/>
      <c r="DY81" s="938"/>
      <c r="DZ81" s="939"/>
      <c r="EA81" s="246"/>
    </row>
    <row r="82" spans="1:131" s="247" customFormat="1" ht="26.25" customHeight="1" x14ac:dyDescent="0.15">
      <c r="A82" s="261">
        <v>15</v>
      </c>
      <c r="B82" s="953"/>
      <c r="C82" s="954"/>
      <c r="D82" s="954"/>
      <c r="E82" s="954"/>
      <c r="F82" s="954"/>
      <c r="G82" s="954"/>
      <c r="H82" s="954"/>
      <c r="I82" s="954"/>
      <c r="J82" s="954"/>
      <c r="K82" s="954"/>
      <c r="L82" s="954"/>
      <c r="M82" s="954"/>
      <c r="N82" s="954"/>
      <c r="O82" s="954"/>
      <c r="P82" s="955"/>
      <c r="Q82" s="956"/>
      <c r="R82" s="911"/>
      <c r="S82" s="911"/>
      <c r="T82" s="911"/>
      <c r="U82" s="911"/>
      <c r="V82" s="911"/>
      <c r="W82" s="911"/>
      <c r="X82" s="911"/>
      <c r="Y82" s="911"/>
      <c r="Z82" s="911"/>
      <c r="AA82" s="911"/>
      <c r="AB82" s="911"/>
      <c r="AC82" s="911"/>
      <c r="AD82" s="911"/>
      <c r="AE82" s="911"/>
      <c r="AF82" s="911"/>
      <c r="AG82" s="911"/>
      <c r="AH82" s="911"/>
      <c r="AI82" s="911"/>
      <c r="AJ82" s="911"/>
      <c r="AK82" s="911"/>
      <c r="AL82" s="911"/>
      <c r="AM82" s="911"/>
      <c r="AN82" s="911"/>
      <c r="AO82" s="911"/>
      <c r="AP82" s="911"/>
      <c r="AQ82" s="911"/>
      <c r="AR82" s="911"/>
      <c r="AS82" s="911"/>
      <c r="AT82" s="911"/>
      <c r="AU82" s="911"/>
      <c r="AV82" s="911"/>
      <c r="AW82" s="911"/>
      <c r="AX82" s="911"/>
      <c r="AY82" s="911"/>
      <c r="AZ82" s="957"/>
      <c r="BA82" s="957"/>
      <c r="BB82" s="957"/>
      <c r="BC82" s="957"/>
      <c r="BD82" s="958"/>
      <c r="BE82" s="265"/>
      <c r="BF82" s="265"/>
      <c r="BG82" s="265"/>
      <c r="BH82" s="265"/>
      <c r="BI82" s="265"/>
      <c r="BJ82" s="265"/>
      <c r="BK82" s="265"/>
      <c r="BL82" s="265"/>
      <c r="BM82" s="265"/>
      <c r="BN82" s="265"/>
      <c r="BO82" s="265"/>
      <c r="BP82" s="265"/>
      <c r="BQ82" s="262">
        <v>76</v>
      </c>
      <c r="BR82" s="267"/>
      <c r="BS82" s="943"/>
      <c r="BT82" s="944"/>
      <c r="BU82" s="944"/>
      <c r="BV82" s="944"/>
      <c r="BW82" s="944"/>
      <c r="BX82" s="944"/>
      <c r="BY82" s="944"/>
      <c r="BZ82" s="944"/>
      <c r="CA82" s="944"/>
      <c r="CB82" s="944"/>
      <c r="CC82" s="944"/>
      <c r="CD82" s="944"/>
      <c r="CE82" s="944"/>
      <c r="CF82" s="944"/>
      <c r="CG82" s="945"/>
      <c r="CH82" s="940"/>
      <c r="CI82" s="941"/>
      <c r="CJ82" s="941"/>
      <c r="CK82" s="941"/>
      <c r="CL82" s="942"/>
      <c r="CM82" s="940"/>
      <c r="CN82" s="941"/>
      <c r="CO82" s="941"/>
      <c r="CP82" s="941"/>
      <c r="CQ82" s="942"/>
      <c r="CR82" s="940"/>
      <c r="CS82" s="941"/>
      <c r="CT82" s="941"/>
      <c r="CU82" s="941"/>
      <c r="CV82" s="942"/>
      <c r="CW82" s="940"/>
      <c r="CX82" s="941"/>
      <c r="CY82" s="941"/>
      <c r="CZ82" s="941"/>
      <c r="DA82" s="942"/>
      <c r="DB82" s="940"/>
      <c r="DC82" s="941"/>
      <c r="DD82" s="941"/>
      <c r="DE82" s="941"/>
      <c r="DF82" s="942"/>
      <c r="DG82" s="940"/>
      <c r="DH82" s="941"/>
      <c r="DI82" s="941"/>
      <c r="DJ82" s="941"/>
      <c r="DK82" s="942"/>
      <c r="DL82" s="940"/>
      <c r="DM82" s="941"/>
      <c r="DN82" s="941"/>
      <c r="DO82" s="941"/>
      <c r="DP82" s="942"/>
      <c r="DQ82" s="940"/>
      <c r="DR82" s="941"/>
      <c r="DS82" s="941"/>
      <c r="DT82" s="941"/>
      <c r="DU82" s="942"/>
      <c r="DV82" s="937"/>
      <c r="DW82" s="938"/>
      <c r="DX82" s="938"/>
      <c r="DY82" s="938"/>
      <c r="DZ82" s="939"/>
      <c r="EA82" s="246"/>
    </row>
    <row r="83" spans="1:131" s="247" customFormat="1" ht="26.25" customHeight="1" x14ac:dyDescent="0.15">
      <c r="A83" s="261">
        <v>16</v>
      </c>
      <c r="B83" s="953"/>
      <c r="C83" s="954"/>
      <c r="D83" s="954"/>
      <c r="E83" s="954"/>
      <c r="F83" s="954"/>
      <c r="G83" s="954"/>
      <c r="H83" s="954"/>
      <c r="I83" s="954"/>
      <c r="J83" s="954"/>
      <c r="K83" s="954"/>
      <c r="L83" s="954"/>
      <c r="M83" s="954"/>
      <c r="N83" s="954"/>
      <c r="O83" s="954"/>
      <c r="P83" s="955"/>
      <c r="Q83" s="956"/>
      <c r="R83" s="911"/>
      <c r="S83" s="911"/>
      <c r="T83" s="911"/>
      <c r="U83" s="911"/>
      <c r="V83" s="911"/>
      <c r="W83" s="911"/>
      <c r="X83" s="911"/>
      <c r="Y83" s="911"/>
      <c r="Z83" s="911"/>
      <c r="AA83" s="911"/>
      <c r="AB83" s="911"/>
      <c r="AC83" s="911"/>
      <c r="AD83" s="911"/>
      <c r="AE83" s="911"/>
      <c r="AF83" s="911"/>
      <c r="AG83" s="911"/>
      <c r="AH83" s="911"/>
      <c r="AI83" s="911"/>
      <c r="AJ83" s="911"/>
      <c r="AK83" s="911"/>
      <c r="AL83" s="911"/>
      <c r="AM83" s="911"/>
      <c r="AN83" s="911"/>
      <c r="AO83" s="911"/>
      <c r="AP83" s="911"/>
      <c r="AQ83" s="911"/>
      <c r="AR83" s="911"/>
      <c r="AS83" s="911"/>
      <c r="AT83" s="911"/>
      <c r="AU83" s="911"/>
      <c r="AV83" s="911"/>
      <c r="AW83" s="911"/>
      <c r="AX83" s="911"/>
      <c r="AY83" s="911"/>
      <c r="AZ83" s="957"/>
      <c r="BA83" s="957"/>
      <c r="BB83" s="957"/>
      <c r="BC83" s="957"/>
      <c r="BD83" s="958"/>
      <c r="BE83" s="265"/>
      <c r="BF83" s="265"/>
      <c r="BG83" s="265"/>
      <c r="BH83" s="265"/>
      <c r="BI83" s="265"/>
      <c r="BJ83" s="265"/>
      <c r="BK83" s="265"/>
      <c r="BL83" s="265"/>
      <c r="BM83" s="265"/>
      <c r="BN83" s="265"/>
      <c r="BO83" s="265"/>
      <c r="BP83" s="265"/>
      <c r="BQ83" s="262">
        <v>77</v>
      </c>
      <c r="BR83" s="267"/>
      <c r="BS83" s="943"/>
      <c r="BT83" s="944"/>
      <c r="BU83" s="944"/>
      <c r="BV83" s="944"/>
      <c r="BW83" s="944"/>
      <c r="BX83" s="944"/>
      <c r="BY83" s="944"/>
      <c r="BZ83" s="944"/>
      <c r="CA83" s="944"/>
      <c r="CB83" s="944"/>
      <c r="CC83" s="944"/>
      <c r="CD83" s="944"/>
      <c r="CE83" s="944"/>
      <c r="CF83" s="944"/>
      <c r="CG83" s="945"/>
      <c r="CH83" s="940"/>
      <c r="CI83" s="941"/>
      <c r="CJ83" s="941"/>
      <c r="CK83" s="941"/>
      <c r="CL83" s="942"/>
      <c r="CM83" s="940"/>
      <c r="CN83" s="941"/>
      <c r="CO83" s="941"/>
      <c r="CP83" s="941"/>
      <c r="CQ83" s="942"/>
      <c r="CR83" s="940"/>
      <c r="CS83" s="941"/>
      <c r="CT83" s="941"/>
      <c r="CU83" s="941"/>
      <c r="CV83" s="942"/>
      <c r="CW83" s="940"/>
      <c r="CX83" s="941"/>
      <c r="CY83" s="941"/>
      <c r="CZ83" s="941"/>
      <c r="DA83" s="942"/>
      <c r="DB83" s="940"/>
      <c r="DC83" s="941"/>
      <c r="DD83" s="941"/>
      <c r="DE83" s="941"/>
      <c r="DF83" s="942"/>
      <c r="DG83" s="940"/>
      <c r="DH83" s="941"/>
      <c r="DI83" s="941"/>
      <c r="DJ83" s="941"/>
      <c r="DK83" s="942"/>
      <c r="DL83" s="940"/>
      <c r="DM83" s="941"/>
      <c r="DN83" s="941"/>
      <c r="DO83" s="941"/>
      <c r="DP83" s="942"/>
      <c r="DQ83" s="940"/>
      <c r="DR83" s="941"/>
      <c r="DS83" s="941"/>
      <c r="DT83" s="941"/>
      <c r="DU83" s="942"/>
      <c r="DV83" s="937"/>
      <c r="DW83" s="938"/>
      <c r="DX83" s="938"/>
      <c r="DY83" s="938"/>
      <c r="DZ83" s="939"/>
      <c r="EA83" s="246"/>
    </row>
    <row r="84" spans="1:131" s="247" customFormat="1" ht="26.25" customHeight="1" x14ac:dyDescent="0.15">
      <c r="A84" s="261">
        <v>17</v>
      </c>
      <c r="B84" s="953"/>
      <c r="C84" s="954"/>
      <c r="D84" s="954"/>
      <c r="E84" s="954"/>
      <c r="F84" s="954"/>
      <c r="G84" s="954"/>
      <c r="H84" s="954"/>
      <c r="I84" s="954"/>
      <c r="J84" s="954"/>
      <c r="K84" s="954"/>
      <c r="L84" s="954"/>
      <c r="M84" s="954"/>
      <c r="N84" s="954"/>
      <c r="O84" s="954"/>
      <c r="P84" s="955"/>
      <c r="Q84" s="956"/>
      <c r="R84" s="911"/>
      <c r="S84" s="911"/>
      <c r="T84" s="911"/>
      <c r="U84" s="911"/>
      <c r="V84" s="911"/>
      <c r="W84" s="911"/>
      <c r="X84" s="911"/>
      <c r="Y84" s="911"/>
      <c r="Z84" s="911"/>
      <c r="AA84" s="911"/>
      <c r="AB84" s="911"/>
      <c r="AC84" s="911"/>
      <c r="AD84" s="911"/>
      <c r="AE84" s="911"/>
      <c r="AF84" s="911"/>
      <c r="AG84" s="911"/>
      <c r="AH84" s="911"/>
      <c r="AI84" s="911"/>
      <c r="AJ84" s="911"/>
      <c r="AK84" s="911"/>
      <c r="AL84" s="911"/>
      <c r="AM84" s="911"/>
      <c r="AN84" s="911"/>
      <c r="AO84" s="911"/>
      <c r="AP84" s="911"/>
      <c r="AQ84" s="911"/>
      <c r="AR84" s="911"/>
      <c r="AS84" s="911"/>
      <c r="AT84" s="911"/>
      <c r="AU84" s="911"/>
      <c r="AV84" s="911"/>
      <c r="AW84" s="911"/>
      <c r="AX84" s="911"/>
      <c r="AY84" s="911"/>
      <c r="AZ84" s="957"/>
      <c r="BA84" s="957"/>
      <c r="BB84" s="957"/>
      <c r="BC84" s="957"/>
      <c r="BD84" s="958"/>
      <c r="BE84" s="265"/>
      <c r="BF84" s="265"/>
      <c r="BG84" s="265"/>
      <c r="BH84" s="265"/>
      <c r="BI84" s="265"/>
      <c r="BJ84" s="265"/>
      <c r="BK84" s="265"/>
      <c r="BL84" s="265"/>
      <c r="BM84" s="265"/>
      <c r="BN84" s="265"/>
      <c r="BO84" s="265"/>
      <c r="BP84" s="265"/>
      <c r="BQ84" s="262">
        <v>78</v>
      </c>
      <c r="BR84" s="267"/>
      <c r="BS84" s="943"/>
      <c r="BT84" s="944"/>
      <c r="BU84" s="944"/>
      <c r="BV84" s="944"/>
      <c r="BW84" s="944"/>
      <c r="BX84" s="944"/>
      <c r="BY84" s="944"/>
      <c r="BZ84" s="944"/>
      <c r="CA84" s="944"/>
      <c r="CB84" s="944"/>
      <c r="CC84" s="944"/>
      <c r="CD84" s="944"/>
      <c r="CE84" s="944"/>
      <c r="CF84" s="944"/>
      <c r="CG84" s="945"/>
      <c r="CH84" s="940"/>
      <c r="CI84" s="941"/>
      <c r="CJ84" s="941"/>
      <c r="CK84" s="941"/>
      <c r="CL84" s="942"/>
      <c r="CM84" s="940"/>
      <c r="CN84" s="941"/>
      <c r="CO84" s="941"/>
      <c r="CP84" s="941"/>
      <c r="CQ84" s="942"/>
      <c r="CR84" s="940"/>
      <c r="CS84" s="941"/>
      <c r="CT84" s="941"/>
      <c r="CU84" s="941"/>
      <c r="CV84" s="942"/>
      <c r="CW84" s="940"/>
      <c r="CX84" s="941"/>
      <c r="CY84" s="941"/>
      <c r="CZ84" s="941"/>
      <c r="DA84" s="942"/>
      <c r="DB84" s="940"/>
      <c r="DC84" s="941"/>
      <c r="DD84" s="941"/>
      <c r="DE84" s="941"/>
      <c r="DF84" s="942"/>
      <c r="DG84" s="940"/>
      <c r="DH84" s="941"/>
      <c r="DI84" s="941"/>
      <c r="DJ84" s="941"/>
      <c r="DK84" s="942"/>
      <c r="DL84" s="940"/>
      <c r="DM84" s="941"/>
      <c r="DN84" s="941"/>
      <c r="DO84" s="941"/>
      <c r="DP84" s="942"/>
      <c r="DQ84" s="940"/>
      <c r="DR84" s="941"/>
      <c r="DS84" s="941"/>
      <c r="DT84" s="941"/>
      <c r="DU84" s="942"/>
      <c r="DV84" s="937"/>
      <c r="DW84" s="938"/>
      <c r="DX84" s="938"/>
      <c r="DY84" s="938"/>
      <c r="DZ84" s="939"/>
      <c r="EA84" s="246"/>
    </row>
    <row r="85" spans="1:131" s="247" customFormat="1" ht="26.25" customHeight="1" x14ac:dyDescent="0.15">
      <c r="A85" s="261">
        <v>18</v>
      </c>
      <c r="B85" s="953"/>
      <c r="C85" s="954"/>
      <c r="D85" s="954"/>
      <c r="E85" s="954"/>
      <c r="F85" s="954"/>
      <c r="G85" s="954"/>
      <c r="H85" s="954"/>
      <c r="I85" s="954"/>
      <c r="J85" s="954"/>
      <c r="K85" s="954"/>
      <c r="L85" s="954"/>
      <c r="M85" s="954"/>
      <c r="N85" s="954"/>
      <c r="O85" s="954"/>
      <c r="P85" s="955"/>
      <c r="Q85" s="956"/>
      <c r="R85" s="911"/>
      <c r="S85" s="911"/>
      <c r="T85" s="911"/>
      <c r="U85" s="911"/>
      <c r="V85" s="911"/>
      <c r="W85" s="911"/>
      <c r="X85" s="911"/>
      <c r="Y85" s="911"/>
      <c r="Z85" s="911"/>
      <c r="AA85" s="911"/>
      <c r="AB85" s="911"/>
      <c r="AC85" s="911"/>
      <c r="AD85" s="911"/>
      <c r="AE85" s="911"/>
      <c r="AF85" s="911"/>
      <c r="AG85" s="911"/>
      <c r="AH85" s="911"/>
      <c r="AI85" s="911"/>
      <c r="AJ85" s="911"/>
      <c r="AK85" s="911"/>
      <c r="AL85" s="911"/>
      <c r="AM85" s="911"/>
      <c r="AN85" s="911"/>
      <c r="AO85" s="911"/>
      <c r="AP85" s="911"/>
      <c r="AQ85" s="911"/>
      <c r="AR85" s="911"/>
      <c r="AS85" s="911"/>
      <c r="AT85" s="911"/>
      <c r="AU85" s="911"/>
      <c r="AV85" s="911"/>
      <c r="AW85" s="911"/>
      <c r="AX85" s="911"/>
      <c r="AY85" s="911"/>
      <c r="AZ85" s="957"/>
      <c r="BA85" s="957"/>
      <c r="BB85" s="957"/>
      <c r="BC85" s="957"/>
      <c r="BD85" s="958"/>
      <c r="BE85" s="265"/>
      <c r="BF85" s="265"/>
      <c r="BG85" s="265"/>
      <c r="BH85" s="265"/>
      <c r="BI85" s="265"/>
      <c r="BJ85" s="265"/>
      <c r="BK85" s="265"/>
      <c r="BL85" s="265"/>
      <c r="BM85" s="265"/>
      <c r="BN85" s="265"/>
      <c r="BO85" s="265"/>
      <c r="BP85" s="265"/>
      <c r="BQ85" s="262">
        <v>79</v>
      </c>
      <c r="BR85" s="267"/>
      <c r="BS85" s="943"/>
      <c r="BT85" s="944"/>
      <c r="BU85" s="944"/>
      <c r="BV85" s="944"/>
      <c r="BW85" s="944"/>
      <c r="BX85" s="944"/>
      <c r="BY85" s="944"/>
      <c r="BZ85" s="944"/>
      <c r="CA85" s="944"/>
      <c r="CB85" s="944"/>
      <c r="CC85" s="944"/>
      <c r="CD85" s="944"/>
      <c r="CE85" s="944"/>
      <c r="CF85" s="944"/>
      <c r="CG85" s="945"/>
      <c r="CH85" s="940"/>
      <c r="CI85" s="941"/>
      <c r="CJ85" s="941"/>
      <c r="CK85" s="941"/>
      <c r="CL85" s="942"/>
      <c r="CM85" s="940"/>
      <c r="CN85" s="941"/>
      <c r="CO85" s="941"/>
      <c r="CP85" s="941"/>
      <c r="CQ85" s="942"/>
      <c r="CR85" s="940"/>
      <c r="CS85" s="941"/>
      <c r="CT85" s="941"/>
      <c r="CU85" s="941"/>
      <c r="CV85" s="942"/>
      <c r="CW85" s="940"/>
      <c r="CX85" s="941"/>
      <c r="CY85" s="941"/>
      <c r="CZ85" s="941"/>
      <c r="DA85" s="942"/>
      <c r="DB85" s="940"/>
      <c r="DC85" s="941"/>
      <c r="DD85" s="941"/>
      <c r="DE85" s="941"/>
      <c r="DF85" s="942"/>
      <c r="DG85" s="940"/>
      <c r="DH85" s="941"/>
      <c r="DI85" s="941"/>
      <c r="DJ85" s="941"/>
      <c r="DK85" s="942"/>
      <c r="DL85" s="940"/>
      <c r="DM85" s="941"/>
      <c r="DN85" s="941"/>
      <c r="DO85" s="941"/>
      <c r="DP85" s="942"/>
      <c r="DQ85" s="940"/>
      <c r="DR85" s="941"/>
      <c r="DS85" s="941"/>
      <c r="DT85" s="941"/>
      <c r="DU85" s="942"/>
      <c r="DV85" s="937"/>
      <c r="DW85" s="938"/>
      <c r="DX85" s="938"/>
      <c r="DY85" s="938"/>
      <c r="DZ85" s="939"/>
      <c r="EA85" s="246"/>
    </row>
    <row r="86" spans="1:131" s="247" customFormat="1" ht="26.25" customHeight="1" x14ac:dyDescent="0.15">
      <c r="A86" s="261">
        <v>19</v>
      </c>
      <c r="B86" s="953"/>
      <c r="C86" s="954"/>
      <c r="D86" s="954"/>
      <c r="E86" s="954"/>
      <c r="F86" s="954"/>
      <c r="G86" s="954"/>
      <c r="H86" s="954"/>
      <c r="I86" s="954"/>
      <c r="J86" s="954"/>
      <c r="K86" s="954"/>
      <c r="L86" s="954"/>
      <c r="M86" s="954"/>
      <c r="N86" s="954"/>
      <c r="O86" s="954"/>
      <c r="P86" s="955"/>
      <c r="Q86" s="956"/>
      <c r="R86" s="911"/>
      <c r="S86" s="911"/>
      <c r="T86" s="911"/>
      <c r="U86" s="911"/>
      <c r="V86" s="911"/>
      <c r="W86" s="911"/>
      <c r="X86" s="911"/>
      <c r="Y86" s="911"/>
      <c r="Z86" s="911"/>
      <c r="AA86" s="911"/>
      <c r="AB86" s="911"/>
      <c r="AC86" s="911"/>
      <c r="AD86" s="911"/>
      <c r="AE86" s="911"/>
      <c r="AF86" s="911"/>
      <c r="AG86" s="911"/>
      <c r="AH86" s="911"/>
      <c r="AI86" s="911"/>
      <c r="AJ86" s="911"/>
      <c r="AK86" s="911"/>
      <c r="AL86" s="911"/>
      <c r="AM86" s="911"/>
      <c r="AN86" s="911"/>
      <c r="AO86" s="911"/>
      <c r="AP86" s="911"/>
      <c r="AQ86" s="911"/>
      <c r="AR86" s="911"/>
      <c r="AS86" s="911"/>
      <c r="AT86" s="911"/>
      <c r="AU86" s="911"/>
      <c r="AV86" s="911"/>
      <c r="AW86" s="911"/>
      <c r="AX86" s="911"/>
      <c r="AY86" s="911"/>
      <c r="AZ86" s="957"/>
      <c r="BA86" s="957"/>
      <c r="BB86" s="957"/>
      <c r="BC86" s="957"/>
      <c r="BD86" s="958"/>
      <c r="BE86" s="265"/>
      <c r="BF86" s="265"/>
      <c r="BG86" s="265"/>
      <c r="BH86" s="265"/>
      <c r="BI86" s="265"/>
      <c r="BJ86" s="265"/>
      <c r="BK86" s="265"/>
      <c r="BL86" s="265"/>
      <c r="BM86" s="265"/>
      <c r="BN86" s="265"/>
      <c r="BO86" s="265"/>
      <c r="BP86" s="265"/>
      <c r="BQ86" s="262">
        <v>80</v>
      </c>
      <c r="BR86" s="267"/>
      <c r="BS86" s="943"/>
      <c r="BT86" s="944"/>
      <c r="BU86" s="944"/>
      <c r="BV86" s="944"/>
      <c r="BW86" s="944"/>
      <c r="BX86" s="944"/>
      <c r="BY86" s="944"/>
      <c r="BZ86" s="944"/>
      <c r="CA86" s="944"/>
      <c r="CB86" s="944"/>
      <c r="CC86" s="944"/>
      <c r="CD86" s="944"/>
      <c r="CE86" s="944"/>
      <c r="CF86" s="944"/>
      <c r="CG86" s="945"/>
      <c r="CH86" s="940"/>
      <c r="CI86" s="941"/>
      <c r="CJ86" s="941"/>
      <c r="CK86" s="941"/>
      <c r="CL86" s="942"/>
      <c r="CM86" s="940"/>
      <c r="CN86" s="941"/>
      <c r="CO86" s="941"/>
      <c r="CP86" s="941"/>
      <c r="CQ86" s="942"/>
      <c r="CR86" s="940"/>
      <c r="CS86" s="941"/>
      <c r="CT86" s="941"/>
      <c r="CU86" s="941"/>
      <c r="CV86" s="942"/>
      <c r="CW86" s="940"/>
      <c r="CX86" s="941"/>
      <c r="CY86" s="941"/>
      <c r="CZ86" s="941"/>
      <c r="DA86" s="942"/>
      <c r="DB86" s="940"/>
      <c r="DC86" s="941"/>
      <c r="DD86" s="941"/>
      <c r="DE86" s="941"/>
      <c r="DF86" s="942"/>
      <c r="DG86" s="940"/>
      <c r="DH86" s="941"/>
      <c r="DI86" s="941"/>
      <c r="DJ86" s="941"/>
      <c r="DK86" s="942"/>
      <c r="DL86" s="940"/>
      <c r="DM86" s="941"/>
      <c r="DN86" s="941"/>
      <c r="DO86" s="941"/>
      <c r="DP86" s="942"/>
      <c r="DQ86" s="940"/>
      <c r="DR86" s="941"/>
      <c r="DS86" s="941"/>
      <c r="DT86" s="941"/>
      <c r="DU86" s="942"/>
      <c r="DV86" s="937"/>
      <c r="DW86" s="938"/>
      <c r="DX86" s="938"/>
      <c r="DY86" s="938"/>
      <c r="DZ86" s="939"/>
      <c r="EA86" s="246"/>
    </row>
    <row r="87" spans="1:131" s="247" customFormat="1" ht="26.25" customHeight="1" x14ac:dyDescent="0.15">
      <c r="A87" s="269">
        <v>20</v>
      </c>
      <c r="B87" s="962"/>
      <c r="C87" s="963"/>
      <c r="D87" s="963"/>
      <c r="E87" s="963"/>
      <c r="F87" s="963"/>
      <c r="G87" s="963"/>
      <c r="H87" s="963"/>
      <c r="I87" s="963"/>
      <c r="J87" s="963"/>
      <c r="K87" s="963"/>
      <c r="L87" s="963"/>
      <c r="M87" s="963"/>
      <c r="N87" s="963"/>
      <c r="O87" s="963"/>
      <c r="P87" s="964"/>
      <c r="Q87" s="965"/>
      <c r="R87" s="966"/>
      <c r="S87" s="966"/>
      <c r="T87" s="966"/>
      <c r="U87" s="966"/>
      <c r="V87" s="966"/>
      <c r="W87" s="966"/>
      <c r="X87" s="966"/>
      <c r="Y87" s="966"/>
      <c r="Z87" s="966"/>
      <c r="AA87" s="966"/>
      <c r="AB87" s="966"/>
      <c r="AC87" s="966"/>
      <c r="AD87" s="966"/>
      <c r="AE87" s="966"/>
      <c r="AF87" s="966"/>
      <c r="AG87" s="966"/>
      <c r="AH87" s="966"/>
      <c r="AI87" s="966"/>
      <c r="AJ87" s="966"/>
      <c r="AK87" s="966"/>
      <c r="AL87" s="966"/>
      <c r="AM87" s="966"/>
      <c r="AN87" s="966"/>
      <c r="AO87" s="966"/>
      <c r="AP87" s="966"/>
      <c r="AQ87" s="966"/>
      <c r="AR87" s="966"/>
      <c r="AS87" s="966"/>
      <c r="AT87" s="966"/>
      <c r="AU87" s="966"/>
      <c r="AV87" s="966"/>
      <c r="AW87" s="966"/>
      <c r="AX87" s="966"/>
      <c r="AY87" s="966"/>
      <c r="AZ87" s="967"/>
      <c r="BA87" s="967"/>
      <c r="BB87" s="967"/>
      <c r="BC87" s="967"/>
      <c r="BD87" s="968"/>
      <c r="BE87" s="265"/>
      <c r="BF87" s="265"/>
      <c r="BG87" s="265"/>
      <c r="BH87" s="265"/>
      <c r="BI87" s="265"/>
      <c r="BJ87" s="265"/>
      <c r="BK87" s="265"/>
      <c r="BL87" s="265"/>
      <c r="BM87" s="265"/>
      <c r="BN87" s="265"/>
      <c r="BO87" s="265"/>
      <c r="BP87" s="265"/>
      <c r="BQ87" s="262">
        <v>81</v>
      </c>
      <c r="BR87" s="267"/>
      <c r="BS87" s="943"/>
      <c r="BT87" s="944"/>
      <c r="BU87" s="944"/>
      <c r="BV87" s="944"/>
      <c r="BW87" s="944"/>
      <c r="BX87" s="944"/>
      <c r="BY87" s="944"/>
      <c r="BZ87" s="944"/>
      <c r="CA87" s="944"/>
      <c r="CB87" s="944"/>
      <c r="CC87" s="944"/>
      <c r="CD87" s="944"/>
      <c r="CE87" s="944"/>
      <c r="CF87" s="944"/>
      <c r="CG87" s="945"/>
      <c r="CH87" s="940"/>
      <c r="CI87" s="941"/>
      <c r="CJ87" s="941"/>
      <c r="CK87" s="941"/>
      <c r="CL87" s="942"/>
      <c r="CM87" s="940"/>
      <c r="CN87" s="941"/>
      <c r="CO87" s="941"/>
      <c r="CP87" s="941"/>
      <c r="CQ87" s="942"/>
      <c r="CR87" s="940"/>
      <c r="CS87" s="941"/>
      <c r="CT87" s="941"/>
      <c r="CU87" s="941"/>
      <c r="CV87" s="942"/>
      <c r="CW87" s="940"/>
      <c r="CX87" s="941"/>
      <c r="CY87" s="941"/>
      <c r="CZ87" s="941"/>
      <c r="DA87" s="942"/>
      <c r="DB87" s="940"/>
      <c r="DC87" s="941"/>
      <c r="DD87" s="941"/>
      <c r="DE87" s="941"/>
      <c r="DF87" s="942"/>
      <c r="DG87" s="940"/>
      <c r="DH87" s="941"/>
      <c r="DI87" s="941"/>
      <c r="DJ87" s="941"/>
      <c r="DK87" s="942"/>
      <c r="DL87" s="940"/>
      <c r="DM87" s="941"/>
      <c r="DN87" s="941"/>
      <c r="DO87" s="941"/>
      <c r="DP87" s="942"/>
      <c r="DQ87" s="940"/>
      <c r="DR87" s="941"/>
      <c r="DS87" s="941"/>
      <c r="DT87" s="941"/>
      <c r="DU87" s="942"/>
      <c r="DV87" s="937"/>
      <c r="DW87" s="938"/>
      <c r="DX87" s="938"/>
      <c r="DY87" s="938"/>
      <c r="DZ87" s="939"/>
      <c r="EA87" s="246"/>
    </row>
    <row r="88" spans="1:131" s="247" customFormat="1" ht="26.25" customHeight="1" thickBot="1" x14ac:dyDescent="0.2">
      <c r="A88" s="264" t="s">
        <v>386</v>
      </c>
      <c r="B88" s="870" t="s">
        <v>415</v>
      </c>
      <c r="C88" s="871"/>
      <c r="D88" s="871"/>
      <c r="E88" s="871"/>
      <c r="F88" s="871"/>
      <c r="G88" s="871"/>
      <c r="H88" s="871"/>
      <c r="I88" s="871"/>
      <c r="J88" s="871"/>
      <c r="K88" s="871"/>
      <c r="L88" s="871"/>
      <c r="M88" s="871"/>
      <c r="N88" s="871"/>
      <c r="O88" s="871"/>
      <c r="P88" s="872"/>
      <c r="Q88" s="918"/>
      <c r="R88" s="919"/>
      <c r="S88" s="919"/>
      <c r="T88" s="919"/>
      <c r="U88" s="919"/>
      <c r="V88" s="919"/>
      <c r="W88" s="919"/>
      <c r="X88" s="919"/>
      <c r="Y88" s="919"/>
      <c r="Z88" s="919"/>
      <c r="AA88" s="919"/>
      <c r="AB88" s="919"/>
      <c r="AC88" s="919"/>
      <c r="AD88" s="919"/>
      <c r="AE88" s="919"/>
      <c r="AF88" s="922">
        <v>18487</v>
      </c>
      <c r="AG88" s="922"/>
      <c r="AH88" s="922"/>
      <c r="AI88" s="922"/>
      <c r="AJ88" s="922"/>
      <c r="AK88" s="919"/>
      <c r="AL88" s="919"/>
      <c r="AM88" s="919"/>
      <c r="AN88" s="919"/>
      <c r="AO88" s="919"/>
      <c r="AP88" s="922">
        <v>9427</v>
      </c>
      <c r="AQ88" s="922"/>
      <c r="AR88" s="922"/>
      <c r="AS88" s="922"/>
      <c r="AT88" s="922"/>
      <c r="AU88" s="922">
        <v>657</v>
      </c>
      <c r="AV88" s="922"/>
      <c r="AW88" s="922"/>
      <c r="AX88" s="922"/>
      <c r="AY88" s="922"/>
      <c r="AZ88" s="927"/>
      <c r="BA88" s="927"/>
      <c r="BB88" s="927"/>
      <c r="BC88" s="927"/>
      <c r="BD88" s="928"/>
      <c r="BE88" s="265"/>
      <c r="BF88" s="265"/>
      <c r="BG88" s="265"/>
      <c r="BH88" s="265"/>
      <c r="BI88" s="265"/>
      <c r="BJ88" s="265"/>
      <c r="BK88" s="265"/>
      <c r="BL88" s="265"/>
      <c r="BM88" s="265"/>
      <c r="BN88" s="265"/>
      <c r="BO88" s="265"/>
      <c r="BP88" s="265"/>
      <c r="BQ88" s="262">
        <v>82</v>
      </c>
      <c r="BR88" s="267"/>
      <c r="BS88" s="943"/>
      <c r="BT88" s="944"/>
      <c r="BU88" s="944"/>
      <c r="BV88" s="944"/>
      <c r="BW88" s="944"/>
      <c r="BX88" s="944"/>
      <c r="BY88" s="944"/>
      <c r="BZ88" s="944"/>
      <c r="CA88" s="944"/>
      <c r="CB88" s="944"/>
      <c r="CC88" s="944"/>
      <c r="CD88" s="944"/>
      <c r="CE88" s="944"/>
      <c r="CF88" s="944"/>
      <c r="CG88" s="945"/>
      <c r="CH88" s="940"/>
      <c r="CI88" s="941"/>
      <c r="CJ88" s="941"/>
      <c r="CK88" s="941"/>
      <c r="CL88" s="942"/>
      <c r="CM88" s="940"/>
      <c r="CN88" s="941"/>
      <c r="CO88" s="941"/>
      <c r="CP88" s="941"/>
      <c r="CQ88" s="942"/>
      <c r="CR88" s="940"/>
      <c r="CS88" s="941"/>
      <c r="CT88" s="941"/>
      <c r="CU88" s="941"/>
      <c r="CV88" s="942"/>
      <c r="CW88" s="940"/>
      <c r="CX88" s="941"/>
      <c r="CY88" s="941"/>
      <c r="CZ88" s="941"/>
      <c r="DA88" s="942"/>
      <c r="DB88" s="940"/>
      <c r="DC88" s="941"/>
      <c r="DD88" s="941"/>
      <c r="DE88" s="941"/>
      <c r="DF88" s="942"/>
      <c r="DG88" s="940"/>
      <c r="DH88" s="941"/>
      <c r="DI88" s="941"/>
      <c r="DJ88" s="941"/>
      <c r="DK88" s="942"/>
      <c r="DL88" s="940"/>
      <c r="DM88" s="941"/>
      <c r="DN88" s="941"/>
      <c r="DO88" s="941"/>
      <c r="DP88" s="942"/>
      <c r="DQ88" s="940"/>
      <c r="DR88" s="941"/>
      <c r="DS88" s="941"/>
      <c r="DT88" s="941"/>
      <c r="DU88" s="942"/>
      <c r="DV88" s="937"/>
      <c r="DW88" s="938"/>
      <c r="DX88" s="938"/>
      <c r="DY88" s="938"/>
      <c r="DZ88" s="939"/>
      <c r="EA88" s="246"/>
    </row>
    <row r="89" spans="1:131" s="247" customFormat="1" ht="26.25" hidden="1" customHeight="1" x14ac:dyDescent="0.15">
      <c r="A89" s="270"/>
      <c r="B89" s="271"/>
      <c r="C89" s="271"/>
      <c r="D89" s="271"/>
      <c r="E89" s="271"/>
      <c r="F89" s="271"/>
      <c r="G89" s="271"/>
      <c r="H89" s="271"/>
      <c r="I89" s="271"/>
      <c r="J89" s="271"/>
      <c r="K89" s="271"/>
      <c r="L89" s="271"/>
      <c r="M89" s="271"/>
      <c r="N89" s="271"/>
      <c r="O89" s="271"/>
      <c r="P89" s="271"/>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72"/>
      <c r="AV89" s="272"/>
      <c r="AW89" s="272"/>
      <c r="AX89" s="272"/>
      <c r="AY89" s="272"/>
      <c r="AZ89" s="273"/>
      <c r="BA89" s="273"/>
      <c r="BB89" s="273"/>
      <c r="BC89" s="273"/>
      <c r="BD89" s="273"/>
      <c r="BE89" s="265"/>
      <c r="BF89" s="265"/>
      <c r="BG89" s="265"/>
      <c r="BH89" s="265"/>
      <c r="BI89" s="265"/>
      <c r="BJ89" s="265"/>
      <c r="BK89" s="265"/>
      <c r="BL89" s="265"/>
      <c r="BM89" s="265"/>
      <c r="BN89" s="265"/>
      <c r="BO89" s="265"/>
      <c r="BP89" s="265"/>
      <c r="BQ89" s="262">
        <v>83</v>
      </c>
      <c r="BR89" s="267"/>
      <c r="BS89" s="943"/>
      <c r="BT89" s="944"/>
      <c r="BU89" s="944"/>
      <c r="BV89" s="944"/>
      <c r="BW89" s="944"/>
      <c r="BX89" s="944"/>
      <c r="BY89" s="944"/>
      <c r="BZ89" s="944"/>
      <c r="CA89" s="944"/>
      <c r="CB89" s="944"/>
      <c r="CC89" s="944"/>
      <c r="CD89" s="944"/>
      <c r="CE89" s="944"/>
      <c r="CF89" s="944"/>
      <c r="CG89" s="945"/>
      <c r="CH89" s="940"/>
      <c r="CI89" s="941"/>
      <c r="CJ89" s="941"/>
      <c r="CK89" s="941"/>
      <c r="CL89" s="942"/>
      <c r="CM89" s="940"/>
      <c r="CN89" s="941"/>
      <c r="CO89" s="941"/>
      <c r="CP89" s="941"/>
      <c r="CQ89" s="942"/>
      <c r="CR89" s="940"/>
      <c r="CS89" s="941"/>
      <c r="CT89" s="941"/>
      <c r="CU89" s="941"/>
      <c r="CV89" s="942"/>
      <c r="CW89" s="940"/>
      <c r="CX89" s="941"/>
      <c r="CY89" s="941"/>
      <c r="CZ89" s="941"/>
      <c r="DA89" s="942"/>
      <c r="DB89" s="940"/>
      <c r="DC89" s="941"/>
      <c r="DD89" s="941"/>
      <c r="DE89" s="941"/>
      <c r="DF89" s="942"/>
      <c r="DG89" s="940"/>
      <c r="DH89" s="941"/>
      <c r="DI89" s="941"/>
      <c r="DJ89" s="941"/>
      <c r="DK89" s="942"/>
      <c r="DL89" s="940"/>
      <c r="DM89" s="941"/>
      <c r="DN89" s="941"/>
      <c r="DO89" s="941"/>
      <c r="DP89" s="942"/>
      <c r="DQ89" s="940"/>
      <c r="DR89" s="941"/>
      <c r="DS89" s="941"/>
      <c r="DT89" s="941"/>
      <c r="DU89" s="942"/>
      <c r="DV89" s="937"/>
      <c r="DW89" s="938"/>
      <c r="DX89" s="938"/>
      <c r="DY89" s="938"/>
      <c r="DZ89" s="939"/>
      <c r="EA89" s="246"/>
    </row>
    <row r="90" spans="1:131" s="247" customFormat="1" ht="26.25" hidden="1" customHeight="1" x14ac:dyDescent="0.15">
      <c r="A90" s="270"/>
      <c r="B90" s="271"/>
      <c r="C90" s="271"/>
      <c r="D90" s="271"/>
      <c r="E90" s="271"/>
      <c r="F90" s="271"/>
      <c r="G90" s="271"/>
      <c r="H90" s="271"/>
      <c r="I90" s="271"/>
      <c r="J90" s="271"/>
      <c r="K90" s="271"/>
      <c r="L90" s="271"/>
      <c r="M90" s="271"/>
      <c r="N90" s="271"/>
      <c r="O90" s="271"/>
      <c r="P90" s="271"/>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72"/>
      <c r="AV90" s="272"/>
      <c r="AW90" s="272"/>
      <c r="AX90" s="272"/>
      <c r="AY90" s="272"/>
      <c r="AZ90" s="273"/>
      <c r="BA90" s="273"/>
      <c r="BB90" s="273"/>
      <c r="BC90" s="273"/>
      <c r="BD90" s="273"/>
      <c r="BE90" s="265"/>
      <c r="BF90" s="265"/>
      <c r="BG90" s="265"/>
      <c r="BH90" s="265"/>
      <c r="BI90" s="265"/>
      <c r="BJ90" s="265"/>
      <c r="BK90" s="265"/>
      <c r="BL90" s="265"/>
      <c r="BM90" s="265"/>
      <c r="BN90" s="265"/>
      <c r="BO90" s="265"/>
      <c r="BP90" s="265"/>
      <c r="BQ90" s="262">
        <v>84</v>
      </c>
      <c r="BR90" s="267"/>
      <c r="BS90" s="943"/>
      <c r="BT90" s="944"/>
      <c r="BU90" s="944"/>
      <c r="BV90" s="944"/>
      <c r="BW90" s="944"/>
      <c r="BX90" s="944"/>
      <c r="BY90" s="944"/>
      <c r="BZ90" s="944"/>
      <c r="CA90" s="944"/>
      <c r="CB90" s="944"/>
      <c r="CC90" s="944"/>
      <c r="CD90" s="944"/>
      <c r="CE90" s="944"/>
      <c r="CF90" s="944"/>
      <c r="CG90" s="945"/>
      <c r="CH90" s="940"/>
      <c r="CI90" s="941"/>
      <c r="CJ90" s="941"/>
      <c r="CK90" s="941"/>
      <c r="CL90" s="942"/>
      <c r="CM90" s="940"/>
      <c r="CN90" s="941"/>
      <c r="CO90" s="941"/>
      <c r="CP90" s="941"/>
      <c r="CQ90" s="942"/>
      <c r="CR90" s="940"/>
      <c r="CS90" s="941"/>
      <c r="CT90" s="941"/>
      <c r="CU90" s="941"/>
      <c r="CV90" s="942"/>
      <c r="CW90" s="940"/>
      <c r="CX90" s="941"/>
      <c r="CY90" s="941"/>
      <c r="CZ90" s="941"/>
      <c r="DA90" s="942"/>
      <c r="DB90" s="940"/>
      <c r="DC90" s="941"/>
      <c r="DD90" s="941"/>
      <c r="DE90" s="941"/>
      <c r="DF90" s="942"/>
      <c r="DG90" s="940"/>
      <c r="DH90" s="941"/>
      <c r="DI90" s="941"/>
      <c r="DJ90" s="941"/>
      <c r="DK90" s="942"/>
      <c r="DL90" s="940"/>
      <c r="DM90" s="941"/>
      <c r="DN90" s="941"/>
      <c r="DO90" s="941"/>
      <c r="DP90" s="942"/>
      <c r="DQ90" s="940"/>
      <c r="DR90" s="941"/>
      <c r="DS90" s="941"/>
      <c r="DT90" s="941"/>
      <c r="DU90" s="942"/>
      <c r="DV90" s="937"/>
      <c r="DW90" s="938"/>
      <c r="DX90" s="938"/>
      <c r="DY90" s="938"/>
      <c r="DZ90" s="939"/>
      <c r="EA90" s="246"/>
    </row>
    <row r="91" spans="1:131" s="247" customFormat="1" ht="26.25" hidden="1" customHeight="1" x14ac:dyDescent="0.15">
      <c r="A91" s="270"/>
      <c r="B91" s="271"/>
      <c r="C91" s="271"/>
      <c r="D91" s="271"/>
      <c r="E91" s="271"/>
      <c r="F91" s="271"/>
      <c r="G91" s="271"/>
      <c r="H91" s="271"/>
      <c r="I91" s="271"/>
      <c r="J91" s="271"/>
      <c r="K91" s="271"/>
      <c r="L91" s="271"/>
      <c r="M91" s="271"/>
      <c r="N91" s="271"/>
      <c r="O91" s="271"/>
      <c r="P91" s="271"/>
      <c r="Q91" s="272"/>
      <c r="R91" s="272"/>
      <c r="S91" s="272"/>
      <c r="T91" s="272"/>
      <c r="U91" s="272"/>
      <c r="V91" s="272"/>
      <c r="W91" s="272"/>
      <c r="X91" s="272"/>
      <c r="Y91" s="272"/>
      <c r="Z91" s="272"/>
      <c r="AA91" s="272"/>
      <c r="AB91" s="272"/>
      <c r="AC91" s="272"/>
      <c r="AD91" s="272"/>
      <c r="AE91" s="272"/>
      <c r="AF91" s="272"/>
      <c r="AG91" s="272"/>
      <c r="AH91" s="272"/>
      <c r="AI91" s="272"/>
      <c r="AJ91" s="272"/>
      <c r="AK91" s="272"/>
      <c r="AL91" s="272"/>
      <c r="AM91" s="272"/>
      <c r="AN91" s="272"/>
      <c r="AO91" s="272"/>
      <c r="AP91" s="272"/>
      <c r="AQ91" s="272"/>
      <c r="AR91" s="272"/>
      <c r="AS91" s="272"/>
      <c r="AT91" s="272"/>
      <c r="AU91" s="272"/>
      <c r="AV91" s="272"/>
      <c r="AW91" s="272"/>
      <c r="AX91" s="272"/>
      <c r="AY91" s="272"/>
      <c r="AZ91" s="273"/>
      <c r="BA91" s="273"/>
      <c r="BB91" s="273"/>
      <c r="BC91" s="273"/>
      <c r="BD91" s="273"/>
      <c r="BE91" s="265"/>
      <c r="BF91" s="265"/>
      <c r="BG91" s="265"/>
      <c r="BH91" s="265"/>
      <c r="BI91" s="265"/>
      <c r="BJ91" s="265"/>
      <c r="BK91" s="265"/>
      <c r="BL91" s="265"/>
      <c r="BM91" s="265"/>
      <c r="BN91" s="265"/>
      <c r="BO91" s="265"/>
      <c r="BP91" s="265"/>
      <c r="BQ91" s="262">
        <v>85</v>
      </c>
      <c r="BR91" s="267"/>
      <c r="BS91" s="943"/>
      <c r="BT91" s="944"/>
      <c r="BU91" s="944"/>
      <c r="BV91" s="944"/>
      <c r="BW91" s="944"/>
      <c r="BX91" s="944"/>
      <c r="BY91" s="944"/>
      <c r="BZ91" s="944"/>
      <c r="CA91" s="944"/>
      <c r="CB91" s="944"/>
      <c r="CC91" s="944"/>
      <c r="CD91" s="944"/>
      <c r="CE91" s="944"/>
      <c r="CF91" s="944"/>
      <c r="CG91" s="945"/>
      <c r="CH91" s="940"/>
      <c r="CI91" s="941"/>
      <c r="CJ91" s="941"/>
      <c r="CK91" s="941"/>
      <c r="CL91" s="942"/>
      <c r="CM91" s="940"/>
      <c r="CN91" s="941"/>
      <c r="CO91" s="941"/>
      <c r="CP91" s="941"/>
      <c r="CQ91" s="942"/>
      <c r="CR91" s="940"/>
      <c r="CS91" s="941"/>
      <c r="CT91" s="941"/>
      <c r="CU91" s="941"/>
      <c r="CV91" s="942"/>
      <c r="CW91" s="940"/>
      <c r="CX91" s="941"/>
      <c r="CY91" s="941"/>
      <c r="CZ91" s="941"/>
      <c r="DA91" s="942"/>
      <c r="DB91" s="940"/>
      <c r="DC91" s="941"/>
      <c r="DD91" s="941"/>
      <c r="DE91" s="941"/>
      <c r="DF91" s="942"/>
      <c r="DG91" s="940"/>
      <c r="DH91" s="941"/>
      <c r="DI91" s="941"/>
      <c r="DJ91" s="941"/>
      <c r="DK91" s="942"/>
      <c r="DL91" s="940"/>
      <c r="DM91" s="941"/>
      <c r="DN91" s="941"/>
      <c r="DO91" s="941"/>
      <c r="DP91" s="942"/>
      <c r="DQ91" s="940"/>
      <c r="DR91" s="941"/>
      <c r="DS91" s="941"/>
      <c r="DT91" s="941"/>
      <c r="DU91" s="942"/>
      <c r="DV91" s="937"/>
      <c r="DW91" s="938"/>
      <c r="DX91" s="938"/>
      <c r="DY91" s="938"/>
      <c r="DZ91" s="939"/>
      <c r="EA91" s="246"/>
    </row>
    <row r="92" spans="1:131" s="247" customFormat="1" ht="26.25" hidden="1" customHeight="1" x14ac:dyDescent="0.15">
      <c r="A92" s="270"/>
      <c r="B92" s="271"/>
      <c r="C92" s="271"/>
      <c r="D92" s="271"/>
      <c r="E92" s="271"/>
      <c r="F92" s="271"/>
      <c r="G92" s="271"/>
      <c r="H92" s="271"/>
      <c r="I92" s="271"/>
      <c r="J92" s="271"/>
      <c r="K92" s="271"/>
      <c r="L92" s="271"/>
      <c r="M92" s="271"/>
      <c r="N92" s="271"/>
      <c r="O92" s="271"/>
      <c r="P92" s="271"/>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72"/>
      <c r="AV92" s="272"/>
      <c r="AW92" s="272"/>
      <c r="AX92" s="272"/>
      <c r="AY92" s="272"/>
      <c r="AZ92" s="273"/>
      <c r="BA92" s="273"/>
      <c r="BB92" s="273"/>
      <c r="BC92" s="273"/>
      <c r="BD92" s="273"/>
      <c r="BE92" s="265"/>
      <c r="BF92" s="265"/>
      <c r="BG92" s="265"/>
      <c r="BH92" s="265"/>
      <c r="BI92" s="265"/>
      <c r="BJ92" s="265"/>
      <c r="BK92" s="265"/>
      <c r="BL92" s="265"/>
      <c r="BM92" s="265"/>
      <c r="BN92" s="265"/>
      <c r="BO92" s="265"/>
      <c r="BP92" s="265"/>
      <c r="BQ92" s="262">
        <v>86</v>
      </c>
      <c r="BR92" s="267"/>
      <c r="BS92" s="943"/>
      <c r="BT92" s="944"/>
      <c r="BU92" s="944"/>
      <c r="BV92" s="944"/>
      <c r="BW92" s="944"/>
      <c r="BX92" s="944"/>
      <c r="BY92" s="944"/>
      <c r="BZ92" s="944"/>
      <c r="CA92" s="944"/>
      <c r="CB92" s="944"/>
      <c r="CC92" s="944"/>
      <c r="CD92" s="944"/>
      <c r="CE92" s="944"/>
      <c r="CF92" s="944"/>
      <c r="CG92" s="945"/>
      <c r="CH92" s="940"/>
      <c r="CI92" s="941"/>
      <c r="CJ92" s="941"/>
      <c r="CK92" s="941"/>
      <c r="CL92" s="942"/>
      <c r="CM92" s="940"/>
      <c r="CN92" s="941"/>
      <c r="CO92" s="941"/>
      <c r="CP92" s="941"/>
      <c r="CQ92" s="942"/>
      <c r="CR92" s="940"/>
      <c r="CS92" s="941"/>
      <c r="CT92" s="941"/>
      <c r="CU92" s="941"/>
      <c r="CV92" s="942"/>
      <c r="CW92" s="940"/>
      <c r="CX92" s="941"/>
      <c r="CY92" s="941"/>
      <c r="CZ92" s="941"/>
      <c r="DA92" s="942"/>
      <c r="DB92" s="940"/>
      <c r="DC92" s="941"/>
      <c r="DD92" s="941"/>
      <c r="DE92" s="941"/>
      <c r="DF92" s="942"/>
      <c r="DG92" s="940"/>
      <c r="DH92" s="941"/>
      <c r="DI92" s="941"/>
      <c r="DJ92" s="941"/>
      <c r="DK92" s="942"/>
      <c r="DL92" s="940"/>
      <c r="DM92" s="941"/>
      <c r="DN92" s="941"/>
      <c r="DO92" s="941"/>
      <c r="DP92" s="942"/>
      <c r="DQ92" s="940"/>
      <c r="DR92" s="941"/>
      <c r="DS92" s="941"/>
      <c r="DT92" s="941"/>
      <c r="DU92" s="942"/>
      <c r="DV92" s="937"/>
      <c r="DW92" s="938"/>
      <c r="DX92" s="938"/>
      <c r="DY92" s="938"/>
      <c r="DZ92" s="939"/>
      <c r="EA92" s="246"/>
    </row>
    <row r="93" spans="1:131" s="247" customFormat="1" ht="26.25" hidden="1" customHeight="1" x14ac:dyDescent="0.15">
      <c r="A93" s="270"/>
      <c r="B93" s="271"/>
      <c r="C93" s="271"/>
      <c r="D93" s="271"/>
      <c r="E93" s="271"/>
      <c r="F93" s="271"/>
      <c r="G93" s="271"/>
      <c r="H93" s="271"/>
      <c r="I93" s="271"/>
      <c r="J93" s="271"/>
      <c r="K93" s="271"/>
      <c r="L93" s="271"/>
      <c r="M93" s="271"/>
      <c r="N93" s="271"/>
      <c r="O93" s="271"/>
      <c r="P93" s="271"/>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72"/>
      <c r="AV93" s="272"/>
      <c r="AW93" s="272"/>
      <c r="AX93" s="272"/>
      <c r="AY93" s="272"/>
      <c r="AZ93" s="273"/>
      <c r="BA93" s="273"/>
      <c r="BB93" s="273"/>
      <c r="BC93" s="273"/>
      <c r="BD93" s="273"/>
      <c r="BE93" s="265"/>
      <c r="BF93" s="265"/>
      <c r="BG93" s="265"/>
      <c r="BH93" s="265"/>
      <c r="BI93" s="265"/>
      <c r="BJ93" s="265"/>
      <c r="BK93" s="265"/>
      <c r="BL93" s="265"/>
      <c r="BM93" s="265"/>
      <c r="BN93" s="265"/>
      <c r="BO93" s="265"/>
      <c r="BP93" s="265"/>
      <c r="BQ93" s="262">
        <v>87</v>
      </c>
      <c r="BR93" s="267"/>
      <c r="BS93" s="943"/>
      <c r="BT93" s="944"/>
      <c r="BU93" s="944"/>
      <c r="BV93" s="944"/>
      <c r="BW93" s="944"/>
      <c r="BX93" s="944"/>
      <c r="BY93" s="944"/>
      <c r="BZ93" s="944"/>
      <c r="CA93" s="944"/>
      <c r="CB93" s="944"/>
      <c r="CC93" s="944"/>
      <c r="CD93" s="944"/>
      <c r="CE93" s="944"/>
      <c r="CF93" s="944"/>
      <c r="CG93" s="945"/>
      <c r="CH93" s="940"/>
      <c r="CI93" s="941"/>
      <c r="CJ93" s="941"/>
      <c r="CK93" s="941"/>
      <c r="CL93" s="942"/>
      <c r="CM93" s="940"/>
      <c r="CN93" s="941"/>
      <c r="CO93" s="941"/>
      <c r="CP93" s="941"/>
      <c r="CQ93" s="942"/>
      <c r="CR93" s="940"/>
      <c r="CS93" s="941"/>
      <c r="CT93" s="941"/>
      <c r="CU93" s="941"/>
      <c r="CV93" s="942"/>
      <c r="CW93" s="940"/>
      <c r="CX93" s="941"/>
      <c r="CY93" s="941"/>
      <c r="CZ93" s="941"/>
      <c r="DA93" s="942"/>
      <c r="DB93" s="940"/>
      <c r="DC93" s="941"/>
      <c r="DD93" s="941"/>
      <c r="DE93" s="941"/>
      <c r="DF93" s="942"/>
      <c r="DG93" s="940"/>
      <c r="DH93" s="941"/>
      <c r="DI93" s="941"/>
      <c r="DJ93" s="941"/>
      <c r="DK93" s="942"/>
      <c r="DL93" s="940"/>
      <c r="DM93" s="941"/>
      <c r="DN93" s="941"/>
      <c r="DO93" s="941"/>
      <c r="DP93" s="942"/>
      <c r="DQ93" s="940"/>
      <c r="DR93" s="941"/>
      <c r="DS93" s="941"/>
      <c r="DT93" s="941"/>
      <c r="DU93" s="942"/>
      <c r="DV93" s="937"/>
      <c r="DW93" s="938"/>
      <c r="DX93" s="938"/>
      <c r="DY93" s="938"/>
      <c r="DZ93" s="939"/>
      <c r="EA93" s="246"/>
    </row>
    <row r="94" spans="1:131" s="247" customFormat="1" ht="26.25" hidden="1" customHeight="1" x14ac:dyDescent="0.15">
      <c r="A94" s="270"/>
      <c r="B94" s="271"/>
      <c r="C94" s="271"/>
      <c r="D94" s="271"/>
      <c r="E94" s="271"/>
      <c r="F94" s="271"/>
      <c r="G94" s="271"/>
      <c r="H94" s="271"/>
      <c r="I94" s="271"/>
      <c r="J94" s="271"/>
      <c r="K94" s="271"/>
      <c r="L94" s="271"/>
      <c r="M94" s="271"/>
      <c r="N94" s="271"/>
      <c r="O94" s="271"/>
      <c r="P94" s="271"/>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72"/>
      <c r="AV94" s="272"/>
      <c r="AW94" s="272"/>
      <c r="AX94" s="272"/>
      <c r="AY94" s="272"/>
      <c r="AZ94" s="273"/>
      <c r="BA94" s="273"/>
      <c r="BB94" s="273"/>
      <c r="BC94" s="273"/>
      <c r="BD94" s="273"/>
      <c r="BE94" s="265"/>
      <c r="BF94" s="265"/>
      <c r="BG94" s="265"/>
      <c r="BH94" s="265"/>
      <c r="BI94" s="265"/>
      <c r="BJ94" s="265"/>
      <c r="BK94" s="265"/>
      <c r="BL94" s="265"/>
      <c r="BM94" s="265"/>
      <c r="BN94" s="265"/>
      <c r="BO94" s="265"/>
      <c r="BP94" s="265"/>
      <c r="BQ94" s="262">
        <v>88</v>
      </c>
      <c r="BR94" s="267"/>
      <c r="BS94" s="943"/>
      <c r="BT94" s="944"/>
      <c r="BU94" s="944"/>
      <c r="BV94" s="944"/>
      <c r="BW94" s="944"/>
      <c r="BX94" s="944"/>
      <c r="BY94" s="944"/>
      <c r="BZ94" s="944"/>
      <c r="CA94" s="944"/>
      <c r="CB94" s="944"/>
      <c r="CC94" s="944"/>
      <c r="CD94" s="944"/>
      <c r="CE94" s="944"/>
      <c r="CF94" s="944"/>
      <c r="CG94" s="945"/>
      <c r="CH94" s="940"/>
      <c r="CI94" s="941"/>
      <c r="CJ94" s="941"/>
      <c r="CK94" s="941"/>
      <c r="CL94" s="942"/>
      <c r="CM94" s="940"/>
      <c r="CN94" s="941"/>
      <c r="CO94" s="941"/>
      <c r="CP94" s="941"/>
      <c r="CQ94" s="942"/>
      <c r="CR94" s="940"/>
      <c r="CS94" s="941"/>
      <c r="CT94" s="941"/>
      <c r="CU94" s="941"/>
      <c r="CV94" s="942"/>
      <c r="CW94" s="940"/>
      <c r="CX94" s="941"/>
      <c r="CY94" s="941"/>
      <c r="CZ94" s="941"/>
      <c r="DA94" s="942"/>
      <c r="DB94" s="940"/>
      <c r="DC94" s="941"/>
      <c r="DD94" s="941"/>
      <c r="DE94" s="941"/>
      <c r="DF94" s="942"/>
      <c r="DG94" s="940"/>
      <c r="DH94" s="941"/>
      <c r="DI94" s="941"/>
      <c r="DJ94" s="941"/>
      <c r="DK94" s="942"/>
      <c r="DL94" s="940"/>
      <c r="DM94" s="941"/>
      <c r="DN94" s="941"/>
      <c r="DO94" s="941"/>
      <c r="DP94" s="942"/>
      <c r="DQ94" s="940"/>
      <c r="DR94" s="941"/>
      <c r="DS94" s="941"/>
      <c r="DT94" s="941"/>
      <c r="DU94" s="942"/>
      <c r="DV94" s="937"/>
      <c r="DW94" s="938"/>
      <c r="DX94" s="938"/>
      <c r="DY94" s="938"/>
      <c r="DZ94" s="939"/>
      <c r="EA94" s="246"/>
    </row>
    <row r="95" spans="1:131" s="247" customFormat="1" ht="26.25" hidden="1" customHeight="1" x14ac:dyDescent="0.15">
      <c r="A95" s="270"/>
      <c r="B95" s="271"/>
      <c r="C95" s="271"/>
      <c r="D95" s="271"/>
      <c r="E95" s="271"/>
      <c r="F95" s="271"/>
      <c r="G95" s="271"/>
      <c r="H95" s="271"/>
      <c r="I95" s="271"/>
      <c r="J95" s="271"/>
      <c r="K95" s="271"/>
      <c r="L95" s="271"/>
      <c r="M95" s="271"/>
      <c r="N95" s="271"/>
      <c r="O95" s="271"/>
      <c r="P95" s="271"/>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72"/>
      <c r="AV95" s="272"/>
      <c r="AW95" s="272"/>
      <c r="AX95" s="272"/>
      <c r="AY95" s="272"/>
      <c r="AZ95" s="273"/>
      <c r="BA95" s="273"/>
      <c r="BB95" s="273"/>
      <c r="BC95" s="273"/>
      <c r="BD95" s="273"/>
      <c r="BE95" s="265"/>
      <c r="BF95" s="265"/>
      <c r="BG95" s="265"/>
      <c r="BH95" s="265"/>
      <c r="BI95" s="265"/>
      <c r="BJ95" s="265"/>
      <c r="BK95" s="265"/>
      <c r="BL95" s="265"/>
      <c r="BM95" s="265"/>
      <c r="BN95" s="265"/>
      <c r="BO95" s="265"/>
      <c r="BP95" s="265"/>
      <c r="BQ95" s="262">
        <v>89</v>
      </c>
      <c r="BR95" s="267"/>
      <c r="BS95" s="943"/>
      <c r="BT95" s="944"/>
      <c r="BU95" s="944"/>
      <c r="BV95" s="944"/>
      <c r="BW95" s="944"/>
      <c r="BX95" s="944"/>
      <c r="BY95" s="944"/>
      <c r="BZ95" s="944"/>
      <c r="CA95" s="944"/>
      <c r="CB95" s="944"/>
      <c r="CC95" s="944"/>
      <c r="CD95" s="944"/>
      <c r="CE95" s="944"/>
      <c r="CF95" s="944"/>
      <c r="CG95" s="945"/>
      <c r="CH95" s="940"/>
      <c r="CI95" s="941"/>
      <c r="CJ95" s="941"/>
      <c r="CK95" s="941"/>
      <c r="CL95" s="942"/>
      <c r="CM95" s="940"/>
      <c r="CN95" s="941"/>
      <c r="CO95" s="941"/>
      <c r="CP95" s="941"/>
      <c r="CQ95" s="942"/>
      <c r="CR95" s="940"/>
      <c r="CS95" s="941"/>
      <c r="CT95" s="941"/>
      <c r="CU95" s="941"/>
      <c r="CV95" s="942"/>
      <c r="CW95" s="940"/>
      <c r="CX95" s="941"/>
      <c r="CY95" s="941"/>
      <c r="CZ95" s="941"/>
      <c r="DA95" s="942"/>
      <c r="DB95" s="940"/>
      <c r="DC95" s="941"/>
      <c r="DD95" s="941"/>
      <c r="DE95" s="941"/>
      <c r="DF95" s="942"/>
      <c r="DG95" s="940"/>
      <c r="DH95" s="941"/>
      <c r="DI95" s="941"/>
      <c r="DJ95" s="941"/>
      <c r="DK95" s="942"/>
      <c r="DL95" s="940"/>
      <c r="DM95" s="941"/>
      <c r="DN95" s="941"/>
      <c r="DO95" s="941"/>
      <c r="DP95" s="942"/>
      <c r="DQ95" s="940"/>
      <c r="DR95" s="941"/>
      <c r="DS95" s="941"/>
      <c r="DT95" s="941"/>
      <c r="DU95" s="942"/>
      <c r="DV95" s="937"/>
      <c r="DW95" s="938"/>
      <c r="DX95" s="938"/>
      <c r="DY95" s="938"/>
      <c r="DZ95" s="939"/>
      <c r="EA95" s="246"/>
    </row>
    <row r="96" spans="1:131" s="247" customFormat="1" ht="26.25" hidden="1" customHeight="1" x14ac:dyDescent="0.15">
      <c r="A96" s="270"/>
      <c r="B96" s="271"/>
      <c r="C96" s="271"/>
      <c r="D96" s="271"/>
      <c r="E96" s="271"/>
      <c r="F96" s="271"/>
      <c r="G96" s="271"/>
      <c r="H96" s="271"/>
      <c r="I96" s="271"/>
      <c r="J96" s="271"/>
      <c r="K96" s="271"/>
      <c r="L96" s="271"/>
      <c r="M96" s="271"/>
      <c r="N96" s="271"/>
      <c r="O96" s="271"/>
      <c r="P96" s="271"/>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72"/>
      <c r="AV96" s="272"/>
      <c r="AW96" s="272"/>
      <c r="AX96" s="272"/>
      <c r="AY96" s="272"/>
      <c r="AZ96" s="273"/>
      <c r="BA96" s="273"/>
      <c r="BB96" s="273"/>
      <c r="BC96" s="273"/>
      <c r="BD96" s="273"/>
      <c r="BE96" s="265"/>
      <c r="BF96" s="265"/>
      <c r="BG96" s="265"/>
      <c r="BH96" s="265"/>
      <c r="BI96" s="265"/>
      <c r="BJ96" s="265"/>
      <c r="BK96" s="265"/>
      <c r="BL96" s="265"/>
      <c r="BM96" s="265"/>
      <c r="BN96" s="265"/>
      <c r="BO96" s="265"/>
      <c r="BP96" s="265"/>
      <c r="BQ96" s="262">
        <v>90</v>
      </c>
      <c r="BR96" s="267"/>
      <c r="BS96" s="943"/>
      <c r="BT96" s="944"/>
      <c r="BU96" s="944"/>
      <c r="BV96" s="944"/>
      <c r="BW96" s="944"/>
      <c r="BX96" s="944"/>
      <c r="BY96" s="944"/>
      <c r="BZ96" s="944"/>
      <c r="CA96" s="944"/>
      <c r="CB96" s="944"/>
      <c r="CC96" s="944"/>
      <c r="CD96" s="944"/>
      <c r="CE96" s="944"/>
      <c r="CF96" s="944"/>
      <c r="CG96" s="945"/>
      <c r="CH96" s="940"/>
      <c r="CI96" s="941"/>
      <c r="CJ96" s="941"/>
      <c r="CK96" s="941"/>
      <c r="CL96" s="942"/>
      <c r="CM96" s="940"/>
      <c r="CN96" s="941"/>
      <c r="CO96" s="941"/>
      <c r="CP96" s="941"/>
      <c r="CQ96" s="942"/>
      <c r="CR96" s="940"/>
      <c r="CS96" s="941"/>
      <c r="CT96" s="941"/>
      <c r="CU96" s="941"/>
      <c r="CV96" s="942"/>
      <c r="CW96" s="940"/>
      <c r="CX96" s="941"/>
      <c r="CY96" s="941"/>
      <c r="CZ96" s="941"/>
      <c r="DA96" s="942"/>
      <c r="DB96" s="940"/>
      <c r="DC96" s="941"/>
      <c r="DD96" s="941"/>
      <c r="DE96" s="941"/>
      <c r="DF96" s="942"/>
      <c r="DG96" s="940"/>
      <c r="DH96" s="941"/>
      <c r="DI96" s="941"/>
      <c r="DJ96" s="941"/>
      <c r="DK96" s="942"/>
      <c r="DL96" s="940"/>
      <c r="DM96" s="941"/>
      <c r="DN96" s="941"/>
      <c r="DO96" s="941"/>
      <c r="DP96" s="942"/>
      <c r="DQ96" s="940"/>
      <c r="DR96" s="941"/>
      <c r="DS96" s="941"/>
      <c r="DT96" s="941"/>
      <c r="DU96" s="942"/>
      <c r="DV96" s="937"/>
      <c r="DW96" s="938"/>
      <c r="DX96" s="938"/>
      <c r="DY96" s="938"/>
      <c r="DZ96" s="939"/>
      <c r="EA96" s="246"/>
    </row>
    <row r="97" spans="1:131" s="247" customFormat="1" ht="26.25" hidden="1" customHeight="1" x14ac:dyDescent="0.15">
      <c r="A97" s="270"/>
      <c r="B97" s="271"/>
      <c r="C97" s="271"/>
      <c r="D97" s="271"/>
      <c r="E97" s="271"/>
      <c r="F97" s="271"/>
      <c r="G97" s="271"/>
      <c r="H97" s="271"/>
      <c r="I97" s="271"/>
      <c r="J97" s="271"/>
      <c r="K97" s="271"/>
      <c r="L97" s="271"/>
      <c r="M97" s="271"/>
      <c r="N97" s="271"/>
      <c r="O97" s="271"/>
      <c r="P97" s="271"/>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72"/>
      <c r="AV97" s="272"/>
      <c r="AW97" s="272"/>
      <c r="AX97" s="272"/>
      <c r="AY97" s="272"/>
      <c r="AZ97" s="273"/>
      <c r="BA97" s="273"/>
      <c r="BB97" s="273"/>
      <c r="BC97" s="273"/>
      <c r="BD97" s="273"/>
      <c r="BE97" s="265"/>
      <c r="BF97" s="265"/>
      <c r="BG97" s="265"/>
      <c r="BH97" s="265"/>
      <c r="BI97" s="265"/>
      <c r="BJ97" s="265"/>
      <c r="BK97" s="265"/>
      <c r="BL97" s="265"/>
      <c r="BM97" s="265"/>
      <c r="BN97" s="265"/>
      <c r="BO97" s="265"/>
      <c r="BP97" s="265"/>
      <c r="BQ97" s="262">
        <v>91</v>
      </c>
      <c r="BR97" s="267"/>
      <c r="BS97" s="943"/>
      <c r="BT97" s="944"/>
      <c r="BU97" s="944"/>
      <c r="BV97" s="944"/>
      <c r="BW97" s="944"/>
      <c r="BX97" s="944"/>
      <c r="BY97" s="944"/>
      <c r="BZ97" s="944"/>
      <c r="CA97" s="944"/>
      <c r="CB97" s="944"/>
      <c r="CC97" s="944"/>
      <c r="CD97" s="944"/>
      <c r="CE97" s="944"/>
      <c r="CF97" s="944"/>
      <c r="CG97" s="945"/>
      <c r="CH97" s="940"/>
      <c r="CI97" s="941"/>
      <c r="CJ97" s="941"/>
      <c r="CK97" s="941"/>
      <c r="CL97" s="942"/>
      <c r="CM97" s="940"/>
      <c r="CN97" s="941"/>
      <c r="CO97" s="941"/>
      <c r="CP97" s="941"/>
      <c r="CQ97" s="942"/>
      <c r="CR97" s="940"/>
      <c r="CS97" s="941"/>
      <c r="CT97" s="941"/>
      <c r="CU97" s="941"/>
      <c r="CV97" s="942"/>
      <c r="CW97" s="940"/>
      <c r="CX97" s="941"/>
      <c r="CY97" s="941"/>
      <c r="CZ97" s="941"/>
      <c r="DA97" s="942"/>
      <c r="DB97" s="940"/>
      <c r="DC97" s="941"/>
      <c r="DD97" s="941"/>
      <c r="DE97" s="941"/>
      <c r="DF97" s="942"/>
      <c r="DG97" s="940"/>
      <c r="DH97" s="941"/>
      <c r="DI97" s="941"/>
      <c r="DJ97" s="941"/>
      <c r="DK97" s="942"/>
      <c r="DL97" s="940"/>
      <c r="DM97" s="941"/>
      <c r="DN97" s="941"/>
      <c r="DO97" s="941"/>
      <c r="DP97" s="942"/>
      <c r="DQ97" s="940"/>
      <c r="DR97" s="941"/>
      <c r="DS97" s="941"/>
      <c r="DT97" s="941"/>
      <c r="DU97" s="942"/>
      <c r="DV97" s="937"/>
      <c r="DW97" s="938"/>
      <c r="DX97" s="938"/>
      <c r="DY97" s="938"/>
      <c r="DZ97" s="939"/>
      <c r="EA97" s="246"/>
    </row>
    <row r="98" spans="1:131" s="247" customFormat="1" ht="26.25" hidden="1" customHeight="1" x14ac:dyDescent="0.15">
      <c r="A98" s="270"/>
      <c r="B98" s="271"/>
      <c r="C98" s="271"/>
      <c r="D98" s="271"/>
      <c r="E98" s="271"/>
      <c r="F98" s="271"/>
      <c r="G98" s="271"/>
      <c r="H98" s="271"/>
      <c r="I98" s="271"/>
      <c r="J98" s="271"/>
      <c r="K98" s="271"/>
      <c r="L98" s="271"/>
      <c r="M98" s="271"/>
      <c r="N98" s="271"/>
      <c r="O98" s="271"/>
      <c r="P98" s="271"/>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72"/>
      <c r="AV98" s="272"/>
      <c r="AW98" s="272"/>
      <c r="AX98" s="272"/>
      <c r="AY98" s="272"/>
      <c r="AZ98" s="273"/>
      <c r="BA98" s="273"/>
      <c r="BB98" s="273"/>
      <c r="BC98" s="273"/>
      <c r="BD98" s="273"/>
      <c r="BE98" s="265"/>
      <c r="BF98" s="265"/>
      <c r="BG98" s="265"/>
      <c r="BH98" s="265"/>
      <c r="BI98" s="265"/>
      <c r="BJ98" s="265"/>
      <c r="BK98" s="265"/>
      <c r="BL98" s="265"/>
      <c r="BM98" s="265"/>
      <c r="BN98" s="265"/>
      <c r="BO98" s="265"/>
      <c r="BP98" s="265"/>
      <c r="BQ98" s="262">
        <v>92</v>
      </c>
      <c r="BR98" s="267"/>
      <c r="BS98" s="943"/>
      <c r="BT98" s="944"/>
      <c r="BU98" s="944"/>
      <c r="BV98" s="944"/>
      <c r="BW98" s="944"/>
      <c r="BX98" s="944"/>
      <c r="BY98" s="944"/>
      <c r="BZ98" s="944"/>
      <c r="CA98" s="944"/>
      <c r="CB98" s="944"/>
      <c r="CC98" s="944"/>
      <c r="CD98" s="944"/>
      <c r="CE98" s="944"/>
      <c r="CF98" s="944"/>
      <c r="CG98" s="945"/>
      <c r="CH98" s="940"/>
      <c r="CI98" s="941"/>
      <c r="CJ98" s="941"/>
      <c r="CK98" s="941"/>
      <c r="CL98" s="942"/>
      <c r="CM98" s="940"/>
      <c r="CN98" s="941"/>
      <c r="CO98" s="941"/>
      <c r="CP98" s="941"/>
      <c r="CQ98" s="942"/>
      <c r="CR98" s="940"/>
      <c r="CS98" s="941"/>
      <c r="CT98" s="941"/>
      <c r="CU98" s="941"/>
      <c r="CV98" s="942"/>
      <c r="CW98" s="940"/>
      <c r="CX98" s="941"/>
      <c r="CY98" s="941"/>
      <c r="CZ98" s="941"/>
      <c r="DA98" s="942"/>
      <c r="DB98" s="940"/>
      <c r="DC98" s="941"/>
      <c r="DD98" s="941"/>
      <c r="DE98" s="941"/>
      <c r="DF98" s="942"/>
      <c r="DG98" s="940"/>
      <c r="DH98" s="941"/>
      <c r="DI98" s="941"/>
      <c r="DJ98" s="941"/>
      <c r="DK98" s="942"/>
      <c r="DL98" s="940"/>
      <c r="DM98" s="941"/>
      <c r="DN98" s="941"/>
      <c r="DO98" s="941"/>
      <c r="DP98" s="942"/>
      <c r="DQ98" s="940"/>
      <c r="DR98" s="941"/>
      <c r="DS98" s="941"/>
      <c r="DT98" s="941"/>
      <c r="DU98" s="942"/>
      <c r="DV98" s="937"/>
      <c r="DW98" s="938"/>
      <c r="DX98" s="938"/>
      <c r="DY98" s="938"/>
      <c r="DZ98" s="939"/>
      <c r="EA98" s="246"/>
    </row>
    <row r="99" spans="1:131" s="247" customFormat="1" ht="26.25" hidden="1" customHeight="1" x14ac:dyDescent="0.15">
      <c r="A99" s="270"/>
      <c r="B99" s="271"/>
      <c r="C99" s="271"/>
      <c r="D99" s="271"/>
      <c r="E99" s="271"/>
      <c r="F99" s="271"/>
      <c r="G99" s="271"/>
      <c r="H99" s="271"/>
      <c r="I99" s="271"/>
      <c r="J99" s="271"/>
      <c r="K99" s="271"/>
      <c r="L99" s="271"/>
      <c r="M99" s="271"/>
      <c r="N99" s="271"/>
      <c r="O99" s="271"/>
      <c r="P99" s="271"/>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72"/>
      <c r="AV99" s="272"/>
      <c r="AW99" s="272"/>
      <c r="AX99" s="272"/>
      <c r="AY99" s="272"/>
      <c r="AZ99" s="273"/>
      <c r="BA99" s="273"/>
      <c r="BB99" s="273"/>
      <c r="BC99" s="273"/>
      <c r="BD99" s="273"/>
      <c r="BE99" s="265"/>
      <c r="BF99" s="265"/>
      <c r="BG99" s="265"/>
      <c r="BH99" s="265"/>
      <c r="BI99" s="265"/>
      <c r="BJ99" s="265"/>
      <c r="BK99" s="265"/>
      <c r="BL99" s="265"/>
      <c r="BM99" s="265"/>
      <c r="BN99" s="265"/>
      <c r="BO99" s="265"/>
      <c r="BP99" s="265"/>
      <c r="BQ99" s="262">
        <v>93</v>
      </c>
      <c r="BR99" s="267"/>
      <c r="BS99" s="943"/>
      <c r="BT99" s="944"/>
      <c r="BU99" s="944"/>
      <c r="BV99" s="944"/>
      <c r="BW99" s="944"/>
      <c r="BX99" s="944"/>
      <c r="BY99" s="944"/>
      <c r="BZ99" s="944"/>
      <c r="CA99" s="944"/>
      <c r="CB99" s="944"/>
      <c r="CC99" s="944"/>
      <c r="CD99" s="944"/>
      <c r="CE99" s="944"/>
      <c r="CF99" s="944"/>
      <c r="CG99" s="945"/>
      <c r="CH99" s="940"/>
      <c r="CI99" s="941"/>
      <c r="CJ99" s="941"/>
      <c r="CK99" s="941"/>
      <c r="CL99" s="942"/>
      <c r="CM99" s="940"/>
      <c r="CN99" s="941"/>
      <c r="CO99" s="941"/>
      <c r="CP99" s="941"/>
      <c r="CQ99" s="942"/>
      <c r="CR99" s="940"/>
      <c r="CS99" s="941"/>
      <c r="CT99" s="941"/>
      <c r="CU99" s="941"/>
      <c r="CV99" s="942"/>
      <c r="CW99" s="940"/>
      <c r="CX99" s="941"/>
      <c r="CY99" s="941"/>
      <c r="CZ99" s="941"/>
      <c r="DA99" s="942"/>
      <c r="DB99" s="940"/>
      <c r="DC99" s="941"/>
      <c r="DD99" s="941"/>
      <c r="DE99" s="941"/>
      <c r="DF99" s="942"/>
      <c r="DG99" s="940"/>
      <c r="DH99" s="941"/>
      <c r="DI99" s="941"/>
      <c r="DJ99" s="941"/>
      <c r="DK99" s="942"/>
      <c r="DL99" s="940"/>
      <c r="DM99" s="941"/>
      <c r="DN99" s="941"/>
      <c r="DO99" s="941"/>
      <c r="DP99" s="942"/>
      <c r="DQ99" s="940"/>
      <c r="DR99" s="941"/>
      <c r="DS99" s="941"/>
      <c r="DT99" s="941"/>
      <c r="DU99" s="942"/>
      <c r="DV99" s="937"/>
      <c r="DW99" s="938"/>
      <c r="DX99" s="938"/>
      <c r="DY99" s="938"/>
      <c r="DZ99" s="939"/>
      <c r="EA99" s="246"/>
    </row>
    <row r="100" spans="1:131" s="247" customFormat="1" ht="26.25" hidden="1" customHeight="1" x14ac:dyDescent="0.15">
      <c r="A100" s="270"/>
      <c r="B100" s="271"/>
      <c r="C100" s="271"/>
      <c r="D100" s="271"/>
      <c r="E100" s="271"/>
      <c r="F100" s="271"/>
      <c r="G100" s="271"/>
      <c r="H100" s="271"/>
      <c r="I100" s="271"/>
      <c r="J100" s="271"/>
      <c r="K100" s="271"/>
      <c r="L100" s="271"/>
      <c r="M100" s="271"/>
      <c r="N100" s="271"/>
      <c r="O100" s="271"/>
      <c r="P100" s="271"/>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72"/>
      <c r="AV100" s="272"/>
      <c r="AW100" s="272"/>
      <c r="AX100" s="272"/>
      <c r="AY100" s="272"/>
      <c r="AZ100" s="273"/>
      <c r="BA100" s="273"/>
      <c r="BB100" s="273"/>
      <c r="BC100" s="273"/>
      <c r="BD100" s="273"/>
      <c r="BE100" s="265"/>
      <c r="BF100" s="265"/>
      <c r="BG100" s="265"/>
      <c r="BH100" s="265"/>
      <c r="BI100" s="265"/>
      <c r="BJ100" s="265"/>
      <c r="BK100" s="265"/>
      <c r="BL100" s="265"/>
      <c r="BM100" s="265"/>
      <c r="BN100" s="265"/>
      <c r="BO100" s="265"/>
      <c r="BP100" s="265"/>
      <c r="BQ100" s="262">
        <v>94</v>
      </c>
      <c r="BR100" s="267"/>
      <c r="BS100" s="943"/>
      <c r="BT100" s="944"/>
      <c r="BU100" s="944"/>
      <c r="BV100" s="944"/>
      <c r="BW100" s="944"/>
      <c r="BX100" s="944"/>
      <c r="BY100" s="944"/>
      <c r="BZ100" s="944"/>
      <c r="CA100" s="944"/>
      <c r="CB100" s="944"/>
      <c r="CC100" s="944"/>
      <c r="CD100" s="944"/>
      <c r="CE100" s="944"/>
      <c r="CF100" s="944"/>
      <c r="CG100" s="945"/>
      <c r="CH100" s="940"/>
      <c r="CI100" s="941"/>
      <c r="CJ100" s="941"/>
      <c r="CK100" s="941"/>
      <c r="CL100" s="942"/>
      <c r="CM100" s="940"/>
      <c r="CN100" s="941"/>
      <c r="CO100" s="941"/>
      <c r="CP100" s="941"/>
      <c r="CQ100" s="942"/>
      <c r="CR100" s="940"/>
      <c r="CS100" s="941"/>
      <c r="CT100" s="941"/>
      <c r="CU100" s="941"/>
      <c r="CV100" s="942"/>
      <c r="CW100" s="940"/>
      <c r="CX100" s="941"/>
      <c r="CY100" s="941"/>
      <c r="CZ100" s="941"/>
      <c r="DA100" s="942"/>
      <c r="DB100" s="940"/>
      <c r="DC100" s="941"/>
      <c r="DD100" s="941"/>
      <c r="DE100" s="941"/>
      <c r="DF100" s="942"/>
      <c r="DG100" s="940"/>
      <c r="DH100" s="941"/>
      <c r="DI100" s="941"/>
      <c r="DJ100" s="941"/>
      <c r="DK100" s="942"/>
      <c r="DL100" s="940"/>
      <c r="DM100" s="941"/>
      <c r="DN100" s="941"/>
      <c r="DO100" s="941"/>
      <c r="DP100" s="942"/>
      <c r="DQ100" s="940"/>
      <c r="DR100" s="941"/>
      <c r="DS100" s="941"/>
      <c r="DT100" s="941"/>
      <c r="DU100" s="942"/>
      <c r="DV100" s="937"/>
      <c r="DW100" s="938"/>
      <c r="DX100" s="938"/>
      <c r="DY100" s="938"/>
      <c r="DZ100" s="939"/>
      <c r="EA100" s="246"/>
    </row>
    <row r="101" spans="1:131" s="247" customFormat="1" ht="26.25" hidden="1" customHeight="1" x14ac:dyDescent="0.15">
      <c r="A101" s="270"/>
      <c r="B101" s="271"/>
      <c r="C101" s="271"/>
      <c r="D101" s="271"/>
      <c r="E101" s="271"/>
      <c r="F101" s="271"/>
      <c r="G101" s="271"/>
      <c r="H101" s="271"/>
      <c r="I101" s="271"/>
      <c r="J101" s="271"/>
      <c r="K101" s="271"/>
      <c r="L101" s="271"/>
      <c r="M101" s="271"/>
      <c r="N101" s="271"/>
      <c r="O101" s="271"/>
      <c r="P101" s="271"/>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72"/>
      <c r="AV101" s="272"/>
      <c r="AW101" s="272"/>
      <c r="AX101" s="272"/>
      <c r="AY101" s="272"/>
      <c r="AZ101" s="273"/>
      <c r="BA101" s="273"/>
      <c r="BB101" s="273"/>
      <c r="BC101" s="273"/>
      <c r="BD101" s="273"/>
      <c r="BE101" s="265"/>
      <c r="BF101" s="265"/>
      <c r="BG101" s="265"/>
      <c r="BH101" s="265"/>
      <c r="BI101" s="265"/>
      <c r="BJ101" s="265"/>
      <c r="BK101" s="265"/>
      <c r="BL101" s="265"/>
      <c r="BM101" s="265"/>
      <c r="BN101" s="265"/>
      <c r="BO101" s="265"/>
      <c r="BP101" s="265"/>
      <c r="BQ101" s="262">
        <v>95</v>
      </c>
      <c r="BR101" s="267"/>
      <c r="BS101" s="943"/>
      <c r="BT101" s="944"/>
      <c r="BU101" s="944"/>
      <c r="BV101" s="944"/>
      <c r="BW101" s="944"/>
      <c r="BX101" s="944"/>
      <c r="BY101" s="944"/>
      <c r="BZ101" s="944"/>
      <c r="CA101" s="944"/>
      <c r="CB101" s="944"/>
      <c r="CC101" s="944"/>
      <c r="CD101" s="944"/>
      <c r="CE101" s="944"/>
      <c r="CF101" s="944"/>
      <c r="CG101" s="945"/>
      <c r="CH101" s="940"/>
      <c r="CI101" s="941"/>
      <c r="CJ101" s="941"/>
      <c r="CK101" s="941"/>
      <c r="CL101" s="942"/>
      <c r="CM101" s="940"/>
      <c r="CN101" s="941"/>
      <c r="CO101" s="941"/>
      <c r="CP101" s="941"/>
      <c r="CQ101" s="942"/>
      <c r="CR101" s="940"/>
      <c r="CS101" s="941"/>
      <c r="CT101" s="941"/>
      <c r="CU101" s="941"/>
      <c r="CV101" s="942"/>
      <c r="CW101" s="940"/>
      <c r="CX101" s="941"/>
      <c r="CY101" s="941"/>
      <c r="CZ101" s="941"/>
      <c r="DA101" s="942"/>
      <c r="DB101" s="940"/>
      <c r="DC101" s="941"/>
      <c r="DD101" s="941"/>
      <c r="DE101" s="941"/>
      <c r="DF101" s="942"/>
      <c r="DG101" s="940"/>
      <c r="DH101" s="941"/>
      <c r="DI101" s="941"/>
      <c r="DJ101" s="941"/>
      <c r="DK101" s="942"/>
      <c r="DL101" s="940"/>
      <c r="DM101" s="941"/>
      <c r="DN101" s="941"/>
      <c r="DO101" s="941"/>
      <c r="DP101" s="942"/>
      <c r="DQ101" s="940"/>
      <c r="DR101" s="941"/>
      <c r="DS101" s="941"/>
      <c r="DT101" s="941"/>
      <c r="DU101" s="942"/>
      <c r="DV101" s="937"/>
      <c r="DW101" s="938"/>
      <c r="DX101" s="938"/>
      <c r="DY101" s="938"/>
      <c r="DZ101" s="939"/>
      <c r="EA101" s="246"/>
    </row>
    <row r="102" spans="1:131" s="247" customFormat="1" ht="26.25" customHeight="1" thickBot="1" x14ac:dyDescent="0.2">
      <c r="A102" s="270"/>
      <c r="B102" s="271"/>
      <c r="C102" s="271"/>
      <c r="D102" s="271"/>
      <c r="E102" s="271"/>
      <c r="F102" s="271"/>
      <c r="G102" s="271"/>
      <c r="H102" s="271"/>
      <c r="I102" s="271"/>
      <c r="J102" s="271"/>
      <c r="K102" s="271"/>
      <c r="L102" s="271"/>
      <c r="M102" s="271"/>
      <c r="N102" s="271"/>
      <c r="O102" s="271"/>
      <c r="P102" s="271"/>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72"/>
      <c r="AV102" s="272"/>
      <c r="AW102" s="272"/>
      <c r="AX102" s="272"/>
      <c r="AY102" s="272"/>
      <c r="AZ102" s="273"/>
      <c r="BA102" s="273"/>
      <c r="BB102" s="273"/>
      <c r="BC102" s="273"/>
      <c r="BD102" s="273"/>
      <c r="BE102" s="265"/>
      <c r="BF102" s="265"/>
      <c r="BG102" s="265"/>
      <c r="BH102" s="265"/>
      <c r="BI102" s="265"/>
      <c r="BJ102" s="265"/>
      <c r="BK102" s="265"/>
      <c r="BL102" s="265"/>
      <c r="BM102" s="265"/>
      <c r="BN102" s="265"/>
      <c r="BO102" s="265"/>
      <c r="BP102" s="265"/>
      <c r="BQ102" s="264" t="s">
        <v>386</v>
      </c>
      <c r="BR102" s="870" t="s">
        <v>416</v>
      </c>
      <c r="BS102" s="871"/>
      <c r="BT102" s="871"/>
      <c r="BU102" s="871"/>
      <c r="BV102" s="871"/>
      <c r="BW102" s="871"/>
      <c r="BX102" s="871"/>
      <c r="BY102" s="871"/>
      <c r="BZ102" s="871"/>
      <c r="CA102" s="871"/>
      <c r="CB102" s="871"/>
      <c r="CC102" s="871"/>
      <c r="CD102" s="871"/>
      <c r="CE102" s="871"/>
      <c r="CF102" s="871"/>
      <c r="CG102" s="872"/>
      <c r="CH102" s="969"/>
      <c r="CI102" s="970"/>
      <c r="CJ102" s="970"/>
      <c r="CK102" s="970"/>
      <c r="CL102" s="971"/>
      <c r="CM102" s="969"/>
      <c r="CN102" s="970"/>
      <c r="CO102" s="970"/>
      <c r="CP102" s="970"/>
      <c r="CQ102" s="971"/>
      <c r="CR102" s="972">
        <v>330</v>
      </c>
      <c r="CS102" s="930"/>
      <c r="CT102" s="930"/>
      <c r="CU102" s="930"/>
      <c r="CV102" s="973"/>
      <c r="CW102" s="972">
        <v>324</v>
      </c>
      <c r="CX102" s="930"/>
      <c r="CY102" s="930"/>
      <c r="CZ102" s="930"/>
      <c r="DA102" s="973"/>
      <c r="DB102" s="972">
        <v>2979</v>
      </c>
      <c r="DC102" s="930"/>
      <c r="DD102" s="930"/>
      <c r="DE102" s="930"/>
      <c r="DF102" s="973"/>
      <c r="DG102" s="972" t="s">
        <v>600</v>
      </c>
      <c r="DH102" s="930"/>
      <c r="DI102" s="930"/>
      <c r="DJ102" s="930"/>
      <c r="DK102" s="973"/>
      <c r="DL102" s="972" t="s">
        <v>600</v>
      </c>
      <c r="DM102" s="930"/>
      <c r="DN102" s="930"/>
      <c r="DO102" s="930"/>
      <c r="DP102" s="973"/>
      <c r="DQ102" s="972" t="s">
        <v>600</v>
      </c>
      <c r="DR102" s="930"/>
      <c r="DS102" s="930"/>
      <c r="DT102" s="930"/>
      <c r="DU102" s="973"/>
      <c r="DV102" s="996"/>
      <c r="DW102" s="997"/>
      <c r="DX102" s="997"/>
      <c r="DY102" s="997"/>
      <c r="DZ102" s="998"/>
      <c r="EA102" s="246"/>
    </row>
    <row r="103" spans="1:131" s="247" customFormat="1" ht="26.25" customHeight="1" x14ac:dyDescent="0.15">
      <c r="A103" s="270"/>
      <c r="B103" s="271"/>
      <c r="C103" s="271"/>
      <c r="D103" s="271"/>
      <c r="E103" s="271"/>
      <c r="F103" s="271"/>
      <c r="G103" s="271"/>
      <c r="H103" s="271"/>
      <c r="I103" s="271"/>
      <c r="J103" s="271"/>
      <c r="K103" s="271"/>
      <c r="L103" s="271"/>
      <c r="M103" s="271"/>
      <c r="N103" s="271"/>
      <c r="O103" s="271"/>
      <c r="P103" s="271"/>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72"/>
      <c r="AV103" s="272"/>
      <c r="AW103" s="272"/>
      <c r="AX103" s="272"/>
      <c r="AY103" s="272"/>
      <c r="AZ103" s="273"/>
      <c r="BA103" s="273"/>
      <c r="BB103" s="273"/>
      <c r="BC103" s="273"/>
      <c r="BD103" s="273"/>
      <c r="BE103" s="265"/>
      <c r="BF103" s="265"/>
      <c r="BG103" s="265"/>
      <c r="BH103" s="265"/>
      <c r="BI103" s="265"/>
      <c r="BJ103" s="265"/>
      <c r="BK103" s="265"/>
      <c r="BL103" s="265"/>
      <c r="BM103" s="265"/>
      <c r="BN103" s="265"/>
      <c r="BO103" s="265"/>
      <c r="BP103" s="265"/>
      <c r="BQ103" s="999" t="s">
        <v>417</v>
      </c>
      <c r="BR103" s="999"/>
      <c r="BS103" s="999"/>
      <c r="BT103" s="999"/>
      <c r="BU103" s="999"/>
      <c r="BV103" s="999"/>
      <c r="BW103" s="999"/>
      <c r="BX103" s="999"/>
      <c r="BY103" s="999"/>
      <c r="BZ103" s="999"/>
      <c r="CA103" s="999"/>
      <c r="CB103" s="999"/>
      <c r="CC103" s="999"/>
      <c r="CD103" s="999"/>
      <c r="CE103" s="999"/>
      <c r="CF103" s="999"/>
      <c r="CG103" s="999"/>
      <c r="CH103" s="999"/>
      <c r="CI103" s="999"/>
      <c r="CJ103" s="999"/>
      <c r="CK103" s="999"/>
      <c r="CL103" s="999"/>
      <c r="CM103" s="999"/>
      <c r="CN103" s="999"/>
      <c r="CO103" s="999"/>
      <c r="CP103" s="999"/>
      <c r="CQ103" s="999"/>
      <c r="CR103" s="999"/>
      <c r="CS103" s="999"/>
      <c r="CT103" s="999"/>
      <c r="CU103" s="999"/>
      <c r="CV103" s="999"/>
      <c r="CW103" s="999"/>
      <c r="CX103" s="999"/>
      <c r="CY103" s="999"/>
      <c r="CZ103" s="999"/>
      <c r="DA103" s="999"/>
      <c r="DB103" s="999"/>
      <c r="DC103" s="999"/>
      <c r="DD103" s="999"/>
      <c r="DE103" s="999"/>
      <c r="DF103" s="999"/>
      <c r="DG103" s="999"/>
      <c r="DH103" s="999"/>
      <c r="DI103" s="999"/>
      <c r="DJ103" s="999"/>
      <c r="DK103" s="999"/>
      <c r="DL103" s="999"/>
      <c r="DM103" s="999"/>
      <c r="DN103" s="999"/>
      <c r="DO103" s="999"/>
      <c r="DP103" s="999"/>
      <c r="DQ103" s="999"/>
      <c r="DR103" s="999"/>
      <c r="DS103" s="999"/>
      <c r="DT103" s="999"/>
      <c r="DU103" s="999"/>
      <c r="DV103" s="999"/>
      <c r="DW103" s="999"/>
      <c r="DX103" s="999"/>
      <c r="DY103" s="999"/>
      <c r="DZ103" s="999"/>
      <c r="EA103" s="246"/>
    </row>
    <row r="104" spans="1:131" s="247" customFormat="1" ht="26.25" customHeight="1" x14ac:dyDescent="0.15">
      <c r="A104" s="270"/>
      <c r="B104" s="271"/>
      <c r="C104" s="271"/>
      <c r="D104" s="271"/>
      <c r="E104" s="271"/>
      <c r="F104" s="271"/>
      <c r="G104" s="271"/>
      <c r="H104" s="271"/>
      <c r="I104" s="271"/>
      <c r="J104" s="271"/>
      <c r="K104" s="271"/>
      <c r="L104" s="271"/>
      <c r="M104" s="271"/>
      <c r="N104" s="271"/>
      <c r="O104" s="271"/>
      <c r="P104" s="271"/>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72"/>
      <c r="AV104" s="272"/>
      <c r="AW104" s="272"/>
      <c r="AX104" s="272"/>
      <c r="AY104" s="272"/>
      <c r="AZ104" s="273"/>
      <c r="BA104" s="273"/>
      <c r="BB104" s="273"/>
      <c r="BC104" s="273"/>
      <c r="BD104" s="273"/>
      <c r="BE104" s="265"/>
      <c r="BF104" s="265"/>
      <c r="BG104" s="265"/>
      <c r="BH104" s="265"/>
      <c r="BI104" s="265"/>
      <c r="BJ104" s="265"/>
      <c r="BK104" s="265"/>
      <c r="BL104" s="265"/>
      <c r="BM104" s="265"/>
      <c r="BN104" s="265"/>
      <c r="BO104" s="265"/>
      <c r="BP104" s="265"/>
      <c r="BQ104" s="1000" t="s">
        <v>418</v>
      </c>
      <c r="BR104" s="1000"/>
      <c r="BS104" s="1000"/>
      <c r="BT104" s="1000"/>
      <c r="BU104" s="1000"/>
      <c r="BV104" s="1000"/>
      <c r="BW104" s="1000"/>
      <c r="BX104" s="1000"/>
      <c r="BY104" s="1000"/>
      <c r="BZ104" s="1000"/>
      <c r="CA104" s="1000"/>
      <c r="CB104" s="1000"/>
      <c r="CC104" s="1000"/>
      <c r="CD104" s="1000"/>
      <c r="CE104" s="1000"/>
      <c r="CF104" s="1000"/>
      <c r="CG104" s="1000"/>
      <c r="CH104" s="1000"/>
      <c r="CI104" s="1000"/>
      <c r="CJ104" s="1000"/>
      <c r="CK104" s="1000"/>
      <c r="CL104" s="1000"/>
      <c r="CM104" s="1000"/>
      <c r="CN104" s="1000"/>
      <c r="CO104" s="1000"/>
      <c r="CP104" s="1000"/>
      <c r="CQ104" s="1000"/>
      <c r="CR104" s="1000"/>
      <c r="CS104" s="1000"/>
      <c r="CT104" s="1000"/>
      <c r="CU104" s="1000"/>
      <c r="CV104" s="1000"/>
      <c r="CW104" s="1000"/>
      <c r="CX104" s="1000"/>
      <c r="CY104" s="1000"/>
      <c r="CZ104" s="1000"/>
      <c r="DA104" s="1000"/>
      <c r="DB104" s="1000"/>
      <c r="DC104" s="1000"/>
      <c r="DD104" s="1000"/>
      <c r="DE104" s="1000"/>
      <c r="DF104" s="1000"/>
      <c r="DG104" s="1000"/>
      <c r="DH104" s="1000"/>
      <c r="DI104" s="1000"/>
      <c r="DJ104" s="1000"/>
      <c r="DK104" s="1000"/>
      <c r="DL104" s="1000"/>
      <c r="DM104" s="1000"/>
      <c r="DN104" s="1000"/>
      <c r="DO104" s="1000"/>
      <c r="DP104" s="1000"/>
      <c r="DQ104" s="1000"/>
      <c r="DR104" s="1000"/>
      <c r="DS104" s="1000"/>
      <c r="DT104" s="1000"/>
      <c r="DU104" s="1000"/>
      <c r="DV104" s="1000"/>
      <c r="DW104" s="1000"/>
      <c r="DX104" s="1000"/>
      <c r="DY104" s="1000"/>
      <c r="DZ104" s="1000"/>
      <c r="EA104" s="246"/>
    </row>
    <row r="105" spans="1:131" s="247" customFormat="1" ht="11.25" customHeight="1" x14ac:dyDescent="0.15">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5"/>
      <c r="AI105" s="265"/>
      <c r="AJ105" s="265"/>
      <c r="AK105" s="265"/>
      <c r="AL105" s="265"/>
      <c r="AM105" s="265"/>
      <c r="AN105" s="265"/>
      <c r="AO105" s="265"/>
      <c r="AP105" s="265"/>
      <c r="AQ105" s="265"/>
      <c r="AR105" s="265"/>
      <c r="AS105" s="265"/>
      <c r="AT105" s="265"/>
      <c r="AU105" s="265"/>
      <c r="AV105" s="265"/>
      <c r="AW105" s="265"/>
      <c r="AX105" s="265"/>
      <c r="AY105" s="265"/>
      <c r="AZ105" s="265"/>
      <c r="BA105" s="265"/>
      <c r="BB105" s="265"/>
      <c r="BC105" s="265"/>
      <c r="BD105" s="265"/>
      <c r="BE105" s="265"/>
      <c r="BF105" s="265"/>
      <c r="BG105" s="265"/>
      <c r="BH105" s="265"/>
      <c r="BI105" s="265"/>
      <c r="BJ105" s="265"/>
      <c r="BK105" s="265"/>
      <c r="BL105" s="265"/>
      <c r="BM105" s="265"/>
      <c r="BN105" s="265"/>
      <c r="BO105" s="265"/>
      <c r="BP105" s="265"/>
      <c r="BQ105" s="268"/>
      <c r="BR105" s="268"/>
      <c r="BS105" s="268"/>
      <c r="BT105" s="268"/>
      <c r="BU105" s="268"/>
      <c r="BV105" s="268"/>
      <c r="BW105" s="268"/>
      <c r="BX105" s="268"/>
      <c r="BY105" s="268"/>
      <c r="BZ105" s="268"/>
      <c r="CA105" s="268"/>
      <c r="CB105" s="268"/>
      <c r="CC105" s="268"/>
      <c r="CD105" s="268"/>
      <c r="CE105" s="268"/>
      <c r="CF105" s="268"/>
      <c r="CG105" s="268"/>
      <c r="CH105" s="268"/>
      <c r="CI105" s="268"/>
      <c r="CJ105" s="268"/>
      <c r="CK105" s="268"/>
      <c r="CL105" s="268"/>
      <c r="CM105" s="268"/>
      <c r="CN105" s="268"/>
      <c r="CO105" s="268"/>
      <c r="CP105" s="268"/>
      <c r="CQ105" s="268"/>
      <c r="CR105" s="268"/>
      <c r="CS105" s="268"/>
      <c r="CT105" s="268"/>
      <c r="CU105" s="268"/>
      <c r="CV105" s="268"/>
      <c r="CW105" s="268"/>
      <c r="CX105" s="268"/>
      <c r="CY105" s="268"/>
      <c r="CZ105" s="268"/>
      <c r="DA105" s="268"/>
      <c r="DB105" s="268"/>
      <c r="DC105" s="268"/>
      <c r="DD105" s="268"/>
      <c r="DE105" s="268"/>
      <c r="DF105" s="268"/>
      <c r="DG105" s="268"/>
      <c r="DH105" s="268"/>
      <c r="DI105" s="268"/>
      <c r="DJ105" s="268"/>
      <c r="DK105" s="268"/>
      <c r="DL105" s="268"/>
      <c r="DM105" s="268"/>
      <c r="DN105" s="268"/>
      <c r="DO105" s="268"/>
      <c r="DP105" s="268"/>
      <c r="DQ105" s="268"/>
      <c r="DR105" s="268"/>
      <c r="DS105" s="268"/>
      <c r="DT105" s="268"/>
      <c r="DU105" s="268"/>
      <c r="DV105" s="268"/>
      <c r="DW105" s="268"/>
      <c r="DX105" s="268"/>
      <c r="DY105" s="268"/>
      <c r="DZ105" s="268"/>
      <c r="EA105" s="246"/>
    </row>
    <row r="106" spans="1:131" s="247" customFormat="1" ht="11.25" customHeight="1" x14ac:dyDescent="0.15">
      <c r="A106" s="274"/>
      <c r="B106" s="274"/>
      <c r="C106" s="274"/>
      <c r="D106" s="274"/>
      <c r="E106" s="274"/>
      <c r="F106" s="274"/>
      <c r="G106" s="274"/>
      <c r="H106" s="274"/>
      <c r="I106" s="274"/>
      <c r="J106" s="274"/>
      <c r="K106" s="274"/>
      <c r="L106" s="274"/>
      <c r="M106" s="274"/>
      <c r="N106" s="274"/>
      <c r="O106" s="274"/>
      <c r="P106" s="274"/>
      <c r="Q106" s="274"/>
      <c r="R106" s="274"/>
      <c r="S106" s="274"/>
      <c r="T106" s="274"/>
      <c r="U106" s="274"/>
      <c r="V106" s="274"/>
      <c r="W106" s="274"/>
      <c r="X106" s="274"/>
      <c r="Y106" s="274"/>
      <c r="Z106" s="274"/>
      <c r="AA106" s="274"/>
      <c r="AB106" s="274"/>
      <c r="AC106" s="274"/>
      <c r="AD106" s="274"/>
      <c r="AE106" s="274"/>
      <c r="AF106" s="274"/>
      <c r="AG106" s="274"/>
      <c r="AH106" s="274"/>
      <c r="AI106" s="274"/>
      <c r="AJ106" s="274"/>
      <c r="AK106" s="274"/>
      <c r="AL106" s="274"/>
      <c r="AM106" s="274"/>
      <c r="AN106" s="274"/>
      <c r="AO106" s="274"/>
      <c r="AP106" s="274"/>
      <c r="AQ106" s="274"/>
      <c r="AR106" s="274"/>
      <c r="AS106" s="274"/>
      <c r="AT106" s="274"/>
      <c r="AU106" s="274"/>
      <c r="AV106" s="274"/>
      <c r="AW106" s="274"/>
      <c r="AX106" s="274"/>
      <c r="AY106" s="274"/>
      <c r="AZ106" s="274"/>
      <c r="BA106" s="274"/>
      <c r="BB106" s="274"/>
      <c r="BC106" s="274"/>
      <c r="BD106" s="274"/>
      <c r="BE106" s="274"/>
      <c r="BF106" s="274"/>
      <c r="BG106" s="274"/>
      <c r="BH106" s="274"/>
      <c r="BI106" s="274"/>
      <c r="BJ106" s="274"/>
      <c r="BK106" s="274"/>
      <c r="BL106" s="274"/>
      <c r="BM106" s="274"/>
      <c r="BN106" s="274"/>
      <c r="BO106" s="274"/>
      <c r="BP106" s="274"/>
      <c r="BQ106" s="268"/>
      <c r="BR106" s="268"/>
      <c r="BS106" s="268"/>
      <c r="BT106" s="268"/>
      <c r="BU106" s="268"/>
      <c r="BV106" s="268"/>
      <c r="BW106" s="268"/>
      <c r="BX106" s="268"/>
      <c r="BY106" s="268"/>
      <c r="BZ106" s="268"/>
      <c r="CA106" s="268"/>
      <c r="CB106" s="268"/>
      <c r="CC106" s="268"/>
      <c r="CD106" s="268"/>
      <c r="CE106" s="268"/>
      <c r="CF106" s="268"/>
      <c r="CG106" s="268"/>
      <c r="CH106" s="268"/>
      <c r="CI106" s="268"/>
      <c r="CJ106" s="268"/>
      <c r="CK106" s="268"/>
      <c r="CL106" s="268"/>
      <c r="CM106" s="268"/>
      <c r="CN106" s="268"/>
      <c r="CO106" s="268"/>
      <c r="CP106" s="268"/>
      <c r="CQ106" s="268"/>
      <c r="CR106" s="268"/>
      <c r="CS106" s="268"/>
      <c r="CT106" s="268"/>
      <c r="CU106" s="268"/>
      <c r="CV106" s="268"/>
      <c r="CW106" s="268"/>
      <c r="CX106" s="268"/>
      <c r="CY106" s="268"/>
      <c r="CZ106" s="268"/>
      <c r="DA106" s="268"/>
      <c r="DB106" s="268"/>
      <c r="DC106" s="268"/>
      <c r="DD106" s="268"/>
      <c r="DE106" s="268"/>
      <c r="DF106" s="268"/>
      <c r="DG106" s="268"/>
      <c r="DH106" s="268"/>
      <c r="DI106" s="268"/>
      <c r="DJ106" s="268"/>
      <c r="DK106" s="268"/>
      <c r="DL106" s="268"/>
      <c r="DM106" s="268"/>
      <c r="DN106" s="268"/>
      <c r="DO106" s="268"/>
      <c r="DP106" s="268"/>
      <c r="DQ106" s="268"/>
      <c r="DR106" s="268"/>
      <c r="DS106" s="268"/>
      <c r="DT106" s="268"/>
      <c r="DU106" s="268"/>
      <c r="DV106" s="268"/>
      <c r="DW106" s="268"/>
      <c r="DX106" s="268"/>
      <c r="DY106" s="268"/>
      <c r="DZ106" s="268"/>
      <c r="EA106" s="246"/>
    </row>
    <row r="107" spans="1:131" s="246" customFormat="1" ht="26.25" customHeight="1" thickBot="1" x14ac:dyDescent="0.2">
      <c r="A107" s="275" t="s">
        <v>419</v>
      </c>
      <c r="B107" s="276"/>
      <c r="C107" s="276"/>
      <c r="D107" s="276"/>
      <c r="E107" s="276"/>
      <c r="F107" s="276"/>
      <c r="G107" s="276"/>
      <c r="H107" s="276"/>
      <c r="I107" s="276"/>
      <c r="J107" s="276"/>
      <c r="K107" s="276"/>
      <c r="L107" s="276"/>
      <c r="M107" s="276"/>
      <c r="N107" s="276"/>
      <c r="O107" s="276"/>
      <c r="P107" s="276"/>
      <c r="Q107" s="276"/>
      <c r="R107" s="276"/>
      <c r="S107" s="276"/>
      <c r="T107" s="276"/>
      <c r="U107" s="276"/>
      <c r="V107" s="276"/>
      <c r="W107" s="276"/>
      <c r="X107" s="276"/>
      <c r="Y107" s="276"/>
      <c r="Z107" s="276"/>
      <c r="AA107" s="276"/>
      <c r="AB107" s="276"/>
      <c r="AC107" s="276"/>
      <c r="AD107" s="276"/>
      <c r="AE107" s="276"/>
      <c r="AF107" s="276"/>
      <c r="AG107" s="276"/>
      <c r="AH107" s="276"/>
      <c r="AI107" s="276"/>
      <c r="AJ107" s="276"/>
      <c r="AK107" s="276"/>
      <c r="AL107" s="276"/>
      <c r="AM107" s="276"/>
      <c r="AN107" s="276"/>
      <c r="AO107" s="276"/>
      <c r="AP107" s="276"/>
      <c r="AQ107" s="276"/>
      <c r="AR107" s="276"/>
      <c r="AS107" s="276"/>
      <c r="AT107" s="276"/>
      <c r="AU107" s="275" t="s">
        <v>420</v>
      </c>
      <c r="AV107" s="276"/>
      <c r="AW107" s="276"/>
      <c r="AX107" s="276"/>
      <c r="AY107" s="276"/>
      <c r="AZ107" s="276"/>
      <c r="BA107" s="276"/>
      <c r="BB107" s="276"/>
      <c r="BC107" s="276"/>
      <c r="BD107" s="276"/>
      <c r="BE107" s="276"/>
      <c r="BF107" s="276"/>
      <c r="BG107" s="276"/>
      <c r="BH107" s="276"/>
      <c r="BI107" s="276"/>
      <c r="BJ107" s="276"/>
      <c r="BK107" s="276"/>
      <c r="BL107" s="276"/>
      <c r="BM107" s="276"/>
      <c r="BN107" s="276"/>
      <c r="BO107" s="276"/>
      <c r="BP107" s="276"/>
      <c r="BQ107" s="276"/>
      <c r="BR107" s="276"/>
      <c r="BS107" s="276"/>
      <c r="BT107" s="276"/>
      <c r="BU107" s="276"/>
      <c r="BV107" s="276"/>
      <c r="BW107" s="276"/>
      <c r="BX107" s="276"/>
      <c r="BY107" s="276"/>
      <c r="BZ107" s="276"/>
      <c r="CA107" s="276"/>
      <c r="CB107" s="276"/>
      <c r="CC107" s="276"/>
      <c r="CD107" s="276"/>
      <c r="CE107" s="276"/>
      <c r="CF107" s="276"/>
      <c r="CG107" s="276"/>
      <c r="CH107" s="276"/>
      <c r="CI107" s="276"/>
      <c r="CJ107" s="276"/>
      <c r="CK107" s="276"/>
      <c r="CL107" s="276"/>
      <c r="CM107" s="276"/>
      <c r="CN107" s="276"/>
      <c r="CO107" s="276"/>
      <c r="CP107" s="276"/>
      <c r="CQ107" s="276"/>
      <c r="CR107" s="276"/>
      <c r="CS107" s="276"/>
      <c r="CT107" s="276"/>
      <c r="CU107" s="276"/>
      <c r="CV107" s="276"/>
      <c r="CW107" s="276"/>
      <c r="CX107" s="276"/>
      <c r="CY107" s="276"/>
      <c r="CZ107" s="276"/>
      <c r="DA107" s="276"/>
      <c r="DB107" s="276"/>
      <c r="DC107" s="276"/>
      <c r="DD107" s="276"/>
      <c r="DE107" s="276"/>
      <c r="DF107" s="276"/>
      <c r="DG107" s="276"/>
      <c r="DH107" s="276"/>
      <c r="DI107" s="276"/>
      <c r="DJ107" s="276"/>
      <c r="DK107" s="276"/>
      <c r="DL107" s="276"/>
      <c r="DM107" s="276"/>
      <c r="DN107" s="276"/>
      <c r="DO107" s="276"/>
      <c r="DP107" s="276"/>
      <c r="DQ107" s="276"/>
      <c r="DR107" s="276"/>
      <c r="DS107" s="276"/>
      <c r="DT107" s="276"/>
      <c r="DU107" s="276"/>
      <c r="DV107" s="276"/>
      <c r="DW107" s="276"/>
      <c r="DX107" s="276"/>
      <c r="DY107" s="276"/>
      <c r="DZ107" s="276"/>
    </row>
    <row r="108" spans="1:131" s="246" customFormat="1" ht="26.25" customHeight="1" x14ac:dyDescent="0.15">
      <c r="A108" s="1001" t="s">
        <v>421</v>
      </c>
      <c r="B108" s="1002"/>
      <c r="C108" s="1002"/>
      <c r="D108" s="1002"/>
      <c r="E108" s="1002"/>
      <c r="F108" s="1002"/>
      <c r="G108" s="1002"/>
      <c r="H108" s="1002"/>
      <c r="I108" s="1002"/>
      <c r="J108" s="1002"/>
      <c r="K108" s="1002"/>
      <c r="L108" s="1002"/>
      <c r="M108" s="1002"/>
      <c r="N108" s="1002"/>
      <c r="O108" s="1002"/>
      <c r="P108" s="1002"/>
      <c r="Q108" s="1002"/>
      <c r="R108" s="1002"/>
      <c r="S108" s="1002"/>
      <c r="T108" s="1002"/>
      <c r="U108" s="1002"/>
      <c r="V108" s="1002"/>
      <c r="W108" s="1002"/>
      <c r="X108" s="1002"/>
      <c r="Y108" s="1002"/>
      <c r="Z108" s="1002"/>
      <c r="AA108" s="1002"/>
      <c r="AB108" s="1002"/>
      <c r="AC108" s="1002"/>
      <c r="AD108" s="1002"/>
      <c r="AE108" s="1002"/>
      <c r="AF108" s="1002"/>
      <c r="AG108" s="1002"/>
      <c r="AH108" s="1002"/>
      <c r="AI108" s="1002"/>
      <c r="AJ108" s="1002"/>
      <c r="AK108" s="1002"/>
      <c r="AL108" s="1002"/>
      <c r="AM108" s="1002"/>
      <c r="AN108" s="1002"/>
      <c r="AO108" s="1002"/>
      <c r="AP108" s="1002"/>
      <c r="AQ108" s="1002"/>
      <c r="AR108" s="1002"/>
      <c r="AS108" s="1002"/>
      <c r="AT108" s="1003"/>
      <c r="AU108" s="1001" t="s">
        <v>422</v>
      </c>
      <c r="AV108" s="1002"/>
      <c r="AW108" s="1002"/>
      <c r="AX108" s="1002"/>
      <c r="AY108" s="1002"/>
      <c r="AZ108" s="1002"/>
      <c r="BA108" s="1002"/>
      <c r="BB108" s="1002"/>
      <c r="BC108" s="1002"/>
      <c r="BD108" s="1002"/>
      <c r="BE108" s="1002"/>
      <c r="BF108" s="1002"/>
      <c r="BG108" s="1002"/>
      <c r="BH108" s="1002"/>
      <c r="BI108" s="1002"/>
      <c r="BJ108" s="1002"/>
      <c r="BK108" s="1002"/>
      <c r="BL108" s="1002"/>
      <c r="BM108" s="1002"/>
      <c r="BN108" s="1002"/>
      <c r="BO108" s="1002"/>
      <c r="BP108" s="1002"/>
      <c r="BQ108" s="1002"/>
      <c r="BR108" s="1002"/>
      <c r="BS108" s="1002"/>
      <c r="BT108" s="1002"/>
      <c r="BU108" s="1002"/>
      <c r="BV108" s="1002"/>
      <c r="BW108" s="1002"/>
      <c r="BX108" s="1002"/>
      <c r="BY108" s="1002"/>
      <c r="BZ108" s="1002"/>
      <c r="CA108" s="1002"/>
      <c r="CB108" s="1002"/>
      <c r="CC108" s="1002"/>
      <c r="CD108" s="1002"/>
      <c r="CE108" s="1002"/>
      <c r="CF108" s="1002"/>
      <c r="CG108" s="1002"/>
      <c r="CH108" s="1002"/>
      <c r="CI108" s="1002"/>
      <c r="CJ108" s="1002"/>
      <c r="CK108" s="1002"/>
      <c r="CL108" s="1002"/>
      <c r="CM108" s="1002"/>
      <c r="CN108" s="1002"/>
      <c r="CO108" s="1002"/>
      <c r="CP108" s="1002"/>
      <c r="CQ108" s="1002"/>
      <c r="CR108" s="1002"/>
      <c r="CS108" s="1002"/>
      <c r="CT108" s="1002"/>
      <c r="CU108" s="1002"/>
      <c r="CV108" s="1002"/>
      <c r="CW108" s="1002"/>
      <c r="CX108" s="1002"/>
      <c r="CY108" s="1002"/>
      <c r="CZ108" s="1002"/>
      <c r="DA108" s="1002"/>
      <c r="DB108" s="1002"/>
      <c r="DC108" s="1002"/>
      <c r="DD108" s="1002"/>
      <c r="DE108" s="1002"/>
      <c r="DF108" s="1002"/>
      <c r="DG108" s="1002"/>
      <c r="DH108" s="1002"/>
      <c r="DI108" s="1002"/>
      <c r="DJ108" s="1002"/>
      <c r="DK108" s="1002"/>
      <c r="DL108" s="1002"/>
      <c r="DM108" s="1002"/>
      <c r="DN108" s="1002"/>
      <c r="DO108" s="1002"/>
      <c r="DP108" s="1002"/>
      <c r="DQ108" s="1002"/>
      <c r="DR108" s="1002"/>
      <c r="DS108" s="1002"/>
      <c r="DT108" s="1002"/>
      <c r="DU108" s="1002"/>
      <c r="DV108" s="1002"/>
      <c r="DW108" s="1002"/>
      <c r="DX108" s="1002"/>
      <c r="DY108" s="1002"/>
      <c r="DZ108" s="1003"/>
    </row>
    <row r="109" spans="1:131" s="246" customFormat="1" ht="26.25" customHeight="1" x14ac:dyDescent="0.15">
      <c r="A109" s="994" t="s">
        <v>423</v>
      </c>
      <c r="B109" s="975"/>
      <c r="C109" s="975"/>
      <c r="D109" s="975"/>
      <c r="E109" s="975"/>
      <c r="F109" s="975"/>
      <c r="G109" s="975"/>
      <c r="H109" s="975"/>
      <c r="I109" s="975"/>
      <c r="J109" s="975"/>
      <c r="K109" s="975"/>
      <c r="L109" s="975"/>
      <c r="M109" s="975"/>
      <c r="N109" s="975"/>
      <c r="O109" s="975"/>
      <c r="P109" s="975"/>
      <c r="Q109" s="975"/>
      <c r="R109" s="975"/>
      <c r="S109" s="975"/>
      <c r="T109" s="975"/>
      <c r="U109" s="975"/>
      <c r="V109" s="975"/>
      <c r="W109" s="975"/>
      <c r="X109" s="975"/>
      <c r="Y109" s="975"/>
      <c r="Z109" s="976"/>
      <c r="AA109" s="974" t="s">
        <v>424</v>
      </c>
      <c r="AB109" s="975"/>
      <c r="AC109" s="975"/>
      <c r="AD109" s="975"/>
      <c r="AE109" s="976"/>
      <c r="AF109" s="974" t="s">
        <v>301</v>
      </c>
      <c r="AG109" s="975"/>
      <c r="AH109" s="975"/>
      <c r="AI109" s="975"/>
      <c r="AJ109" s="976"/>
      <c r="AK109" s="974" t="s">
        <v>300</v>
      </c>
      <c r="AL109" s="975"/>
      <c r="AM109" s="975"/>
      <c r="AN109" s="975"/>
      <c r="AO109" s="976"/>
      <c r="AP109" s="974" t="s">
        <v>425</v>
      </c>
      <c r="AQ109" s="975"/>
      <c r="AR109" s="975"/>
      <c r="AS109" s="975"/>
      <c r="AT109" s="977"/>
      <c r="AU109" s="994" t="s">
        <v>423</v>
      </c>
      <c r="AV109" s="975"/>
      <c r="AW109" s="975"/>
      <c r="AX109" s="975"/>
      <c r="AY109" s="975"/>
      <c r="AZ109" s="975"/>
      <c r="BA109" s="975"/>
      <c r="BB109" s="975"/>
      <c r="BC109" s="975"/>
      <c r="BD109" s="975"/>
      <c r="BE109" s="975"/>
      <c r="BF109" s="975"/>
      <c r="BG109" s="975"/>
      <c r="BH109" s="975"/>
      <c r="BI109" s="975"/>
      <c r="BJ109" s="975"/>
      <c r="BK109" s="975"/>
      <c r="BL109" s="975"/>
      <c r="BM109" s="975"/>
      <c r="BN109" s="975"/>
      <c r="BO109" s="975"/>
      <c r="BP109" s="976"/>
      <c r="BQ109" s="974" t="s">
        <v>424</v>
      </c>
      <c r="BR109" s="975"/>
      <c r="BS109" s="975"/>
      <c r="BT109" s="975"/>
      <c r="BU109" s="976"/>
      <c r="BV109" s="974" t="s">
        <v>301</v>
      </c>
      <c r="BW109" s="975"/>
      <c r="BX109" s="975"/>
      <c r="BY109" s="975"/>
      <c r="BZ109" s="976"/>
      <c r="CA109" s="974" t="s">
        <v>300</v>
      </c>
      <c r="CB109" s="975"/>
      <c r="CC109" s="975"/>
      <c r="CD109" s="975"/>
      <c r="CE109" s="976"/>
      <c r="CF109" s="995" t="s">
        <v>425</v>
      </c>
      <c r="CG109" s="995"/>
      <c r="CH109" s="995"/>
      <c r="CI109" s="995"/>
      <c r="CJ109" s="995"/>
      <c r="CK109" s="974" t="s">
        <v>426</v>
      </c>
      <c r="CL109" s="975"/>
      <c r="CM109" s="975"/>
      <c r="CN109" s="975"/>
      <c r="CO109" s="975"/>
      <c r="CP109" s="975"/>
      <c r="CQ109" s="975"/>
      <c r="CR109" s="975"/>
      <c r="CS109" s="975"/>
      <c r="CT109" s="975"/>
      <c r="CU109" s="975"/>
      <c r="CV109" s="975"/>
      <c r="CW109" s="975"/>
      <c r="CX109" s="975"/>
      <c r="CY109" s="975"/>
      <c r="CZ109" s="975"/>
      <c r="DA109" s="975"/>
      <c r="DB109" s="975"/>
      <c r="DC109" s="975"/>
      <c r="DD109" s="975"/>
      <c r="DE109" s="975"/>
      <c r="DF109" s="976"/>
      <c r="DG109" s="974" t="s">
        <v>424</v>
      </c>
      <c r="DH109" s="975"/>
      <c r="DI109" s="975"/>
      <c r="DJ109" s="975"/>
      <c r="DK109" s="976"/>
      <c r="DL109" s="974" t="s">
        <v>301</v>
      </c>
      <c r="DM109" s="975"/>
      <c r="DN109" s="975"/>
      <c r="DO109" s="975"/>
      <c r="DP109" s="976"/>
      <c r="DQ109" s="974" t="s">
        <v>300</v>
      </c>
      <c r="DR109" s="975"/>
      <c r="DS109" s="975"/>
      <c r="DT109" s="975"/>
      <c r="DU109" s="976"/>
      <c r="DV109" s="974" t="s">
        <v>425</v>
      </c>
      <c r="DW109" s="975"/>
      <c r="DX109" s="975"/>
      <c r="DY109" s="975"/>
      <c r="DZ109" s="977"/>
    </row>
    <row r="110" spans="1:131" s="246" customFormat="1" ht="26.25" customHeight="1" x14ac:dyDescent="0.15">
      <c r="A110" s="978" t="s">
        <v>427</v>
      </c>
      <c r="B110" s="979"/>
      <c r="C110" s="979"/>
      <c r="D110" s="979"/>
      <c r="E110" s="979"/>
      <c r="F110" s="979"/>
      <c r="G110" s="979"/>
      <c r="H110" s="979"/>
      <c r="I110" s="979"/>
      <c r="J110" s="979"/>
      <c r="K110" s="979"/>
      <c r="L110" s="979"/>
      <c r="M110" s="979"/>
      <c r="N110" s="979"/>
      <c r="O110" s="979"/>
      <c r="P110" s="979"/>
      <c r="Q110" s="979"/>
      <c r="R110" s="979"/>
      <c r="S110" s="979"/>
      <c r="T110" s="979"/>
      <c r="U110" s="979"/>
      <c r="V110" s="979"/>
      <c r="W110" s="979"/>
      <c r="X110" s="979"/>
      <c r="Y110" s="979"/>
      <c r="Z110" s="980"/>
      <c r="AA110" s="981">
        <v>1747482</v>
      </c>
      <c r="AB110" s="982"/>
      <c r="AC110" s="982"/>
      <c r="AD110" s="982"/>
      <c r="AE110" s="983"/>
      <c r="AF110" s="984">
        <v>1760959</v>
      </c>
      <c r="AG110" s="982"/>
      <c r="AH110" s="982"/>
      <c r="AI110" s="982"/>
      <c r="AJ110" s="983"/>
      <c r="AK110" s="984">
        <v>1680222</v>
      </c>
      <c r="AL110" s="982"/>
      <c r="AM110" s="982"/>
      <c r="AN110" s="982"/>
      <c r="AO110" s="983"/>
      <c r="AP110" s="985">
        <v>18.399999999999999</v>
      </c>
      <c r="AQ110" s="986"/>
      <c r="AR110" s="986"/>
      <c r="AS110" s="986"/>
      <c r="AT110" s="987"/>
      <c r="AU110" s="988" t="s">
        <v>73</v>
      </c>
      <c r="AV110" s="989"/>
      <c r="AW110" s="989"/>
      <c r="AX110" s="989"/>
      <c r="AY110" s="989"/>
      <c r="AZ110" s="1030" t="s">
        <v>428</v>
      </c>
      <c r="BA110" s="979"/>
      <c r="BB110" s="979"/>
      <c r="BC110" s="979"/>
      <c r="BD110" s="979"/>
      <c r="BE110" s="979"/>
      <c r="BF110" s="979"/>
      <c r="BG110" s="979"/>
      <c r="BH110" s="979"/>
      <c r="BI110" s="979"/>
      <c r="BJ110" s="979"/>
      <c r="BK110" s="979"/>
      <c r="BL110" s="979"/>
      <c r="BM110" s="979"/>
      <c r="BN110" s="979"/>
      <c r="BO110" s="979"/>
      <c r="BP110" s="980"/>
      <c r="BQ110" s="1016">
        <v>18064436</v>
      </c>
      <c r="BR110" s="1017"/>
      <c r="BS110" s="1017"/>
      <c r="BT110" s="1017"/>
      <c r="BU110" s="1017"/>
      <c r="BV110" s="1017">
        <v>17640126</v>
      </c>
      <c r="BW110" s="1017"/>
      <c r="BX110" s="1017"/>
      <c r="BY110" s="1017"/>
      <c r="BZ110" s="1017"/>
      <c r="CA110" s="1017">
        <v>17755183</v>
      </c>
      <c r="CB110" s="1017"/>
      <c r="CC110" s="1017"/>
      <c r="CD110" s="1017"/>
      <c r="CE110" s="1017"/>
      <c r="CF110" s="1031">
        <v>194.4</v>
      </c>
      <c r="CG110" s="1032"/>
      <c r="CH110" s="1032"/>
      <c r="CI110" s="1032"/>
      <c r="CJ110" s="1032"/>
      <c r="CK110" s="1033" t="s">
        <v>429</v>
      </c>
      <c r="CL110" s="1034"/>
      <c r="CM110" s="1013" t="s">
        <v>430</v>
      </c>
      <c r="CN110" s="1014"/>
      <c r="CO110" s="1014"/>
      <c r="CP110" s="1014"/>
      <c r="CQ110" s="1014"/>
      <c r="CR110" s="1014"/>
      <c r="CS110" s="1014"/>
      <c r="CT110" s="1014"/>
      <c r="CU110" s="1014"/>
      <c r="CV110" s="1014"/>
      <c r="CW110" s="1014"/>
      <c r="CX110" s="1014"/>
      <c r="CY110" s="1014"/>
      <c r="CZ110" s="1014"/>
      <c r="DA110" s="1014"/>
      <c r="DB110" s="1014"/>
      <c r="DC110" s="1014"/>
      <c r="DD110" s="1014"/>
      <c r="DE110" s="1014"/>
      <c r="DF110" s="1015"/>
      <c r="DG110" s="1016" t="s">
        <v>431</v>
      </c>
      <c r="DH110" s="1017"/>
      <c r="DI110" s="1017"/>
      <c r="DJ110" s="1017"/>
      <c r="DK110" s="1017"/>
      <c r="DL110" s="1017" t="s">
        <v>432</v>
      </c>
      <c r="DM110" s="1017"/>
      <c r="DN110" s="1017"/>
      <c r="DO110" s="1017"/>
      <c r="DP110" s="1017"/>
      <c r="DQ110" s="1017" t="s">
        <v>431</v>
      </c>
      <c r="DR110" s="1017"/>
      <c r="DS110" s="1017"/>
      <c r="DT110" s="1017"/>
      <c r="DU110" s="1017"/>
      <c r="DV110" s="1018" t="s">
        <v>384</v>
      </c>
      <c r="DW110" s="1018"/>
      <c r="DX110" s="1018"/>
      <c r="DY110" s="1018"/>
      <c r="DZ110" s="1019"/>
    </row>
    <row r="111" spans="1:131" s="246" customFormat="1" ht="26.25" customHeight="1" x14ac:dyDescent="0.15">
      <c r="A111" s="1020" t="s">
        <v>433</v>
      </c>
      <c r="B111" s="1021"/>
      <c r="C111" s="1021"/>
      <c r="D111" s="1021"/>
      <c r="E111" s="1021"/>
      <c r="F111" s="1021"/>
      <c r="G111" s="1021"/>
      <c r="H111" s="1021"/>
      <c r="I111" s="1021"/>
      <c r="J111" s="1021"/>
      <c r="K111" s="1021"/>
      <c r="L111" s="1021"/>
      <c r="M111" s="1021"/>
      <c r="N111" s="1021"/>
      <c r="O111" s="1021"/>
      <c r="P111" s="1021"/>
      <c r="Q111" s="1021"/>
      <c r="R111" s="1021"/>
      <c r="S111" s="1021"/>
      <c r="T111" s="1021"/>
      <c r="U111" s="1021"/>
      <c r="V111" s="1021"/>
      <c r="W111" s="1021"/>
      <c r="X111" s="1021"/>
      <c r="Y111" s="1021"/>
      <c r="Z111" s="1022"/>
      <c r="AA111" s="1023" t="s">
        <v>431</v>
      </c>
      <c r="AB111" s="1024"/>
      <c r="AC111" s="1024"/>
      <c r="AD111" s="1024"/>
      <c r="AE111" s="1025"/>
      <c r="AF111" s="1026" t="s">
        <v>431</v>
      </c>
      <c r="AG111" s="1024"/>
      <c r="AH111" s="1024"/>
      <c r="AI111" s="1024"/>
      <c r="AJ111" s="1025"/>
      <c r="AK111" s="1026" t="s">
        <v>384</v>
      </c>
      <c r="AL111" s="1024"/>
      <c r="AM111" s="1024"/>
      <c r="AN111" s="1024"/>
      <c r="AO111" s="1025"/>
      <c r="AP111" s="1027" t="s">
        <v>432</v>
      </c>
      <c r="AQ111" s="1028"/>
      <c r="AR111" s="1028"/>
      <c r="AS111" s="1028"/>
      <c r="AT111" s="1029"/>
      <c r="AU111" s="990"/>
      <c r="AV111" s="991"/>
      <c r="AW111" s="991"/>
      <c r="AX111" s="991"/>
      <c r="AY111" s="991"/>
      <c r="AZ111" s="1039" t="s">
        <v>434</v>
      </c>
      <c r="BA111" s="1040"/>
      <c r="BB111" s="1040"/>
      <c r="BC111" s="1040"/>
      <c r="BD111" s="1040"/>
      <c r="BE111" s="1040"/>
      <c r="BF111" s="1040"/>
      <c r="BG111" s="1040"/>
      <c r="BH111" s="1040"/>
      <c r="BI111" s="1040"/>
      <c r="BJ111" s="1040"/>
      <c r="BK111" s="1040"/>
      <c r="BL111" s="1040"/>
      <c r="BM111" s="1040"/>
      <c r="BN111" s="1040"/>
      <c r="BO111" s="1040"/>
      <c r="BP111" s="1041"/>
      <c r="BQ111" s="1009">
        <v>888855</v>
      </c>
      <c r="BR111" s="1010"/>
      <c r="BS111" s="1010"/>
      <c r="BT111" s="1010"/>
      <c r="BU111" s="1010"/>
      <c r="BV111" s="1010">
        <v>791669</v>
      </c>
      <c r="BW111" s="1010"/>
      <c r="BX111" s="1010"/>
      <c r="BY111" s="1010"/>
      <c r="BZ111" s="1010"/>
      <c r="CA111" s="1010">
        <v>724714</v>
      </c>
      <c r="CB111" s="1010"/>
      <c r="CC111" s="1010"/>
      <c r="CD111" s="1010"/>
      <c r="CE111" s="1010"/>
      <c r="CF111" s="1004">
        <v>7.9</v>
      </c>
      <c r="CG111" s="1005"/>
      <c r="CH111" s="1005"/>
      <c r="CI111" s="1005"/>
      <c r="CJ111" s="1005"/>
      <c r="CK111" s="1035"/>
      <c r="CL111" s="1036"/>
      <c r="CM111" s="1006" t="s">
        <v>435</v>
      </c>
      <c r="CN111" s="1007"/>
      <c r="CO111" s="1007"/>
      <c r="CP111" s="1007"/>
      <c r="CQ111" s="1007"/>
      <c r="CR111" s="1007"/>
      <c r="CS111" s="1007"/>
      <c r="CT111" s="1007"/>
      <c r="CU111" s="1007"/>
      <c r="CV111" s="1007"/>
      <c r="CW111" s="1007"/>
      <c r="CX111" s="1007"/>
      <c r="CY111" s="1007"/>
      <c r="CZ111" s="1007"/>
      <c r="DA111" s="1007"/>
      <c r="DB111" s="1007"/>
      <c r="DC111" s="1007"/>
      <c r="DD111" s="1007"/>
      <c r="DE111" s="1007"/>
      <c r="DF111" s="1008"/>
      <c r="DG111" s="1009" t="s">
        <v>384</v>
      </c>
      <c r="DH111" s="1010"/>
      <c r="DI111" s="1010"/>
      <c r="DJ111" s="1010"/>
      <c r="DK111" s="1010"/>
      <c r="DL111" s="1010" t="s">
        <v>436</v>
      </c>
      <c r="DM111" s="1010"/>
      <c r="DN111" s="1010"/>
      <c r="DO111" s="1010"/>
      <c r="DP111" s="1010"/>
      <c r="DQ111" s="1010" t="s">
        <v>437</v>
      </c>
      <c r="DR111" s="1010"/>
      <c r="DS111" s="1010"/>
      <c r="DT111" s="1010"/>
      <c r="DU111" s="1010"/>
      <c r="DV111" s="1011" t="s">
        <v>431</v>
      </c>
      <c r="DW111" s="1011"/>
      <c r="DX111" s="1011"/>
      <c r="DY111" s="1011"/>
      <c r="DZ111" s="1012"/>
    </row>
    <row r="112" spans="1:131" s="246" customFormat="1" ht="26.25" customHeight="1" x14ac:dyDescent="0.15">
      <c r="A112" s="1042" t="s">
        <v>438</v>
      </c>
      <c r="B112" s="1043"/>
      <c r="C112" s="1040" t="s">
        <v>439</v>
      </c>
      <c r="D112" s="1040"/>
      <c r="E112" s="1040"/>
      <c r="F112" s="1040"/>
      <c r="G112" s="1040"/>
      <c r="H112" s="1040"/>
      <c r="I112" s="1040"/>
      <c r="J112" s="1040"/>
      <c r="K112" s="1040"/>
      <c r="L112" s="1040"/>
      <c r="M112" s="1040"/>
      <c r="N112" s="1040"/>
      <c r="O112" s="1040"/>
      <c r="P112" s="1040"/>
      <c r="Q112" s="1040"/>
      <c r="R112" s="1040"/>
      <c r="S112" s="1040"/>
      <c r="T112" s="1040"/>
      <c r="U112" s="1040"/>
      <c r="V112" s="1040"/>
      <c r="W112" s="1040"/>
      <c r="X112" s="1040"/>
      <c r="Y112" s="1040"/>
      <c r="Z112" s="1041"/>
      <c r="AA112" s="1048" t="s">
        <v>431</v>
      </c>
      <c r="AB112" s="1049"/>
      <c r="AC112" s="1049"/>
      <c r="AD112" s="1049"/>
      <c r="AE112" s="1050"/>
      <c r="AF112" s="1051" t="s">
        <v>431</v>
      </c>
      <c r="AG112" s="1049"/>
      <c r="AH112" s="1049"/>
      <c r="AI112" s="1049"/>
      <c r="AJ112" s="1050"/>
      <c r="AK112" s="1051" t="s">
        <v>431</v>
      </c>
      <c r="AL112" s="1049"/>
      <c r="AM112" s="1049"/>
      <c r="AN112" s="1049"/>
      <c r="AO112" s="1050"/>
      <c r="AP112" s="1052" t="s">
        <v>436</v>
      </c>
      <c r="AQ112" s="1053"/>
      <c r="AR112" s="1053"/>
      <c r="AS112" s="1053"/>
      <c r="AT112" s="1054"/>
      <c r="AU112" s="990"/>
      <c r="AV112" s="991"/>
      <c r="AW112" s="991"/>
      <c r="AX112" s="991"/>
      <c r="AY112" s="991"/>
      <c r="AZ112" s="1039" t="s">
        <v>440</v>
      </c>
      <c r="BA112" s="1040"/>
      <c r="BB112" s="1040"/>
      <c r="BC112" s="1040"/>
      <c r="BD112" s="1040"/>
      <c r="BE112" s="1040"/>
      <c r="BF112" s="1040"/>
      <c r="BG112" s="1040"/>
      <c r="BH112" s="1040"/>
      <c r="BI112" s="1040"/>
      <c r="BJ112" s="1040"/>
      <c r="BK112" s="1040"/>
      <c r="BL112" s="1040"/>
      <c r="BM112" s="1040"/>
      <c r="BN112" s="1040"/>
      <c r="BO112" s="1040"/>
      <c r="BP112" s="1041"/>
      <c r="BQ112" s="1009">
        <v>6087804</v>
      </c>
      <c r="BR112" s="1010"/>
      <c r="BS112" s="1010"/>
      <c r="BT112" s="1010"/>
      <c r="BU112" s="1010"/>
      <c r="BV112" s="1010">
        <v>5962983</v>
      </c>
      <c r="BW112" s="1010"/>
      <c r="BX112" s="1010"/>
      <c r="BY112" s="1010"/>
      <c r="BZ112" s="1010"/>
      <c r="CA112" s="1010">
        <v>5786295</v>
      </c>
      <c r="CB112" s="1010"/>
      <c r="CC112" s="1010"/>
      <c r="CD112" s="1010"/>
      <c r="CE112" s="1010"/>
      <c r="CF112" s="1004">
        <v>63.4</v>
      </c>
      <c r="CG112" s="1005"/>
      <c r="CH112" s="1005"/>
      <c r="CI112" s="1005"/>
      <c r="CJ112" s="1005"/>
      <c r="CK112" s="1035"/>
      <c r="CL112" s="1036"/>
      <c r="CM112" s="1006" t="s">
        <v>441</v>
      </c>
      <c r="CN112" s="1007"/>
      <c r="CO112" s="1007"/>
      <c r="CP112" s="1007"/>
      <c r="CQ112" s="1007"/>
      <c r="CR112" s="1007"/>
      <c r="CS112" s="1007"/>
      <c r="CT112" s="1007"/>
      <c r="CU112" s="1007"/>
      <c r="CV112" s="1007"/>
      <c r="CW112" s="1007"/>
      <c r="CX112" s="1007"/>
      <c r="CY112" s="1007"/>
      <c r="CZ112" s="1007"/>
      <c r="DA112" s="1007"/>
      <c r="DB112" s="1007"/>
      <c r="DC112" s="1007"/>
      <c r="DD112" s="1007"/>
      <c r="DE112" s="1007"/>
      <c r="DF112" s="1008"/>
      <c r="DG112" s="1009" t="s">
        <v>431</v>
      </c>
      <c r="DH112" s="1010"/>
      <c r="DI112" s="1010"/>
      <c r="DJ112" s="1010"/>
      <c r="DK112" s="1010"/>
      <c r="DL112" s="1010" t="s">
        <v>431</v>
      </c>
      <c r="DM112" s="1010"/>
      <c r="DN112" s="1010"/>
      <c r="DO112" s="1010"/>
      <c r="DP112" s="1010"/>
      <c r="DQ112" s="1010" t="s">
        <v>431</v>
      </c>
      <c r="DR112" s="1010"/>
      <c r="DS112" s="1010"/>
      <c r="DT112" s="1010"/>
      <c r="DU112" s="1010"/>
      <c r="DV112" s="1011" t="s">
        <v>431</v>
      </c>
      <c r="DW112" s="1011"/>
      <c r="DX112" s="1011"/>
      <c r="DY112" s="1011"/>
      <c r="DZ112" s="1012"/>
    </row>
    <row r="113" spans="1:130" s="246" customFormat="1" ht="26.25" customHeight="1" x14ac:dyDescent="0.15">
      <c r="A113" s="1044"/>
      <c r="B113" s="1045"/>
      <c r="C113" s="1040" t="s">
        <v>442</v>
      </c>
      <c r="D113" s="1040"/>
      <c r="E113" s="1040"/>
      <c r="F113" s="1040"/>
      <c r="G113" s="1040"/>
      <c r="H113" s="1040"/>
      <c r="I113" s="1040"/>
      <c r="J113" s="1040"/>
      <c r="K113" s="1040"/>
      <c r="L113" s="1040"/>
      <c r="M113" s="1040"/>
      <c r="N113" s="1040"/>
      <c r="O113" s="1040"/>
      <c r="P113" s="1040"/>
      <c r="Q113" s="1040"/>
      <c r="R113" s="1040"/>
      <c r="S113" s="1040"/>
      <c r="T113" s="1040"/>
      <c r="U113" s="1040"/>
      <c r="V113" s="1040"/>
      <c r="W113" s="1040"/>
      <c r="X113" s="1040"/>
      <c r="Y113" s="1040"/>
      <c r="Z113" s="1041"/>
      <c r="AA113" s="1023">
        <v>386309</v>
      </c>
      <c r="AB113" s="1024"/>
      <c r="AC113" s="1024"/>
      <c r="AD113" s="1024"/>
      <c r="AE113" s="1025"/>
      <c r="AF113" s="1026">
        <v>393654</v>
      </c>
      <c r="AG113" s="1024"/>
      <c r="AH113" s="1024"/>
      <c r="AI113" s="1024"/>
      <c r="AJ113" s="1025"/>
      <c r="AK113" s="1026">
        <v>386589</v>
      </c>
      <c r="AL113" s="1024"/>
      <c r="AM113" s="1024"/>
      <c r="AN113" s="1024"/>
      <c r="AO113" s="1025"/>
      <c r="AP113" s="1027">
        <v>4.2</v>
      </c>
      <c r="AQ113" s="1028"/>
      <c r="AR113" s="1028"/>
      <c r="AS113" s="1028"/>
      <c r="AT113" s="1029"/>
      <c r="AU113" s="990"/>
      <c r="AV113" s="991"/>
      <c r="AW113" s="991"/>
      <c r="AX113" s="991"/>
      <c r="AY113" s="991"/>
      <c r="AZ113" s="1039" t="s">
        <v>443</v>
      </c>
      <c r="BA113" s="1040"/>
      <c r="BB113" s="1040"/>
      <c r="BC113" s="1040"/>
      <c r="BD113" s="1040"/>
      <c r="BE113" s="1040"/>
      <c r="BF113" s="1040"/>
      <c r="BG113" s="1040"/>
      <c r="BH113" s="1040"/>
      <c r="BI113" s="1040"/>
      <c r="BJ113" s="1040"/>
      <c r="BK113" s="1040"/>
      <c r="BL113" s="1040"/>
      <c r="BM113" s="1040"/>
      <c r="BN113" s="1040"/>
      <c r="BO113" s="1040"/>
      <c r="BP113" s="1041"/>
      <c r="BQ113" s="1009">
        <v>415618</v>
      </c>
      <c r="BR113" s="1010"/>
      <c r="BS113" s="1010"/>
      <c r="BT113" s="1010"/>
      <c r="BU113" s="1010"/>
      <c r="BV113" s="1010">
        <v>736649</v>
      </c>
      <c r="BW113" s="1010"/>
      <c r="BX113" s="1010"/>
      <c r="BY113" s="1010"/>
      <c r="BZ113" s="1010"/>
      <c r="CA113" s="1010">
        <v>656624</v>
      </c>
      <c r="CB113" s="1010"/>
      <c r="CC113" s="1010"/>
      <c r="CD113" s="1010"/>
      <c r="CE113" s="1010"/>
      <c r="CF113" s="1004">
        <v>7.2</v>
      </c>
      <c r="CG113" s="1005"/>
      <c r="CH113" s="1005"/>
      <c r="CI113" s="1005"/>
      <c r="CJ113" s="1005"/>
      <c r="CK113" s="1035"/>
      <c r="CL113" s="1036"/>
      <c r="CM113" s="1006" t="s">
        <v>444</v>
      </c>
      <c r="CN113" s="1007"/>
      <c r="CO113" s="1007"/>
      <c r="CP113" s="1007"/>
      <c r="CQ113" s="1007"/>
      <c r="CR113" s="1007"/>
      <c r="CS113" s="1007"/>
      <c r="CT113" s="1007"/>
      <c r="CU113" s="1007"/>
      <c r="CV113" s="1007"/>
      <c r="CW113" s="1007"/>
      <c r="CX113" s="1007"/>
      <c r="CY113" s="1007"/>
      <c r="CZ113" s="1007"/>
      <c r="DA113" s="1007"/>
      <c r="DB113" s="1007"/>
      <c r="DC113" s="1007"/>
      <c r="DD113" s="1007"/>
      <c r="DE113" s="1007"/>
      <c r="DF113" s="1008"/>
      <c r="DG113" s="1048">
        <v>196049</v>
      </c>
      <c r="DH113" s="1049"/>
      <c r="DI113" s="1049"/>
      <c r="DJ113" s="1049"/>
      <c r="DK113" s="1050"/>
      <c r="DL113" s="1051">
        <v>186998</v>
      </c>
      <c r="DM113" s="1049"/>
      <c r="DN113" s="1049"/>
      <c r="DO113" s="1049"/>
      <c r="DP113" s="1050"/>
      <c r="DQ113" s="1051">
        <v>177820</v>
      </c>
      <c r="DR113" s="1049"/>
      <c r="DS113" s="1049"/>
      <c r="DT113" s="1049"/>
      <c r="DU113" s="1050"/>
      <c r="DV113" s="1052">
        <v>1.9</v>
      </c>
      <c r="DW113" s="1053"/>
      <c r="DX113" s="1053"/>
      <c r="DY113" s="1053"/>
      <c r="DZ113" s="1054"/>
    </row>
    <row r="114" spans="1:130" s="246" customFormat="1" ht="26.25" customHeight="1" x14ac:dyDescent="0.15">
      <c r="A114" s="1044"/>
      <c r="B114" s="1045"/>
      <c r="C114" s="1040" t="s">
        <v>445</v>
      </c>
      <c r="D114" s="1040"/>
      <c r="E114" s="1040"/>
      <c r="F114" s="1040"/>
      <c r="G114" s="1040"/>
      <c r="H114" s="1040"/>
      <c r="I114" s="1040"/>
      <c r="J114" s="1040"/>
      <c r="K114" s="1040"/>
      <c r="L114" s="1040"/>
      <c r="M114" s="1040"/>
      <c r="N114" s="1040"/>
      <c r="O114" s="1040"/>
      <c r="P114" s="1040"/>
      <c r="Q114" s="1040"/>
      <c r="R114" s="1040"/>
      <c r="S114" s="1040"/>
      <c r="T114" s="1040"/>
      <c r="U114" s="1040"/>
      <c r="V114" s="1040"/>
      <c r="W114" s="1040"/>
      <c r="X114" s="1040"/>
      <c r="Y114" s="1040"/>
      <c r="Z114" s="1041"/>
      <c r="AA114" s="1048">
        <v>20930</v>
      </c>
      <c r="AB114" s="1049"/>
      <c r="AC114" s="1049"/>
      <c r="AD114" s="1049"/>
      <c r="AE114" s="1050"/>
      <c r="AF114" s="1051">
        <v>46738</v>
      </c>
      <c r="AG114" s="1049"/>
      <c r="AH114" s="1049"/>
      <c r="AI114" s="1049"/>
      <c r="AJ114" s="1050"/>
      <c r="AK114" s="1051">
        <v>83342</v>
      </c>
      <c r="AL114" s="1049"/>
      <c r="AM114" s="1049"/>
      <c r="AN114" s="1049"/>
      <c r="AO114" s="1050"/>
      <c r="AP114" s="1052">
        <v>0.9</v>
      </c>
      <c r="AQ114" s="1053"/>
      <c r="AR114" s="1053"/>
      <c r="AS114" s="1053"/>
      <c r="AT114" s="1054"/>
      <c r="AU114" s="990"/>
      <c r="AV114" s="991"/>
      <c r="AW114" s="991"/>
      <c r="AX114" s="991"/>
      <c r="AY114" s="991"/>
      <c r="AZ114" s="1039" t="s">
        <v>446</v>
      </c>
      <c r="BA114" s="1040"/>
      <c r="BB114" s="1040"/>
      <c r="BC114" s="1040"/>
      <c r="BD114" s="1040"/>
      <c r="BE114" s="1040"/>
      <c r="BF114" s="1040"/>
      <c r="BG114" s="1040"/>
      <c r="BH114" s="1040"/>
      <c r="BI114" s="1040"/>
      <c r="BJ114" s="1040"/>
      <c r="BK114" s="1040"/>
      <c r="BL114" s="1040"/>
      <c r="BM114" s="1040"/>
      <c r="BN114" s="1040"/>
      <c r="BO114" s="1040"/>
      <c r="BP114" s="1041"/>
      <c r="BQ114" s="1009">
        <v>2893907</v>
      </c>
      <c r="BR114" s="1010"/>
      <c r="BS114" s="1010"/>
      <c r="BT114" s="1010"/>
      <c r="BU114" s="1010"/>
      <c r="BV114" s="1010">
        <v>2547196</v>
      </c>
      <c r="BW114" s="1010"/>
      <c r="BX114" s="1010"/>
      <c r="BY114" s="1010"/>
      <c r="BZ114" s="1010"/>
      <c r="CA114" s="1010">
        <v>2494021</v>
      </c>
      <c r="CB114" s="1010"/>
      <c r="CC114" s="1010"/>
      <c r="CD114" s="1010"/>
      <c r="CE114" s="1010"/>
      <c r="CF114" s="1004">
        <v>27.3</v>
      </c>
      <c r="CG114" s="1005"/>
      <c r="CH114" s="1005"/>
      <c r="CI114" s="1005"/>
      <c r="CJ114" s="1005"/>
      <c r="CK114" s="1035"/>
      <c r="CL114" s="1036"/>
      <c r="CM114" s="1006" t="s">
        <v>447</v>
      </c>
      <c r="CN114" s="1007"/>
      <c r="CO114" s="1007"/>
      <c r="CP114" s="1007"/>
      <c r="CQ114" s="1007"/>
      <c r="CR114" s="1007"/>
      <c r="CS114" s="1007"/>
      <c r="CT114" s="1007"/>
      <c r="CU114" s="1007"/>
      <c r="CV114" s="1007"/>
      <c r="CW114" s="1007"/>
      <c r="CX114" s="1007"/>
      <c r="CY114" s="1007"/>
      <c r="CZ114" s="1007"/>
      <c r="DA114" s="1007"/>
      <c r="DB114" s="1007"/>
      <c r="DC114" s="1007"/>
      <c r="DD114" s="1007"/>
      <c r="DE114" s="1007"/>
      <c r="DF114" s="1008"/>
      <c r="DG114" s="1048" t="s">
        <v>431</v>
      </c>
      <c r="DH114" s="1049"/>
      <c r="DI114" s="1049"/>
      <c r="DJ114" s="1049"/>
      <c r="DK114" s="1050"/>
      <c r="DL114" s="1051" t="s">
        <v>431</v>
      </c>
      <c r="DM114" s="1049"/>
      <c r="DN114" s="1049"/>
      <c r="DO114" s="1049"/>
      <c r="DP114" s="1050"/>
      <c r="DQ114" s="1051" t="s">
        <v>431</v>
      </c>
      <c r="DR114" s="1049"/>
      <c r="DS114" s="1049"/>
      <c r="DT114" s="1049"/>
      <c r="DU114" s="1050"/>
      <c r="DV114" s="1052" t="s">
        <v>431</v>
      </c>
      <c r="DW114" s="1053"/>
      <c r="DX114" s="1053"/>
      <c r="DY114" s="1053"/>
      <c r="DZ114" s="1054"/>
    </row>
    <row r="115" spans="1:130" s="246" customFormat="1" ht="26.25" customHeight="1" x14ac:dyDescent="0.15">
      <c r="A115" s="1044"/>
      <c r="B115" s="1045"/>
      <c r="C115" s="1040" t="s">
        <v>448</v>
      </c>
      <c r="D115" s="1040"/>
      <c r="E115" s="1040"/>
      <c r="F115" s="1040"/>
      <c r="G115" s="1040"/>
      <c r="H115" s="1040"/>
      <c r="I115" s="1040"/>
      <c r="J115" s="1040"/>
      <c r="K115" s="1040"/>
      <c r="L115" s="1040"/>
      <c r="M115" s="1040"/>
      <c r="N115" s="1040"/>
      <c r="O115" s="1040"/>
      <c r="P115" s="1040"/>
      <c r="Q115" s="1040"/>
      <c r="R115" s="1040"/>
      <c r="S115" s="1040"/>
      <c r="T115" s="1040"/>
      <c r="U115" s="1040"/>
      <c r="V115" s="1040"/>
      <c r="W115" s="1040"/>
      <c r="X115" s="1040"/>
      <c r="Y115" s="1040"/>
      <c r="Z115" s="1041"/>
      <c r="AA115" s="1023">
        <v>94536</v>
      </c>
      <c r="AB115" s="1024"/>
      <c r="AC115" s="1024"/>
      <c r="AD115" s="1024"/>
      <c r="AE115" s="1025"/>
      <c r="AF115" s="1026">
        <v>94450</v>
      </c>
      <c r="AG115" s="1024"/>
      <c r="AH115" s="1024"/>
      <c r="AI115" s="1024"/>
      <c r="AJ115" s="1025"/>
      <c r="AK115" s="1026">
        <v>61696</v>
      </c>
      <c r="AL115" s="1024"/>
      <c r="AM115" s="1024"/>
      <c r="AN115" s="1024"/>
      <c r="AO115" s="1025"/>
      <c r="AP115" s="1027">
        <v>0.7</v>
      </c>
      <c r="AQ115" s="1028"/>
      <c r="AR115" s="1028"/>
      <c r="AS115" s="1028"/>
      <c r="AT115" s="1029"/>
      <c r="AU115" s="990"/>
      <c r="AV115" s="991"/>
      <c r="AW115" s="991"/>
      <c r="AX115" s="991"/>
      <c r="AY115" s="991"/>
      <c r="AZ115" s="1039" t="s">
        <v>449</v>
      </c>
      <c r="BA115" s="1040"/>
      <c r="BB115" s="1040"/>
      <c r="BC115" s="1040"/>
      <c r="BD115" s="1040"/>
      <c r="BE115" s="1040"/>
      <c r="BF115" s="1040"/>
      <c r="BG115" s="1040"/>
      <c r="BH115" s="1040"/>
      <c r="BI115" s="1040"/>
      <c r="BJ115" s="1040"/>
      <c r="BK115" s="1040"/>
      <c r="BL115" s="1040"/>
      <c r="BM115" s="1040"/>
      <c r="BN115" s="1040"/>
      <c r="BO115" s="1040"/>
      <c r="BP115" s="1041"/>
      <c r="BQ115" s="1009" t="s">
        <v>431</v>
      </c>
      <c r="BR115" s="1010"/>
      <c r="BS115" s="1010"/>
      <c r="BT115" s="1010"/>
      <c r="BU115" s="1010"/>
      <c r="BV115" s="1010" t="s">
        <v>436</v>
      </c>
      <c r="BW115" s="1010"/>
      <c r="BX115" s="1010"/>
      <c r="BY115" s="1010"/>
      <c r="BZ115" s="1010"/>
      <c r="CA115" s="1010" t="s">
        <v>431</v>
      </c>
      <c r="CB115" s="1010"/>
      <c r="CC115" s="1010"/>
      <c r="CD115" s="1010"/>
      <c r="CE115" s="1010"/>
      <c r="CF115" s="1004" t="s">
        <v>450</v>
      </c>
      <c r="CG115" s="1005"/>
      <c r="CH115" s="1005"/>
      <c r="CI115" s="1005"/>
      <c r="CJ115" s="1005"/>
      <c r="CK115" s="1035"/>
      <c r="CL115" s="1036"/>
      <c r="CM115" s="1039" t="s">
        <v>451</v>
      </c>
      <c r="CN115" s="1060"/>
      <c r="CO115" s="1060"/>
      <c r="CP115" s="1060"/>
      <c r="CQ115" s="1060"/>
      <c r="CR115" s="1060"/>
      <c r="CS115" s="1060"/>
      <c r="CT115" s="1060"/>
      <c r="CU115" s="1060"/>
      <c r="CV115" s="1060"/>
      <c r="CW115" s="1060"/>
      <c r="CX115" s="1060"/>
      <c r="CY115" s="1060"/>
      <c r="CZ115" s="1060"/>
      <c r="DA115" s="1060"/>
      <c r="DB115" s="1060"/>
      <c r="DC115" s="1060"/>
      <c r="DD115" s="1060"/>
      <c r="DE115" s="1060"/>
      <c r="DF115" s="1041"/>
      <c r="DG115" s="1048" t="s">
        <v>431</v>
      </c>
      <c r="DH115" s="1049"/>
      <c r="DI115" s="1049"/>
      <c r="DJ115" s="1049"/>
      <c r="DK115" s="1050"/>
      <c r="DL115" s="1051" t="s">
        <v>431</v>
      </c>
      <c r="DM115" s="1049"/>
      <c r="DN115" s="1049"/>
      <c r="DO115" s="1049"/>
      <c r="DP115" s="1050"/>
      <c r="DQ115" s="1051" t="s">
        <v>431</v>
      </c>
      <c r="DR115" s="1049"/>
      <c r="DS115" s="1049"/>
      <c r="DT115" s="1049"/>
      <c r="DU115" s="1050"/>
      <c r="DV115" s="1052" t="s">
        <v>452</v>
      </c>
      <c r="DW115" s="1053"/>
      <c r="DX115" s="1053"/>
      <c r="DY115" s="1053"/>
      <c r="DZ115" s="1054"/>
    </row>
    <row r="116" spans="1:130" s="246" customFormat="1" ht="26.25" customHeight="1" x14ac:dyDescent="0.15">
      <c r="A116" s="1046"/>
      <c r="B116" s="1047"/>
      <c r="C116" s="1055" t="s">
        <v>453</v>
      </c>
      <c r="D116" s="1055"/>
      <c r="E116" s="1055"/>
      <c r="F116" s="1055"/>
      <c r="G116" s="1055"/>
      <c r="H116" s="1055"/>
      <c r="I116" s="1055"/>
      <c r="J116" s="1055"/>
      <c r="K116" s="1055"/>
      <c r="L116" s="1055"/>
      <c r="M116" s="1055"/>
      <c r="N116" s="1055"/>
      <c r="O116" s="1055"/>
      <c r="P116" s="1055"/>
      <c r="Q116" s="1055"/>
      <c r="R116" s="1055"/>
      <c r="S116" s="1055"/>
      <c r="T116" s="1055"/>
      <c r="U116" s="1055"/>
      <c r="V116" s="1055"/>
      <c r="W116" s="1055"/>
      <c r="X116" s="1055"/>
      <c r="Y116" s="1055"/>
      <c r="Z116" s="1056"/>
      <c r="AA116" s="1048">
        <v>28</v>
      </c>
      <c r="AB116" s="1049"/>
      <c r="AC116" s="1049"/>
      <c r="AD116" s="1049"/>
      <c r="AE116" s="1050"/>
      <c r="AF116" s="1051" t="s">
        <v>431</v>
      </c>
      <c r="AG116" s="1049"/>
      <c r="AH116" s="1049"/>
      <c r="AI116" s="1049"/>
      <c r="AJ116" s="1050"/>
      <c r="AK116" s="1051" t="s">
        <v>431</v>
      </c>
      <c r="AL116" s="1049"/>
      <c r="AM116" s="1049"/>
      <c r="AN116" s="1049"/>
      <c r="AO116" s="1050"/>
      <c r="AP116" s="1052" t="s">
        <v>431</v>
      </c>
      <c r="AQ116" s="1053"/>
      <c r="AR116" s="1053"/>
      <c r="AS116" s="1053"/>
      <c r="AT116" s="1054"/>
      <c r="AU116" s="990"/>
      <c r="AV116" s="991"/>
      <c r="AW116" s="991"/>
      <c r="AX116" s="991"/>
      <c r="AY116" s="991"/>
      <c r="AZ116" s="1057" t="s">
        <v>454</v>
      </c>
      <c r="BA116" s="1058"/>
      <c r="BB116" s="1058"/>
      <c r="BC116" s="1058"/>
      <c r="BD116" s="1058"/>
      <c r="BE116" s="1058"/>
      <c r="BF116" s="1058"/>
      <c r="BG116" s="1058"/>
      <c r="BH116" s="1058"/>
      <c r="BI116" s="1058"/>
      <c r="BJ116" s="1058"/>
      <c r="BK116" s="1058"/>
      <c r="BL116" s="1058"/>
      <c r="BM116" s="1058"/>
      <c r="BN116" s="1058"/>
      <c r="BO116" s="1058"/>
      <c r="BP116" s="1059"/>
      <c r="BQ116" s="1009" t="s">
        <v>431</v>
      </c>
      <c r="BR116" s="1010"/>
      <c r="BS116" s="1010"/>
      <c r="BT116" s="1010"/>
      <c r="BU116" s="1010"/>
      <c r="BV116" s="1010" t="s">
        <v>431</v>
      </c>
      <c r="BW116" s="1010"/>
      <c r="BX116" s="1010"/>
      <c r="BY116" s="1010"/>
      <c r="BZ116" s="1010"/>
      <c r="CA116" s="1010" t="s">
        <v>437</v>
      </c>
      <c r="CB116" s="1010"/>
      <c r="CC116" s="1010"/>
      <c r="CD116" s="1010"/>
      <c r="CE116" s="1010"/>
      <c r="CF116" s="1004" t="s">
        <v>431</v>
      </c>
      <c r="CG116" s="1005"/>
      <c r="CH116" s="1005"/>
      <c r="CI116" s="1005"/>
      <c r="CJ116" s="1005"/>
      <c r="CK116" s="1035"/>
      <c r="CL116" s="1036"/>
      <c r="CM116" s="1006" t="s">
        <v>455</v>
      </c>
      <c r="CN116" s="1007"/>
      <c r="CO116" s="1007"/>
      <c r="CP116" s="1007"/>
      <c r="CQ116" s="1007"/>
      <c r="CR116" s="1007"/>
      <c r="CS116" s="1007"/>
      <c r="CT116" s="1007"/>
      <c r="CU116" s="1007"/>
      <c r="CV116" s="1007"/>
      <c r="CW116" s="1007"/>
      <c r="CX116" s="1007"/>
      <c r="CY116" s="1007"/>
      <c r="CZ116" s="1007"/>
      <c r="DA116" s="1007"/>
      <c r="DB116" s="1007"/>
      <c r="DC116" s="1007"/>
      <c r="DD116" s="1007"/>
      <c r="DE116" s="1007"/>
      <c r="DF116" s="1008"/>
      <c r="DG116" s="1048" t="s">
        <v>431</v>
      </c>
      <c r="DH116" s="1049"/>
      <c r="DI116" s="1049"/>
      <c r="DJ116" s="1049"/>
      <c r="DK116" s="1050"/>
      <c r="DL116" s="1051" t="s">
        <v>436</v>
      </c>
      <c r="DM116" s="1049"/>
      <c r="DN116" s="1049"/>
      <c r="DO116" s="1049"/>
      <c r="DP116" s="1050"/>
      <c r="DQ116" s="1051" t="s">
        <v>436</v>
      </c>
      <c r="DR116" s="1049"/>
      <c r="DS116" s="1049"/>
      <c r="DT116" s="1049"/>
      <c r="DU116" s="1050"/>
      <c r="DV116" s="1052" t="s">
        <v>431</v>
      </c>
      <c r="DW116" s="1053"/>
      <c r="DX116" s="1053"/>
      <c r="DY116" s="1053"/>
      <c r="DZ116" s="1054"/>
    </row>
    <row r="117" spans="1:130" s="246" customFormat="1" ht="26.25" customHeight="1" x14ac:dyDescent="0.15">
      <c r="A117" s="994" t="s">
        <v>186</v>
      </c>
      <c r="B117" s="975"/>
      <c r="C117" s="975"/>
      <c r="D117" s="975"/>
      <c r="E117" s="975"/>
      <c r="F117" s="975"/>
      <c r="G117" s="975"/>
      <c r="H117" s="975"/>
      <c r="I117" s="975"/>
      <c r="J117" s="975"/>
      <c r="K117" s="975"/>
      <c r="L117" s="975"/>
      <c r="M117" s="975"/>
      <c r="N117" s="975"/>
      <c r="O117" s="975"/>
      <c r="P117" s="975"/>
      <c r="Q117" s="975"/>
      <c r="R117" s="975"/>
      <c r="S117" s="975"/>
      <c r="T117" s="975"/>
      <c r="U117" s="975"/>
      <c r="V117" s="975"/>
      <c r="W117" s="975"/>
      <c r="X117" s="975"/>
      <c r="Y117" s="1065" t="s">
        <v>456</v>
      </c>
      <c r="Z117" s="976"/>
      <c r="AA117" s="1066">
        <v>2249285</v>
      </c>
      <c r="AB117" s="1067"/>
      <c r="AC117" s="1067"/>
      <c r="AD117" s="1067"/>
      <c r="AE117" s="1068"/>
      <c r="AF117" s="1069">
        <v>2295801</v>
      </c>
      <c r="AG117" s="1067"/>
      <c r="AH117" s="1067"/>
      <c r="AI117" s="1067"/>
      <c r="AJ117" s="1068"/>
      <c r="AK117" s="1069">
        <v>2211849</v>
      </c>
      <c r="AL117" s="1067"/>
      <c r="AM117" s="1067"/>
      <c r="AN117" s="1067"/>
      <c r="AO117" s="1068"/>
      <c r="AP117" s="1070"/>
      <c r="AQ117" s="1071"/>
      <c r="AR117" s="1071"/>
      <c r="AS117" s="1071"/>
      <c r="AT117" s="1072"/>
      <c r="AU117" s="990"/>
      <c r="AV117" s="991"/>
      <c r="AW117" s="991"/>
      <c r="AX117" s="991"/>
      <c r="AY117" s="991"/>
      <c r="AZ117" s="1057" t="s">
        <v>457</v>
      </c>
      <c r="BA117" s="1058"/>
      <c r="BB117" s="1058"/>
      <c r="BC117" s="1058"/>
      <c r="BD117" s="1058"/>
      <c r="BE117" s="1058"/>
      <c r="BF117" s="1058"/>
      <c r="BG117" s="1058"/>
      <c r="BH117" s="1058"/>
      <c r="BI117" s="1058"/>
      <c r="BJ117" s="1058"/>
      <c r="BK117" s="1058"/>
      <c r="BL117" s="1058"/>
      <c r="BM117" s="1058"/>
      <c r="BN117" s="1058"/>
      <c r="BO117" s="1058"/>
      <c r="BP117" s="1059"/>
      <c r="BQ117" s="1009" t="s">
        <v>450</v>
      </c>
      <c r="BR117" s="1010"/>
      <c r="BS117" s="1010"/>
      <c r="BT117" s="1010"/>
      <c r="BU117" s="1010"/>
      <c r="BV117" s="1010" t="s">
        <v>384</v>
      </c>
      <c r="BW117" s="1010"/>
      <c r="BX117" s="1010"/>
      <c r="BY117" s="1010"/>
      <c r="BZ117" s="1010"/>
      <c r="CA117" s="1010" t="s">
        <v>450</v>
      </c>
      <c r="CB117" s="1010"/>
      <c r="CC117" s="1010"/>
      <c r="CD117" s="1010"/>
      <c r="CE117" s="1010"/>
      <c r="CF117" s="1004" t="s">
        <v>450</v>
      </c>
      <c r="CG117" s="1005"/>
      <c r="CH117" s="1005"/>
      <c r="CI117" s="1005"/>
      <c r="CJ117" s="1005"/>
      <c r="CK117" s="1035"/>
      <c r="CL117" s="1036"/>
      <c r="CM117" s="1006" t="s">
        <v>458</v>
      </c>
      <c r="CN117" s="1007"/>
      <c r="CO117" s="1007"/>
      <c r="CP117" s="1007"/>
      <c r="CQ117" s="1007"/>
      <c r="CR117" s="1007"/>
      <c r="CS117" s="1007"/>
      <c r="CT117" s="1007"/>
      <c r="CU117" s="1007"/>
      <c r="CV117" s="1007"/>
      <c r="CW117" s="1007"/>
      <c r="CX117" s="1007"/>
      <c r="CY117" s="1007"/>
      <c r="CZ117" s="1007"/>
      <c r="DA117" s="1007"/>
      <c r="DB117" s="1007"/>
      <c r="DC117" s="1007"/>
      <c r="DD117" s="1007"/>
      <c r="DE117" s="1007"/>
      <c r="DF117" s="1008"/>
      <c r="DG117" s="1048" t="s">
        <v>431</v>
      </c>
      <c r="DH117" s="1049"/>
      <c r="DI117" s="1049"/>
      <c r="DJ117" s="1049"/>
      <c r="DK117" s="1050"/>
      <c r="DL117" s="1051" t="s">
        <v>450</v>
      </c>
      <c r="DM117" s="1049"/>
      <c r="DN117" s="1049"/>
      <c r="DO117" s="1049"/>
      <c r="DP117" s="1050"/>
      <c r="DQ117" s="1051" t="s">
        <v>450</v>
      </c>
      <c r="DR117" s="1049"/>
      <c r="DS117" s="1049"/>
      <c r="DT117" s="1049"/>
      <c r="DU117" s="1050"/>
      <c r="DV117" s="1052" t="s">
        <v>384</v>
      </c>
      <c r="DW117" s="1053"/>
      <c r="DX117" s="1053"/>
      <c r="DY117" s="1053"/>
      <c r="DZ117" s="1054"/>
    </row>
    <row r="118" spans="1:130" s="246" customFormat="1" ht="26.25" customHeight="1" x14ac:dyDescent="0.15">
      <c r="A118" s="994" t="s">
        <v>426</v>
      </c>
      <c r="B118" s="975"/>
      <c r="C118" s="975"/>
      <c r="D118" s="975"/>
      <c r="E118" s="975"/>
      <c r="F118" s="975"/>
      <c r="G118" s="975"/>
      <c r="H118" s="975"/>
      <c r="I118" s="975"/>
      <c r="J118" s="975"/>
      <c r="K118" s="975"/>
      <c r="L118" s="975"/>
      <c r="M118" s="975"/>
      <c r="N118" s="975"/>
      <c r="O118" s="975"/>
      <c r="P118" s="975"/>
      <c r="Q118" s="975"/>
      <c r="R118" s="975"/>
      <c r="S118" s="975"/>
      <c r="T118" s="975"/>
      <c r="U118" s="975"/>
      <c r="V118" s="975"/>
      <c r="W118" s="975"/>
      <c r="X118" s="975"/>
      <c r="Y118" s="975"/>
      <c r="Z118" s="976"/>
      <c r="AA118" s="974" t="s">
        <v>424</v>
      </c>
      <c r="AB118" s="975"/>
      <c r="AC118" s="975"/>
      <c r="AD118" s="975"/>
      <c r="AE118" s="976"/>
      <c r="AF118" s="974" t="s">
        <v>301</v>
      </c>
      <c r="AG118" s="975"/>
      <c r="AH118" s="975"/>
      <c r="AI118" s="975"/>
      <c r="AJ118" s="976"/>
      <c r="AK118" s="974" t="s">
        <v>300</v>
      </c>
      <c r="AL118" s="975"/>
      <c r="AM118" s="975"/>
      <c r="AN118" s="975"/>
      <c r="AO118" s="976"/>
      <c r="AP118" s="1061" t="s">
        <v>425</v>
      </c>
      <c r="AQ118" s="1062"/>
      <c r="AR118" s="1062"/>
      <c r="AS118" s="1062"/>
      <c r="AT118" s="1063"/>
      <c r="AU118" s="990"/>
      <c r="AV118" s="991"/>
      <c r="AW118" s="991"/>
      <c r="AX118" s="991"/>
      <c r="AY118" s="991"/>
      <c r="AZ118" s="1064" t="s">
        <v>459</v>
      </c>
      <c r="BA118" s="1055"/>
      <c r="BB118" s="1055"/>
      <c r="BC118" s="1055"/>
      <c r="BD118" s="1055"/>
      <c r="BE118" s="1055"/>
      <c r="BF118" s="1055"/>
      <c r="BG118" s="1055"/>
      <c r="BH118" s="1055"/>
      <c r="BI118" s="1055"/>
      <c r="BJ118" s="1055"/>
      <c r="BK118" s="1055"/>
      <c r="BL118" s="1055"/>
      <c r="BM118" s="1055"/>
      <c r="BN118" s="1055"/>
      <c r="BO118" s="1055"/>
      <c r="BP118" s="1056"/>
      <c r="BQ118" s="1087" t="s">
        <v>384</v>
      </c>
      <c r="BR118" s="1088"/>
      <c r="BS118" s="1088"/>
      <c r="BT118" s="1088"/>
      <c r="BU118" s="1088"/>
      <c r="BV118" s="1088" t="s">
        <v>384</v>
      </c>
      <c r="BW118" s="1088"/>
      <c r="BX118" s="1088"/>
      <c r="BY118" s="1088"/>
      <c r="BZ118" s="1088"/>
      <c r="CA118" s="1088" t="s">
        <v>384</v>
      </c>
      <c r="CB118" s="1088"/>
      <c r="CC118" s="1088"/>
      <c r="CD118" s="1088"/>
      <c r="CE118" s="1088"/>
      <c r="CF118" s="1004" t="s">
        <v>384</v>
      </c>
      <c r="CG118" s="1005"/>
      <c r="CH118" s="1005"/>
      <c r="CI118" s="1005"/>
      <c r="CJ118" s="1005"/>
      <c r="CK118" s="1035"/>
      <c r="CL118" s="1036"/>
      <c r="CM118" s="1006" t="s">
        <v>460</v>
      </c>
      <c r="CN118" s="1007"/>
      <c r="CO118" s="1007"/>
      <c r="CP118" s="1007"/>
      <c r="CQ118" s="1007"/>
      <c r="CR118" s="1007"/>
      <c r="CS118" s="1007"/>
      <c r="CT118" s="1007"/>
      <c r="CU118" s="1007"/>
      <c r="CV118" s="1007"/>
      <c r="CW118" s="1007"/>
      <c r="CX118" s="1007"/>
      <c r="CY118" s="1007"/>
      <c r="CZ118" s="1007"/>
      <c r="DA118" s="1007"/>
      <c r="DB118" s="1007"/>
      <c r="DC118" s="1007"/>
      <c r="DD118" s="1007"/>
      <c r="DE118" s="1007"/>
      <c r="DF118" s="1008"/>
      <c r="DG118" s="1048" t="s">
        <v>384</v>
      </c>
      <c r="DH118" s="1049"/>
      <c r="DI118" s="1049"/>
      <c r="DJ118" s="1049"/>
      <c r="DK118" s="1050"/>
      <c r="DL118" s="1051" t="s">
        <v>384</v>
      </c>
      <c r="DM118" s="1049"/>
      <c r="DN118" s="1049"/>
      <c r="DO118" s="1049"/>
      <c r="DP118" s="1050"/>
      <c r="DQ118" s="1051" t="s">
        <v>384</v>
      </c>
      <c r="DR118" s="1049"/>
      <c r="DS118" s="1049"/>
      <c r="DT118" s="1049"/>
      <c r="DU118" s="1050"/>
      <c r="DV118" s="1052" t="s">
        <v>384</v>
      </c>
      <c r="DW118" s="1053"/>
      <c r="DX118" s="1053"/>
      <c r="DY118" s="1053"/>
      <c r="DZ118" s="1054"/>
    </row>
    <row r="119" spans="1:130" s="246" customFormat="1" ht="26.25" customHeight="1" x14ac:dyDescent="0.15">
      <c r="A119" s="1148" t="s">
        <v>429</v>
      </c>
      <c r="B119" s="1034"/>
      <c r="C119" s="1013" t="s">
        <v>430</v>
      </c>
      <c r="D119" s="1014"/>
      <c r="E119" s="1014"/>
      <c r="F119" s="1014"/>
      <c r="G119" s="1014"/>
      <c r="H119" s="1014"/>
      <c r="I119" s="1014"/>
      <c r="J119" s="1014"/>
      <c r="K119" s="1014"/>
      <c r="L119" s="1014"/>
      <c r="M119" s="1014"/>
      <c r="N119" s="1014"/>
      <c r="O119" s="1014"/>
      <c r="P119" s="1014"/>
      <c r="Q119" s="1014"/>
      <c r="R119" s="1014"/>
      <c r="S119" s="1014"/>
      <c r="T119" s="1014"/>
      <c r="U119" s="1014"/>
      <c r="V119" s="1014"/>
      <c r="W119" s="1014"/>
      <c r="X119" s="1014"/>
      <c r="Y119" s="1014"/>
      <c r="Z119" s="1015"/>
      <c r="AA119" s="981" t="s">
        <v>384</v>
      </c>
      <c r="AB119" s="982"/>
      <c r="AC119" s="982"/>
      <c r="AD119" s="982"/>
      <c r="AE119" s="983"/>
      <c r="AF119" s="984" t="s">
        <v>384</v>
      </c>
      <c r="AG119" s="982"/>
      <c r="AH119" s="982"/>
      <c r="AI119" s="982"/>
      <c r="AJ119" s="983"/>
      <c r="AK119" s="984" t="s">
        <v>384</v>
      </c>
      <c r="AL119" s="982"/>
      <c r="AM119" s="982"/>
      <c r="AN119" s="982"/>
      <c r="AO119" s="983"/>
      <c r="AP119" s="985" t="s">
        <v>384</v>
      </c>
      <c r="AQ119" s="986"/>
      <c r="AR119" s="986"/>
      <c r="AS119" s="986"/>
      <c r="AT119" s="987"/>
      <c r="AU119" s="992"/>
      <c r="AV119" s="993"/>
      <c r="AW119" s="993"/>
      <c r="AX119" s="993"/>
      <c r="AY119" s="993"/>
      <c r="AZ119" s="277" t="s">
        <v>186</v>
      </c>
      <c r="BA119" s="277"/>
      <c r="BB119" s="277"/>
      <c r="BC119" s="277"/>
      <c r="BD119" s="277"/>
      <c r="BE119" s="277"/>
      <c r="BF119" s="277"/>
      <c r="BG119" s="277"/>
      <c r="BH119" s="277"/>
      <c r="BI119" s="277"/>
      <c r="BJ119" s="277"/>
      <c r="BK119" s="277"/>
      <c r="BL119" s="277"/>
      <c r="BM119" s="277"/>
      <c r="BN119" s="277"/>
      <c r="BO119" s="1065" t="s">
        <v>461</v>
      </c>
      <c r="BP119" s="1096"/>
      <c r="BQ119" s="1087">
        <v>28350620</v>
      </c>
      <c r="BR119" s="1088"/>
      <c r="BS119" s="1088"/>
      <c r="BT119" s="1088"/>
      <c r="BU119" s="1088"/>
      <c r="BV119" s="1088">
        <v>27678623</v>
      </c>
      <c r="BW119" s="1088"/>
      <c r="BX119" s="1088"/>
      <c r="BY119" s="1088"/>
      <c r="BZ119" s="1088"/>
      <c r="CA119" s="1088">
        <v>27416837</v>
      </c>
      <c r="CB119" s="1088"/>
      <c r="CC119" s="1088"/>
      <c r="CD119" s="1088"/>
      <c r="CE119" s="1088"/>
      <c r="CF119" s="1089"/>
      <c r="CG119" s="1090"/>
      <c r="CH119" s="1090"/>
      <c r="CI119" s="1090"/>
      <c r="CJ119" s="1091"/>
      <c r="CK119" s="1037"/>
      <c r="CL119" s="1038"/>
      <c r="CM119" s="1092" t="s">
        <v>462</v>
      </c>
      <c r="CN119" s="1093"/>
      <c r="CO119" s="1093"/>
      <c r="CP119" s="1093"/>
      <c r="CQ119" s="1093"/>
      <c r="CR119" s="1093"/>
      <c r="CS119" s="1093"/>
      <c r="CT119" s="1093"/>
      <c r="CU119" s="1093"/>
      <c r="CV119" s="1093"/>
      <c r="CW119" s="1093"/>
      <c r="CX119" s="1093"/>
      <c r="CY119" s="1093"/>
      <c r="CZ119" s="1093"/>
      <c r="DA119" s="1093"/>
      <c r="DB119" s="1093"/>
      <c r="DC119" s="1093"/>
      <c r="DD119" s="1093"/>
      <c r="DE119" s="1093"/>
      <c r="DF119" s="1094"/>
      <c r="DG119" s="1095">
        <v>692806</v>
      </c>
      <c r="DH119" s="1074"/>
      <c r="DI119" s="1074"/>
      <c r="DJ119" s="1074"/>
      <c r="DK119" s="1075"/>
      <c r="DL119" s="1073">
        <v>604671</v>
      </c>
      <c r="DM119" s="1074"/>
      <c r="DN119" s="1074"/>
      <c r="DO119" s="1074"/>
      <c r="DP119" s="1075"/>
      <c r="DQ119" s="1073">
        <v>546894</v>
      </c>
      <c r="DR119" s="1074"/>
      <c r="DS119" s="1074"/>
      <c r="DT119" s="1074"/>
      <c r="DU119" s="1075"/>
      <c r="DV119" s="1076">
        <v>6</v>
      </c>
      <c r="DW119" s="1077"/>
      <c r="DX119" s="1077"/>
      <c r="DY119" s="1077"/>
      <c r="DZ119" s="1078"/>
    </row>
    <row r="120" spans="1:130" s="246" customFormat="1" ht="26.25" customHeight="1" x14ac:dyDescent="0.15">
      <c r="A120" s="1149"/>
      <c r="B120" s="1036"/>
      <c r="C120" s="1006" t="s">
        <v>435</v>
      </c>
      <c r="D120" s="1007"/>
      <c r="E120" s="1007"/>
      <c r="F120" s="1007"/>
      <c r="G120" s="1007"/>
      <c r="H120" s="1007"/>
      <c r="I120" s="1007"/>
      <c r="J120" s="1007"/>
      <c r="K120" s="1007"/>
      <c r="L120" s="1007"/>
      <c r="M120" s="1007"/>
      <c r="N120" s="1007"/>
      <c r="O120" s="1007"/>
      <c r="P120" s="1007"/>
      <c r="Q120" s="1007"/>
      <c r="R120" s="1007"/>
      <c r="S120" s="1007"/>
      <c r="T120" s="1007"/>
      <c r="U120" s="1007"/>
      <c r="V120" s="1007"/>
      <c r="W120" s="1007"/>
      <c r="X120" s="1007"/>
      <c r="Y120" s="1007"/>
      <c r="Z120" s="1008"/>
      <c r="AA120" s="1048" t="s">
        <v>463</v>
      </c>
      <c r="AB120" s="1049"/>
      <c r="AC120" s="1049"/>
      <c r="AD120" s="1049"/>
      <c r="AE120" s="1050"/>
      <c r="AF120" s="1051" t="s">
        <v>464</v>
      </c>
      <c r="AG120" s="1049"/>
      <c r="AH120" s="1049"/>
      <c r="AI120" s="1049"/>
      <c r="AJ120" s="1050"/>
      <c r="AK120" s="1051" t="s">
        <v>465</v>
      </c>
      <c r="AL120" s="1049"/>
      <c r="AM120" s="1049"/>
      <c r="AN120" s="1049"/>
      <c r="AO120" s="1050"/>
      <c r="AP120" s="1052" t="s">
        <v>136</v>
      </c>
      <c r="AQ120" s="1053"/>
      <c r="AR120" s="1053"/>
      <c r="AS120" s="1053"/>
      <c r="AT120" s="1054"/>
      <c r="AU120" s="1079" t="s">
        <v>466</v>
      </c>
      <c r="AV120" s="1080"/>
      <c r="AW120" s="1080"/>
      <c r="AX120" s="1080"/>
      <c r="AY120" s="1081"/>
      <c r="AZ120" s="1030" t="s">
        <v>467</v>
      </c>
      <c r="BA120" s="979"/>
      <c r="BB120" s="979"/>
      <c r="BC120" s="979"/>
      <c r="BD120" s="979"/>
      <c r="BE120" s="979"/>
      <c r="BF120" s="979"/>
      <c r="BG120" s="979"/>
      <c r="BH120" s="979"/>
      <c r="BI120" s="979"/>
      <c r="BJ120" s="979"/>
      <c r="BK120" s="979"/>
      <c r="BL120" s="979"/>
      <c r="BM120" s="979"/>
      <c r="BN120" s="979"/>
      <c r="BO120" s="979"/>
      <c r="BP120" s="980"/>
      <c r="BQ120" s="1016">
        <v>6131243</v>
      </c>
      <c r="BR120" s="1017"/>
      <c r="BS120" s="1017"/>
      <c r="BT120" s="1017"/>
      <c r="BU120" s="1017"/>
      <c r="BV120" s="1017">
        <v>6177112</v>
      </c>
      <c r="BW120" s="1017"/>
      <c r="BX120" s="1017"/>
      <c r="BY120" s="1017"/>
      <c r="BZ120" s="1017"/>
      <c r="CA120" s="1017">
        <v>6256323</v>
      </c>
      <c r="CB120" s="1017"/>
      <c r="CC120" s="1017"/>
      <c r="CD120" s="1017"/>
      <c r="CE120" s="1017"/>
      <c r="CF120" s="1031">
        <v>68.5</v>
      </c>
      <c r="CG120" s="1032"/>
      <c r="CH120" s="1032"/>
      <c r="CI120" s="1032"/>
      <c r="CJ120" s="1032"/>
      <c r="CK120" s="1097" t="s">
        <v>468</v>
      </c>
      <c r="CL120" s="1098"/>
      <c r="CM120" s="1098"/>
      <c r="CN120" s="1098"/>
      <c r="CO120" s="1099"/>
      <c r="CP120" s="1105" t="s">
        <v>469</v>
      </c>
      <c r="CQ120" s="1106"/>
      <c r="CR120" s="1106"/>
      <c r="CS120" s="1106"/>
      <c r="CT120" s="1106"/>
      <c r="CU120" s="1106"/>
      <c r="CV120" s="1106"/>
      <c r="CW120" s="1106"/>
      <c r="CX120" s="1106"/>
      <c r="CY120" s="1106"/>
      <c r="CZ120" s="1106"/>
      <c r="DA120" s="1106"/>
      <c r="DB120" s="1106"/>
      <c r="DC120" s="1106"/>
      <c r="DD120" s="1106"/>
      <c r="DE120" s="1106"/>
      <c r="DF120" s="1107"/>
      <c r="DG120" s="1016">
        <v>6087398</v>
      </c>
      <c r="DH120" s="1017"/>
      <c r="DI120" s="1017"/>
      <c r="DJ120" s="1017"/>
      <c r="DK120" s="1017"/>
      <c r="DL120" s="1017">
        <v>5961889</v>
      </c>
      <c r="DM120" s="1017"/>
      <c r="DN120" s="1017"/>
      <c r="DO120" s="1017"/>
      <c r="DP120" s="1017"/>
      <c r="DQ120" s="1017">
        <v>5785330</v>
      </c>
      <c r="DR120" s="1017"/>
      <c r="DS120" s="1017"/>
      <c r="DT120" s="1017"/>
      <c r="DU120" s="1017"/>
      <c r="DV120" s="1018">
        <v>63.3</v>
      </c>
      <c r="DW120" s="1018"/>
      <c r="DX120" s="1018"/>
      <c r="DY120" s="1018"/>
      <c r="DZ120" s="1019"/>
    </row>
    <row r="121" spans="1:130" s="246" customFormat="1" ht="26.25" customHeight="1" x14ac:dyDescent="0.15">
      <c r="A121" s="1149"/>
      <c r="B121" s="1036"/>
      <c r="C121" s="1057" t="s">
        <v>470</v>
      </c>
      <c r="D121" s="1058"/>
      <c r="E121" s="1058"/>
      <c r="F121" s="1058"/>
      <c r="G121" s="1058"/>
      <c r="H121" s="1058"/>
      <c r="I121" s="1058"/>
      <c r="J121" s="1058"/>
      <c r="K121" s="1058"/>
      <c r="L121" s="1058"/>
      <c r="M121" s="1058"/>
      <c r="N121" s="1058"/>
      <c r="O121" s="1058"/>
      <c r="P121" s="1058"/>
      <c r="Q121" s="1058"/>
      <c r="R121" s="1058"/>
      <c r="S121" s="1058"/>
      <c r="T121" s="1058"/>
      <c r="U121" s="1058"/>
      <c r="V121" s="1058"/>
      <c r="W121" s="1058"/>
      <c r="X121" s="1058"/>
      <c r="Y121" s="1058"/>
      <c r="Z121" s="1059"/>
      <c r="AA121" s="1048">
        <v>96</v>
      </c>
      <c r="AB121" s="1049"/>
      <c r="AC121" s="1049"/>
      <c r="AD121" s="1049"/>
      <c r="AE121" s="1050"/>
      <c r="AF121" s="1051">
        <v>96</v>
      </c>
      <c r="AG121" s="1049"/>
      <c r="AH121" s="1049"/>
      <c r="AI121" s="1049"/>
      <c r="AJ121" s="1050"/>
      <c r="AK121" s="1051">
        <v>72</v>
      </c>
      <c r="AL121" s="1049"/>
      <c r="AM121" s="1049"/>
      <c r="AN121" s="1049"/>
      <c r="AO121" s="1050"/>
      <c r="AP121" s="1052">
        <v>0</v>
      </c>
      <c r="AQ121" s="1053"/>
      <c r="AR121" s="1053"/>
      <c r="AS121" s="1053"/>
      <c r="AT121" s="1054"/>
      <c r="AU121" s="1082"/>
      <c r="AV121" s="1083"/>
      <c r="AW121" s="1083"/>
      <c r="AX121" s="1083"/>
      <c r="AY121" s="1084"/>
      <c r="AZ121" s="1039" t="s">
        <v>471</v>
      </c>
      <c r="BA121" s="1040"/>
      <c r="BB121" s="1040"/>
      <c r="BC121" s="1040"/>
      <c r="BD121" s="1040"/>
      <c r="BE121" s="1040"/>
      <c r="BF121" s="1040"/>
      <c r="BG121" s="1040"/>
      <c r="BH121" s="1040"/>
      <c r="BI121" s="1040"/>
      <c r="BJ121" s="1040"/>
      <c r="BK121" s="1040"/>
      <c r="BL121" s="1040"/>
      <c r="BM121" s="1040"/>
      <c r="BN121" s="1040"/>
      <c r="BO121" s="1040"/>
      <c r="BP121" s="1041"/>
      <c r="BQ121" s="1009">
        <v>3012112</v>
      </c>
      <c r="BR121" s="1010"/>
      <c r="BS121" s="1010"/>
      <c r="BT121" s="1010"/>
      <c r="BU121" s="1010"/>
      <c r="BV121" s="1010">
        <v>2895669</v>
      </c>
      <c r="BW121" s="1010"/>
      <c r="BX121" s="1010"/>
      <c r="BY121" s="1010"/>
      <c r="BZ121" s="1010"/>
      <c r="CA121" s="1010">
        <v>2604134</v>
      </c>
      <c r="CB121" s="1010"/>
      <c r="CC121" s="1010"/>
      <c r="CD121" s="1010"/>
      <c r="CE121" s="1010"/>
      <c r="CF121" s="1004">
        <v>28.5</v>
      </c>
      <c r="CG121" s="1005"/>
      <c r="CH121" s="1005"/>
      <c r="CI121" s="1005"/>
      <c r="CJ121" s="1005"/>
      <c r="CK121" s="1100"/>
      <c r="CL121" s="1101"/>
      <c r="CM121" s="1101"/>
      <c r="CN121" s="1101"/>
      <c r="CO121" s="1102"/>
      <c r="CP121" s="1110" t="s">
        <v>472</v>
      </c>
      <c r="CQ121" s="1111"/>
      <c r="CR121" s="1111"/>
      <c r="CS121" s="1111"/>
      <c r="CT121" s="1111"/>
      <c r="CU121" s="1111"/>
      <c r="CV121" s="1111"/>
      <c r="CW121" s="1111"/>
      <c r="CX121" s="1111"/>
      <c r="CY121" s="1111"/>
      <c r="CZ121" s="1111"/>
      <c r="DA121" s="1111"/>
      <c r="DB121" s="1111"/>
      <c r="DC121" s="1111"/>
      <c r="DD121" s="1111"/>
      <c r="DE121" s="1111"/>
      <c r="DF121" s="1112"/>
      <c r="DG121" s="1009">
        <v>406</v>
      </c>
      <c r="DH121" s="1010"/>
      <c r="DI121" s="1010"/>
      <c r="DJ121" s="1010"/>
      <c r="DK121" s="1010"/>
      <c r="DL121" s="1010">
        <v>1094</v>
      </c>
      <c r="DM121" s="1010"/>
      <c r="DN121" s="1010"/>
      <c r="DO121" s="1010"/>
      <c r="DP121" s="1010"/>
      <c r="DQ121" s="1010">
        <v>965</v>
      </c>
      <c r="DR121" s="1010"/>
      <c r="DS121" s="1010"/>
      <c r="DT121" s="1010"/>
      <c r="DU121" s="1010"/>
      <c r="DV121" s="1011">
        <v>0</v>
      </c>
      <c r="DW121" s="1011"/>
      <c r="DX121" s="1011"/>
      <c r="DY121" s="1011"/>
      <c r="DZ121" s="1012"/>
    </row>
    <row r="122" spans="1:130" s="246" customFormat="1" ht="26.25" customHeight="1" x14ac:dyDescent="0.15">
      <c r="A122" s="1149"/>
      <c r="B122" s="1036"/>
      <c r="C122" s="1006" t="s">
        <v>447</v>
      </c>
      <c r="D122" s="1007"/>
      <c r="E122" s="1007"/>
      <c r="F122" s="1007"/>
      <c r="G122" s="1007"/>
      <c r="H122" s="1007"/>
      <c r="I122" s="1007"/>
      <c r="J122" s="1007"/>
      <c r="K122" s="1007"/>
      <c r="L122" s="1007"/>
      <c r="M122" s="1007"/>
      <c r="N122" s="1007"/>
      <c r="O122" s="1007"/>
      <c r="P122" s="1007"/>
      <c r="Q122" s="1007"/>
      <c r="R122" s="1007"/>
      <c r="S122" s="1007"/>
      <c r="T122" s="1007"/>
      <c r="U122" s="1007"/>
      <c r="V122" s="1007"/>
      <c r="W122" s="1007"/>
      <c r="X122" s="1007"/>
      <c r="Y122" s="1007"/>
      <c r="Z122" s="1008"/>
      <c r="AA122" s="1048" t="s">
        <v>136</v>
      </c>
      <c r="AB122" s="1049"/>
      <c r="AC122" s="1049"/>
      <c r="AD122" s="1049"/>
      <c r="AE122" s="1050"/>
      <c r="AF122" s="1051" t="s">
        <v>136</v>
      </c>
      <c r="AG122" s="1049"/>
      <c r="AH122" s="1049"/>
      <c r="AI122" s="1049"/>
      <c r="AJ122" s="1050"/>
      <c r="AK122" s="1051" t="s">
        <v>473</v>
      </c>
      <c r="AL122" s="1049"/>
      <c r="AM122" s="1049"/>
      <c r="AN122" s="1049"/>
      <c r="AO122" s="1050"/>
      <c r="AP122" s="1052" t="s">
        <v>136</v>
      </c>
      <c r="AQ122" s="1053"/>
      <c r="AR122" s="1053"/>
      <c r="AS122" s="1053"/>
      <c r="AT122" s="1054"/>
      <c r="AU122" s="1082"/>
      <c r="AV122" s="1083"/>
      <c r="AW122" s="1083"/>
      <c r="AX122" s="1083"/>
      <c r="AY122" s="1084"/>
      <c r="AZ122" s="1064" t="s">
        <v>474</v>
      </c>
      <c r="BA122" s="1055"/>
      <c r="BB122" s="1055"/>
      <c r="BC122" s="1055"/>
      <c r="BD122" s="1055"/>
      <c r="BE122" s="1055"/>
      <c r="BF122" s="1055"/>
      <c r="BG122" s="1055"/>
      <c r="BH122" s="1055"/>
      <c r="BI122" s="1055"/>
      <c r="BJ122" s="1055"/>
      <c r="BK122" s="1055"/>
      <c r="BL122" s="1055"/>
      <c r="BM122" s="1055"/>
      <c r="BN122" s="1055"/>
      <c r="BO122" s="1055"/>
      <c r="BP122" s="1056"/>
      <c r="BQ122" s="1087">
        <v>15230630</v>
      </c>
      <c r="BR122" s="1088"/>
      <c r="BS122" s="1088"/>
      <c r="BT122" s="1088"/>
      <c r="BU122" s="1088"/>
      <c r="BV122" s="1088">
        <v>14956567</v>
      </c>
      <c r="BW122" s="1088"/>
      <c r="BX122" s="1088"/>
      <c r="BY122" s="1088"/>
      <c r="BZ122" s="1088"/>
      <c r="CA122" s="1088">
        <v>14888065</v>
      </c>
      <c r="CB122" s="1088"/>
      <c r="CC122" s="1088"/>
      <c r="CD122" s="1088"/>
      <c r="CE122" s="1088"/>
      <c r="CF122" s="1108">
        <v>163</v>
      </c>
      <c r="CG122" s="1109"/>
      <c r="CH122" s="1109"/>
      <c r="CI122" s="1109"/>
      <c r="CJ122" s="1109"/>
      <c r="CK122" s="1100"/>
      <c r="CL122" s="1101"/>
      <c r="CM122" s="1101"/>
      <c r="CN122" s="1101"/>
      <c r="CO122" s="1102"/>
      <c r="CP122" s="1110"/>
      <c r="CQ122" s="1111"/>
      <c r="CR122" s="1111"/>
      <c r="CS122" s="1111"/>
      <c r="CT122" s="1111"/>
      <c r="CU122" s="1111"/>
      <c r="CV122" s="1111"/>
      <c r="CW122" s="1111"/>
      <c r="CX122" s="1111"/>
      <c r="CY122" s="1111"/>
      <c r="CZ122" s="1111"/>
      <c r="DA122" s="1111"/>
      <c r="DB122" s="1111"/>
      <c r="DC122" s="1111"/>
      <c r="DD122" s="1111"/>
      <c r="DE122" s="1111"/>
      <c r="DF122" s="1112"/>
      <c r="DG122" s="1009"/>
      <c r="DH122" s="1010"/>
      <c r="DI122" s="1010"/>
      <c r="DJ122" s="1010"/>
      <c r="DK122" s="1010"/>
      <c r="DL122" s="1010"/>
      <c r="DM122" s="1010"/>
      <c r="DN122" s="1010"/>
      <c r="DO122" s="1010"/>
      <c r="DP122" s="1010"/>
      <c r="DQ122" s="1010"/>
      <c r="DR122" s="1010"/>
      <c r="DS122" s="1010"/>
      <c r="DT122" s="1010"/>
      <c r="DU122" s="1010"/>
      <c r="DV122" s="1011"/>
      <c r="DW122" s="1011"/>
      <c r="DX122" s="1011"/>
      <c r="DY122" s="1011"/>
      <c r="DZ122" s="1012"/>
    </row>
    <row r="123" spans="1:130" s="246" customFormat="1" ht="26.25" customHeight="1" x14ac:dyDescent="0.15">
      <c r="A123" s="1149"/>
      <c r="B123" s="1036"/>
      <c r="C123" s="1006" t="s">
        <v>455</v>
      </c>
      <c r="D123" s="1007"/>
      <c r="E123" s="1007"/>
      <c r="F123" s="1007"/>
      <c r="G123" s="1007"/>
      <c r="H123" s="1007"/>
      <c r="I123" s="1007"/>
      <c r="J123" s="1007"/>
      <c r="K123" s="1007"/>
      <c r="L123" s="1007"/>
      <c r="M123" s="1007"/>
      <c r="N123" s="1007"/>
      <c r="O123" s="1007"/>
      <c r="P123" s="1007"/>
      <c r="Q123" s="1007"/>
      <c r="R123" s="1007"/>
      <c r="S123" s="1007"/>
      <c r="T123" s="1007"/>
      <c r="U123" s="1007"/>
      <c r="V123" s="1007"/>
      <c r="W123" s="1007"/>
      <c r="X123" s="1007"/>
      <c r="Y123" s="1007"/>
      <c r="Z123" s="1008"/>
      <c r="AA123" s="1048" t="s">
        <v>473</v>
      </c>
      <c r="AB123" s="1049"/>
      <c r="AC123" s="1049"/>
      <c r="AD123" s="1049"/>
      <c r="AE123" s="1050"/>
      <c r="AF123" s="1051" t="s">
        <v>475</v>
      </c>
      <c r="AG123" s="1049"/>
      <c r="AH123" s="1049"/>
      <c r="AI123" s="1049"/>
      <c r="AJ123" s="1050"/>
      <c r="AK123" s="1051" t="s">
        <v>136</v>
      </c>
      <c r="AL123" s="1049"/>
      <c r="AM123" s="1049"/>
      <c r="AN123" s="1049"/>
      <c r="AO123" s="1050"/>
      <c r="AP123" s="1052" t="s">
        <v>136</v>
      </c>
      <c r="AQ123" s="1053"/>
      <c r="AR123" s="1053"/>
      <c r="AS123" s="1053"/>
      <c r="AT123" s="1054"/>
      <c r="AU123" s="1085"/>
      <c r="AV123" s="1086"/>
      <c r="AW123" s="1086"/>
      <c r="AX123" s="1086"/>
      <c r="AY123" s="1086"/>
      <c r="AZ123" s="277" t="s">
        <v>186</v>
      </c>
      <c r="BA123" s="277"/>
      <c r="BB123" s="277"/>
      <c r="BC123" s="277"/>
      <c r="BD123" s="277"/>
      <c r="BE123" s="277"/>
      <c r="BF123" s="277"/>
      <c r="BG123" s="277"/>
      <c r="BH123" s="277"/>
      <c r="BI123" s="277"/>
      <c r="BJ123" s="277"/>
      <c r="BK123" s="277"/>
      <c r="BL123" s="277"/>
      <c r="BM123" s="277"/>
      <c r="BN123" s="277"/>
      <c r="BO123" s="1065" t="s">
        <v>476</v>
      </c>
      <c r="BP123" s="1096"/>
      <c r="BQ123" s="1155">
        <v>24373985</v>
      </c>
      <c r="BR123" s="1156"/>
      <c r="BS123" s="1156"/>
      <c r="BT123" s="1156"/>
      <c r="BU123" s="1156"/>
      <c r="BV123" s="1156">
        <v>24029348</v>
      </c>
      <c r="BW123" s="1156"/>
      <c r="BX123" s="1156"/>
      <c r="BY123" s="1156"/>
      <c r="BZ123" s="1156"/>
      <c r="CA123" s="1156">
        <v>23748522</v>
      </c>
      <c r="CB123" s="1156"/>
      <c r="CC123" s="1156"/>
      <c r="CD123" s="1156"/>
      <c r="CE123" s="1156"/>
      <c r="CF123" s="1089"/>
      <c r="CG123" s="1090"/>
      <c r="CH123" s="1090"/>
      <c r="CI123" s="1090"/>
      <c r="CJ123" s="1091"/>
      <c r="CK123" s="1100"/>
      <c r="CL123" s="1101"/>
      <c r="CM123" s="1101"/>
      <c r="CN123" s="1101"/>
      <c r="CO123" s="1102"/>
      <c r="CP123" s="1110"/>
      <c r="CQ123" s="1111"/>
      <c r="CR123" s="1111"/>
      <c r="CS123" s="1111"/>
      <c r="CT123" s="1111"/>
      <c r="CU123" s="1111"/>
      <c r="CV123" s="1111"/>
      <c r="CW123" s="1111"/>
      <c r="CX123" s="1111"/>
      <c r="CY123" s="1111"/>
      <c r="CZ123" s="1111"/>
      <c r="DA123" s="1111"/>
      <c r="DB123" s="1111"/>
      <c r="DC123" s="1111"/>
      <c r="DD123" s="1111"/>
      <c r="DE123" s="1111"/>
      <c r="DF123" s="1112"/>
      <c r="DG123" s="1048"/>
      <c r="DH123" s="1049"/>
      <c r="DI123" s="1049"/>
      <c r="DJ123" s="1049"/>
      <c r="DK123" s="1050"/>
      <c r="DL123" s="1051"/>
      <c r="DM123" s="1049"/>
      <c r="DN123" s="1049"/>
      <c r="DO123" s="1049"/>
      <c r="DP123" s="1050"/>
      <c r="DQ123" s="1051"/>
      <c r="DR123" s="1049"/>
      <c r="DS123" s="1049"/>
      <c r="DT123" s="1049"/>
      <c r="DU123" s="1050"/>
      <c r="DV123" s="1052"/>
      <c r="DW123" s="1053"/>
      <c r="DX123" s="1053"/>
      <c r="DY123" s="1053"/>
      <c r="DZ123" s="1054"/>
    </row>
    <row r="124" spans="1:130" s="246" customFormat="1" ht="26.25" customHeight="1" thickBot="1" x14ac:dyDescent="0.2">
      <c r="A124" s="1149"/>
      <c r="B124" s="1036"/>
      <c r="C124" s="1006" t="s">
        <v>458</v>
      </c>
      <c r="D124" s="1007"/>
      <c r="E124" s="1007"/>
      <c r="F124" s="1007"/>
      <c r="G124" s="1007"/>
      <c r="H124" s="1007"/>
      <c r="I124" s="1007"/>
      <c r="J124" s="1007"/>
      <c r="K124" s="1007"/>
      <c r="L124" s="1007"/>
      <c r="M124" s="1007"/>
      <c r="N124" s="1007"/>
      <c r="O124" s="1007"/>
      <c r="P124" s="1007"/>
      <c r="Q124" s="1007"/>
      <c r="R124" s="1007"/>
      <c r="S124" s="1007"/>
      <c r="T124" s="1007"/>
      <c r="U124" s="1007"/>
      <c r="V124" s="1007"/>
      <c r="W124" s="1007"/>
      <c r="X124" s="1007"/>
      <c r="Y124" s="1007"/>
      <c r="Z124" s="1008"/>
      <c r="AA124" s="1048" t="s">
        <v>477</v>
      </c>
      <c r="AB124" s="1049"/>
      <c r="AC124" s="1049"/>
      <c r="AD124" s="1049"/>
      <c r="AE124" s="1050"/>
      <c r="AF124" s="1051" t="s">
        <v>136</v>
      </c>
      <c r="AG124" s="1049"/>
      <c r="AH124" s="1049"/>
      <c r="AI124" s="1049"/>
      <c r="AJ124" s="1050"/>
      <c r="AK124" s="1051" t="s">
        <v>465</v>
      </c>
      <c r="AL124" s="1049"/>
      <c r="AM124" s="1049"/>
      <c r="AN124" s="1049"/>
      <c r="AO124" s="1050"/>
      <c r="AP124" s="1052" t="s">
        <v>478</v>
      </c>
      <c r="AQ124" s="1053"/>
      <c r="AR124" s="1053"/>
      <c r="AS124" s="1053"/>
      <c r="AT124" s="1054"/>
      <c r="AU124" s="1151" t="s">
        <v>479</v>
      </c>
      <c r="AV124" s="1152"/>
      <c r="AW124" s="1152"/>
      <c r="AX124" s="1152"/>
      <c r="AY124" s="1152"/>
      <c r="AZ124" s="1152"/>
      <c r="BA124" s="1152"/>
      <c r="BB124" s="1152"/>
      <c r="BC124" s="1152"/>
      <c r="BD124" s="1152"/>
      <c r="BE124" s="1152"/>
      <c r="BF124" s="1152"/>
      <c r="BG124" s="1152"/>
      <c r="BH124" s="1152"/>
      <c r="BI124" s="1152"/>
      <c r="BJ124" s="1152"/>
      <c r="BK124" s="1152"/>
      <c r="BL124" s="1152"/>
      <c r="BM124" s="1152"/>
      <c r="BN124" s="1152"/>
      <c r="BO124" s="1152"/>
      <c r="BP124" s="1153"/>
      <c r="BQ124" s="1154">
        <v>44.3</v>
      </c>
      <c r="BR124" s="1118"/>
      <c r="BS124" s="1118"/>
      <c r="BT124" s="1118"/>
      <c r="BU124" s="1118"/>
      <c r="BV124" s="1118">
        <v>40.4</v>
      </c>
      <c r="BW124" s="1118"/>
      <c r="BX124" s="1118"/>
      <c r="BY124" s="1118"/>
      <c r="BZ124" s="1118"/>
      <c r="CA124" s="1118">
        <v>40.1</v>
      </c>
      <c r="CB124" s="1118"/>
      <c r="CC124" s="1118"/>
      <c r="CD124" s="1118"/>
      <c r="CE124" s="1118"/>
      <c r="CF124" s="1119"/>
      <c r="CG124" s="1120"/>
      <c r="CH124" s="1120"/>
      <c r="CI124" s="1120"/>
      <c r="CJ124" s="1121"/>
      <c r="CK124" s="1103"/>
      <c r="CL124" s="1103"/>
      <c r="CM124" s="1103"/>
      <c r="CN124" s="1103"/>
      <c r="CO124" s="1104"/>
      <c r="CP124" s="1110" t="s">
        <v>480</v>
      </c>
      <c r="CQ124" s="1111"/>
      <c r="CR124" s="1111"/>
      <c r="CS124" s="1111"/>
      <c r="CT124" s="1111"/>
      <c r="CU124" s="1111"/>
      <c r="CV124" s="1111"/>
      <c r="CW124" s="1111"/>
      <c r="CX124" s="1111"/>
      <c r="CY124" s="1111"/>
      <c r="CZ124" s="1111"/>
      <c r="DA124" s="1111"/>
      <c r="DB124" s="1111"/>
      <c r="DC124" s="1111"/>
      <c r="DD124" s="1111"/>
      <c r="DE124" s="1111"/>
      <c r="DF124" s="1112"/>
      <c r="DG124" s="1095" t="s">
        <v>136</v>
      </c>
      <c r="DH124" s="1074"/>
      <c r="DI124" s="1074"/>
      <c r="DJ124" s="1074"/>
      <c r="DK124" s="1075"/>
      <c r="DL124" s="1073" t="s">
        <v>465</v>
      </c>
      <c r="DM124" s="1074"/>
      <c r="DN124" s="1074"/>
      <c r="DO124" s="1074"/>
      <c r="DP124" s="1075"/>
      <c r="DQ124" s="1073" t="s">
        <v>473</v>
      </c>
      <c r="DR124" s="1074"/>
      <c r="DS124" s="1074"/>
      <c r="DT124" s="1074"/>
      <c r="DU124" s="1075"/>
      <c r="DV124" s="1076" t="s">
        <v>464</v>
      </c>
      <c r="DW124" s="1077"/>
      <c r="DX124" s="1077"/>
      <c r="DY124" s="1077"/>
      <c r="DZ124" s="1078"/>
    </row>
    <row r="125" spans="1:130" s="246" customFormat="1" ht="26.25" customHeight="1" x14ac:dyDescent="0.15">
      <c r="A125" s="1149"/>
      <c r="B125" s="1036"/>
      <c r="C125" s="1006" t="s">
        <v>460</v>
      </c>
      <c r="D125" s="1007"/>
      <c r="E125" s="1007"/>
      <c r="F125" s="1007"/>
      <c r="G125" s="1007"/>
      <c r="H125" s="1007"/>
      <c r="I125" s="1007"/>
      <c r="J125" s="1007"/>
      <c r="K125" s="1007"/>
      <c r="L125" s="1007"/>
      <c r="M125" s="1007"/>
      <c r="N125" s="1007"/>
      <c r="O125" s="1007"/>
      <c r="P125" s="1007"/>
      <c r="Q125" s="1007"/>
      <c r="R125" s="1007"/>
      <c r="S125" s="1007"/>
      <c r="T125" s="1007"/>
      <c r="U125" s="1007"/>
      <c r="V125" s="1007"/>
      <c r="W125" s="1007"/>
      <c r="X125" s="1007"/>
      <c r="Y125" s="1007"/>
      <c r="Z125" s="1008"/>
      <c r="AA125" s="1048" t="s">
        <v>136</v>
      </c>
      <c r="AB125" s="1049"/>
      <c r="AC125" s="1049"/>
      <c r="AD125" s="1049"/>
      <c r="AE125" s="1050"/>
      <c r="AF125" s="1051" t="s">
        <v>465</v>
      </c>
      <c r="AG125" s="1049"/>
      <c r="AH125" s="1049"/>
      <c r="AI125" s="1049"/>
      <c r="AJ125" s="1050"/>
      <c r="AK125" s="1051" t="s">
        <v>473</v>
      </c>
      <c r="AL125" s="1049"/>
      <c r="AM125" s="1049"/>
      <c r="AN125" s="1049"/>
      <c r="AO125" s="1050"/>
      <c r="AP125" s="1052" t="s">
        <v>136</v>
      </c>
      <c r="AQ125" s="1053"/>
      <c r="AR125" s="1053"/>
      <c r="AS125" s="1053"/>
      <c r="AT125" s="1054"/>
      <c r="AU125" s="278"/>
      <c r="AV125" s="279"/>
      <c r="AW125" s="279"/>
      <c r="AX125" s="279"/>
      <c r="AY125" s="279"/>
      <c r="AZ125" s="279"/>
      <c r="BA125" s="279"/>
      <c r="BB125" s="279"/>
      <c r="BC125" s="279"/>
      <c r="BD125" s="279"/>
      <c r="BE125" s="279"/>
      <c r="BF125" s="279"/>
      <c r="BG125" s="279"/>
      <c r="BH125" s="279"/>
      <c r="BI125" s="279"/>
      <c r="BJ125" s="279"/>
      <c r="BK125" s="279"/>
      <c r="BL125" s="279"/>
      <c r="BM125" s="279"/>
      <c r="BN125" s="279"/>
      <c r="BO125" s="279"/>
      <c r="BP125" s="279"/>
      <c r="BQ125" s="280"/>
      <c r="BR125" s="280"/>
      <c r="BS125" s="280"/>
      <c r="BT125" s="280"/>
      <c r="BU125" s="280"/>
      <c r="BV125" s="280"/>
      <c r="BW125" s="280"/>
      <c r="BX125" s="280"/>
      <c r="BY125" s="280"/>
      <c r="BZ125" s="280"/>
      <c r="CA125" s="280"/>
      <c r="CB125" s="280"/>
      <c r="CC125" s="280"/>
      <c r="CD125" s="280"/>
      <c r="CE125" s="280"/>
      <c r="CF125" s="280"/>
      <c r="CG125" s="280"/>
      <c r="CH125" s="280"/>
      <c r="CI125" s="280"/>
      <c r="CJ125" s="281"/>
      <c r="CK125" s="1113" t="s">
        <v>481</v>
      </c>
      <c r="CL125" s="1098"/>
      <c r="CM125" s="1098"/>
      <c r="CN125" s="1098"/>
      <c r="CO125" s="1099"/>
      <c r="CP125" s="1030" t="s">
        <v>482</v>
      </c>
      <c r="CQ125" s="979"/>
      <c r="CR125" s="979"/>
      <c r="CS125" s="979"/>
      <c r="CT125" s="979"/>
      <c r="CU125" s="979"/>
      <c r="CV125" s="979"/>
      <c r="CW125" s="979"/>
      <c r="CX125" s="979"/>
      <c r="CY125" s="979"/>
      <c r="CZ125" s="979"/>
      <c r="DA125" s="979"/>
      <c r="DB125" s="979"/>
      <c r="DC125" s="979"/>
      <c r="DD125" s="979"/>
      <c r="DE125" s="979"/>
      <c r="DF125" s="980"/>
      <c r="DG125" s="1016" t="s">
        <v>483</v>
      </c>
      <c r="DH125" s="1017"/>
      <c r="DI125" s="1017"/>
      <c r="DJ125" s="1017"/>
      <c r="DK125" s="1017"/>
      <c r="DL125" s="1017" t="s">
        <v>484</v>
      </c>
      <c r="DM125" s="1017"/>
      <c r="DN125" s="1017"/>
      <c r="DO125" s="1017"/>
      <c r="DP125" s="1017"/>
      <c r="DQ125" s="1017" t="s">
        <v>473</v>
      </c>
      <c r="DR125" s="1017"/>
      <c r="DS125" s="1017"/>
      <c r="DT125" s="1017"/>
      <c r="DU125" s="1017"/>
      <c r="DV125" s="1018" t="s">
        <v>477</v>
      </c>
      <c r="DW125" s="1018"/>
      <c r="DX125" s="1018"/>
      <c r="DY125" s="1018"/>
      <c r="DZ125" s="1019"/>
    </row>
    <row r="126" spans="1:130" s="246" customFormat="1" ht="26.25" customHeight="1" thickBot="1" x14ac:dyDescent="0.2">
      <c r="A126" s="1149"/>
      <c r="B126" s="1036"/>
      <c r="C126" s="1006" t="s">
        <v>462</v>
      </c>
      <c r="D126" s="1007"/>
      <c r="E126" s="1007"/>
      <c r="F126" s="1007"/>
      <c r="G126" s="1007"/>
      <c r="H126" s="1007"/>
      <c r="I126" s="1007"/>
      <c r="J126" s="1007"/>
      <c r="K126" s="1007"/>
      <c r="L126" s="1007"/>
      <c r="M126" s="1007"/>
      <c r="N126" s="1007"/>
      <c r="O126" s="1007"/>
      <c r="P126" s="1007"/>
      <c r="Q126" s="1007"/>
      <c r="R126" s="1007"/>
      <c r="S126" s="1007"/>
      <c r="T126" s="1007"/>
      <c r="U126" s="1007"/>
      <c r="V126" s="1007"/>
      <c r="W126" s="1007"/>
      <c r="X126" s="1007"/>
      <c r="Y126" s="1007"/>
      <c r="Z126" s="1008"/>
      <c r="AA126" s="1048">
        <v>94326</v>
      </c>
      <c r="AB126" s="1049"/>
      <c r="AC126" s="1049"/>
      <c r="AD126" s="1049"/>
      <c r="AE126" s="1050"/>
      <c r="AF126" s="1051">
        <v>94314</v>
      </c>
      <c r="AG126" s="1049"/>
      <c r="AH126" s="1049"/>
      <c r="AI126" s="1049"/>
      <c r="AJ126" s="1050"/>
      <c r="AK126" s="1051">
        <v>61604</v>
      </c>
      <c r="AL126" s="1049"/>
      <c r="AM126" s="1049"/>
      <c r="AN126" s="1049"/>
      <c r="AO126" s="1050"/>
      <c r="AP126" s="1052">
        <v>0.7</v>
      </c>
      <c r="AQ126" s="1053"/>
      <c r="AR126" s="1053"/>
      <c r="AS126" s="1053"/>
      <c r="AT126" s="1054"/>
      <c r="AU126" s="282"/>
      <c r="AV126" s="282"/>
      <c r="AW126" s="282"/>
      <c r="AX126" s="282"/>
      <c r="AY126" s="282"/>
      <c r="AZ126" s="282"/>
      <c r="BA126" s="282"/>
      <c r="BB126" s="282"/>
      <c r="BC126" s="282"/>
      <c r="BD126" s="282"/>
      <c r="BE126" s="282"/>
      <c r="BF126" s="282"/>
      <c r="BG126" s="282"/>
      <c r="BH126" s="282"/>
      <c r="BI126" s="282"/>
      <c r="BJ126" s="282"/>
      <c r="BK126" s="282"/>
      <c r="BL126" s="282"/>
      <c r="BM126" s="282"/>
      <c r="BN126" s="282"/>
      <c r="BO126" s="282"/>
      <c r="BP126" s="282"/>
      <c r="BQ126" s="282"/>
      <c r="BR126" s="282"/>
      <c r="BS126" s="282"/>
      <c r="BT126" s="282"/>
      <c r="BU126" s="282"/>
      <c r="BV126" s="282"/>
      <c r="BW126" s="282"/>
      <c r="BX126" s="282"/>
      <c r="BY126" s="282"/>
      <c r="BZ126" s="282"/>
      <c r="CA126" s="282"/>
      <c r="CB126" s="282"/>
      <c r="CC126" s="282"/>
      <c r="CD126" s="283"/>
      <c r="CE126" s="283"/>
      <c r="CF126" s="283"/>
      <c r="CG126" s="280"/>
      <c r="CH126" s="280"/>
      <c r="CI126" s="280"/>
      <c r="CJ126" s="281"/>
      <c r="CK126" s="1114"/>
      <c r="CL126" s="1101"/>
      <c r="CM126" s="1101"/>
      <c r="CN126" s="1101"/>
      <c r="CO126" s="1102"/>
      <c r="CP126" s="1039" t="s">
        <v>485</v>
      </c>
      <c r="CQ126" s="1040"/>
      <c r="CR126" s="1040"/>
      <c r="CS126" s="1040"/>
      <c r="CT126" s="1040"/>
      <c r="CU126" s="1040"/>
      <c r="CV126" s="1040"/>
      <c r="CW126" s="1040"/>
      <c r="CX126" s="1040"/>
      <c r="CY126" s="1040"/>
      <c r="CZ126" s="1040"/>
      <c r="DA126" s="1040"/>
      <c r="DB126" s="1040"/>
      <c r="DC126" s="1040"/>
      <c r="DD126" s="1040"/>
      <c r="DE126" s="1040"/>
      <c r="DF126" s="1041"/>
      <c r="DG126" s="1009" t="s">
        <v>465</v>
      </c>
      <c r="DH126" s="1010"/>
      <c r="DI126" s="1010"/>
      <c r="DJ126" s="1010"/>
      <c r="DK126" s="1010"/>
      <c r="DL126" s="1010" t="s">
        <v>136</v>
      </c>
      <c r="DM126" s="1010"/>
      <c r="DN126" s="1010"/>
      <c r="DO126" s="1010"/>
      <c r="DP126" s="1010"/>
      <c r="DQ126" s="1010" t="s">
        <v>136</v>
      </c>
      <c r="DR126" s="1010"/>
      <c r="DS126" s="1010"/>
      <c r="DT126" s="1010"/>
      <c r="DU126" s="1010"/>
      <c r="DV126" s="1011" t="s">
        <v>465</v>
      </c>
      <c r="DW126" s="1011"/>
      <c r="DX126" s="1011"/>
      <c r="DY126" s="1011"/>
      <c r="DZ126" s="1012"/>
    </row>
    <row r="127" spans="1:130" s="246" customFormat="1" ht="26.25" customHeight="1" x14ac:dyDescent="0.15">
      <c r="A127" s="1150"/>
      <c r="B127" s="1038"/>
      <c r="C127" s="1092" t="s">
        <v>486</v>
      </c>
      <c r="D127" s="1093"/>
      <c r="E127" s="1093"/>
      <c r="F127" s="1093"/>
      <c r="G127" s="1093"/>
      <c r="H127" s="1093"/>
      <c r="I127" s="1093"/>
      <c r="J127" s="1093"/>
      <c r="K127" s="1093"/>
      <c r="L127" s="1093"/>
      <c r="M127" s="1093"/>
      <c r="N127" s="1093"/>
      <c r="O127" s="1093"/>
      <c r="P127" s="1093"/>
      <c r="Q127" s="1093"/>
      <c r="R127" s="1093"/>
      <c r="S127" s="1093"/>
      <c r="T127" s="1093"/>
      <c r="U127" s="1093"/>
      <c r="V127" s="1093"/>
      <c r="W127" s="1093"/>
      <c r="X127" s="1093"/>
      <c r="Y127" s="1093"/>
      <c r="Z127" s="1094"/>
      <c r="AA127" s="1048">
        <v>114</v>
      </c>
      <c r="AB127" s="1049"/>
      <c r="AC127" s="1049"/>
      <c r="AD127" s="1049"/>
      <c r="AE127" s="1050"/>
      <c r="AF127" s="1051">
        <v>40</v>
      </c>
      <c r="AG127" s="1049"/>
      <c r="AH127" s="1049"/>
      <c r="AI127" s="1049"/>
      <c r="AJ127" s="1050"/>
      <c r="AK127" s="1051">
        <v>20</v>
      </c>
      <c r="AL127" s="1049"/>
      <c r="AM127" s="1049"/>
      <c r="AN127" s="1049"/>
      <c r="AO127" s="1050"/>
      <c r="AP127" s="1052">
        <v>0</v>
      </c>
      <c r="AQ127" s="1053"/>
      <c r="AR127" s="1053"/>
      <c r="AS127" s="1053"/>
      <c r="AT127" s="1054"/>
      <c r="AU127" s="282"/>
      <c r="AV127" s="282"/>
      <c r="AW127" s="282"/>
      <c r="AX127" s="1122" t="s">
        <v>487</v>
      </c>
      <c r="AY127" s="1123"/>
      <c r="AZ127" s="1123"/>
      <c r="BA127" s="1123"/>
      <c r="BB127" s="1123"/>
      <c r="BC127" s="1123"/>
      <c r="BD127" s="1123"/>
      <c r="BE127" s="1124"/>
      <c r="BF127" s="1125" t="s">
        <v>488</v>
      </c>
      <c r="BG127" s="1123"/>
      <c r="BH127" s="1123"/>
      <c r="BI127" s="1123"/>
      <c r="BJ127" s="1123"/>
      <c r="BK127" s="1123"/>
      <c r="BL127" s="1124"/>
      <c r="BM127" s="1125" t="s">
        <v>489</v>
      </c>
      <c r="BN127" s="1123"/>
      <c r="BO127" s="1123"/>
      <c r="BP127" s="1123"/>
      <c r="BQ127" s="1123"/>
      <c r="BR127" s="1123"/>
      <c r="BS127" s="1124"/>
      <c r="BT127" s="1125" t="s">
        <v>490</v>
      </c>
      <c r="BU127" s="1123"/>
      <c r="BV127" s="1123"/>
      <c r="BW127" s="1123"/>
      <c r="BX127" s="1123"/>
      <c r="BY127" s="1123"/>
      <c r="BZ127" s="1147"/>
      <c r="CA127" s="282"/>
      <c r="CB127" s="282"/>
      <c r="CC127" s="282"/>
      <c r="CD127" s="283"/>
      <c r="CE127" s="283"/>
      <c r="CF127" s="283"/>
      <c r="CG127" s="280"/>
      <c r="CH127" s="280"/>
      <c r="CI127" s="280"/>
      <c r="CJ127" s="281"/>
      <c r="CK127" s="1114"/>
      <c r="CL127" s="1101"/>
      <c r="CM127" s="1101"/>
      <c r="CN127" s="1101"/>
      <c r="CO127" s="1102"/>
      <c r="CP127" s="1039" t="s">
        <v>491</v>
      </c>
      <c r="CQ127" s="1040"/>
      <c r="CR127" s="1040"/>
      <c r="CS127" s="1040"/>
      <c r="CT127" s="1040"/>
      <c r="CU127" s="1040"/>
      <c r="CV127" s="1040"/>
      <c r="CW127" s="1040"/>
      <c r="CX127" s="1040"/>
      <c r="CY127" s="1040"/>
      <c r="CZ127" s="1040"/>
      <c r="DA127" s="1040"/>
      <c r="DB127" s="1040"/>
      <c r="DC127" s="1040"/>
      <c r="DD127" s="1040"/>
      <c r="DE127" s="1040"/>
      <c r="DF127" s="1041"/>
      <c r="DG127" s="1009" t="s">
        <v>477</v>
      </c>
      <c r="DH127" s="1010"/>
      <c r="DI127" s="1010"/>
      <c r="DJ127" s="1010"/>
      <c r="DK127" s="1010"/>
      <c r="DL127" s="1010" t="s">
        <v>473</v>
      </c>
      <c r="DM127" s="1010"/>
      <c r="DN127" s="1010"/>
      <c r="DO127" s="1010"/>
      <c r="DP127" s="1010"/>
      <c r="DQ127" s="1010" t="s">
        <v>483</v>
      </c>
      <c r="DR127" s="1010"/>
      <c r="DS127" s="1010"/>
      <c r="DT127" s="1010"/>
      <c r="DU127" s="1010"/>
      <c r="DV127" s="1011" t="s">
        <v>136</v>
      </c>
      <c r="DW127" s="1011"/>
      <c r="DX127" s="1011"/>
      <c r="DY127" s="1011"/>
      <c r="DZ127" s="1012"/>
    </row>
    <row r="128" spans="1:130" s="246" customFormat="1" ht="26.25" customHeight="1" thickBot="1" x14ac:dyDescent="0.2">
      <c r="A128" s="1133" t="s">
        <v>492</v>
      </c>
      <c r="B128" s="1134"/>
      <c r="C128" s="1134"/>
      <c r="D128" s="1134"/>
      <c r="E128" s="1134"/>
      <c r="F128" s="1134"/>
      <c r="G128" s="1134"/>
      <c r="H128" s="1134"/>
      <c r="I128" s="1134"/>
      <c r="J128" s="1134"/>
      <c r="K128" s="1134"/>
      <c r="L128" s="1134"/>
      <c r="M128" s="1134"/>
      <c r="N128" s="1134"/>
      <c r="O128" s="1134"/>
      <c r="P128" s="1134"/>
      <c r="Q128" s="1134"/>
      <c r="R128" s="1134"/>
      <c r="S128" s="1134"/>
      <c r="T128" s="1134"/>
      <c r="U128" s="1134"/>
      <c r="V128" s="1134"/>
      <c r="W128" s="1135" t="s">
        <v>493</v>
      </c>
      <c r="X128" s="1135"/>
      <c r="Y128" s="1135"/>
      <c r="Z128" s="1136"/>
      <c r="AA128" s="1137">
        <v>306399</v>
      </c>
      <c r="AB128" s="1138"/>
      <c r="AC128" s="1138"/>
      <c r="AD128" s="1138"/>
      <c r="AE128" s="1139"/>
      <c r="AF128" s="1140">
        <v>255213</v>
      </c>
      <c r="AG128" s="1138"/>
      <c r="AH128" s="1138"/>
      <c r="AI128" s="1138"/>
      <c r="AJ128" s="1139"/>
      <c r="AK128" s="1140">
        <v>221560</v>
      </c>
      <c r="AL128" s="1138"/>
      <c r="AM128" s="1138"/>
      <c r="AN128" s="1138"/>
      <c r="AO128" s="1139"/>
      <c r="AP128" s="1141"/>
      <c r="AQ128" s="1142"/>
      <c r="AR128" s="1142"/>
      <c r="AS128" s="1142"/>
      <c r="AT128" s="1143"/>
      <c r="AU128" s="282"/>
      <c r="AV128" s="282"/>
      <c r="AW128" s="282"/>
      <c r="AX128" s="978" t="s">
        <v>494</v>
      </c>
      <c r="AY128" s="979"/>
      <c r="AZ128" s="979"/>
      <c r="BA128" s="979"/>
      <c r="BB128" s="979"/>
      <c r="BC128" s="979"/>
      <c r="BD128" s="979"/>
      <c r="BE128" s="980"/>
      <c r="BF128" s="1144" t="s">
        <v>477</v>
      </c>
      <c r="BG128" s="1145"/>
      <c r="BH128" s="1145"/>
      <c r="BI128" s="1145"/>
      <c r="BJ128" s="1145"/>
      <c r="BK128" s="1145"/>
      <c r="BL128" s="1146"/>
      <c r="BM128" s="1144">
        <v>13.26</v>
      </c>
      <c r="BN128" s="1145"/>
      <c r="BO128" s="1145"/>
      <c r="BP128" s="1145"/>
      <c r="BQ128" s="1145"/>
      <c r="BR128" s="1145"/>
      <c r="BS128" s="1146"/>
      <c r="BT128" s="1144">
        <v>20</v>
      </c>
      <c r="BU128" s="1145"/>
      <c r="BV128" s="1145"/>
      <c r="BW128" s="1145"/>
      <c r="BX128" s="1145"/>
      <c r="BY128" s="1145"/>
      <c r="BZ128" s="1169"/>
      <c r="CA128" s="283"/>
      <c r="CB128" s="283"/>
      <c r="CC128" s="283"/>
      <c r="CD128" s="283"/>
      <c r="CE128" s="283"/>
      <c r="CF128" s="283"/>
      <c r="CG128" s="280"/>
      <c r="CH128" s="280"/>
      <c r="CI128" s="280"/>
      <c r="CJ128" s="281"/>
      <c r="CK128" s="1115"/>
      <c r="CL128" s="1116"/>
      <c r="CM128" s="1116"/>
      <c r="CN128" s="1116"/>
      <c r="CO128" s="1117"/>
      <c r="CP128" s="1126" t="s">
        <v>495</v>
      </c>
      <c r="CQ128" s="1127"/>
      <c r="CR128" s="1127"/>
      <c r="CS128" s="1127"/>
      <c r="CT128" s="1127"/>
      <c r="CU128" s="1127"/>
      <c r="CV128" s="1127"/>
      <c r="CW128" s="1127"/>
      <c r="CX128" s="1127"/>
      <c r="CY128" s="1127"/>
      <c r="CZ128" s="1127"/>
      <c r="DA128" s="1127"/>
      <c r="DB128" s="1127"/>
      <c r="DC128" s="1127"/>
      <c r="DD128" s="1127"/>
      <c r="DE128" s="1127"/>
      <c r="DF128" s="1128"/>
      <c r="DG128" s="1129" t="s">
        <v>136</v>
      </c>
      <c r="DH128" s="1130"/>
      <c r="DI128" s="1130"/>
      <c r="DJ128" s="1130"/>
      <c r="DK128" s="1130"/>
      <c r="DL128" s="1130" t="s">
        <v>136</v>
      </c>
      <c r="DM128" s="1130"/>
      <c r="DN128" s="1130"/>
      <c r="DO128" s="1130"/>
      <c r="DP128" s="1130"/>
      <c r="DQ128" s="1130" t="s">
        <v>136</v>
      </c>
      <c r="DR128" s="1130"/>
      <c r="DS128" s="1130"/>
      <c r="DT128" s="1130"/>
      <c r="DU128" s="1130"/>
      <c r="DV128" s="1131" t="s">
        <v>136</v>
      </c>
      <c r="DW128" s="1131"/>
      <c r="DX128" s="1131"/>
      <c r="DY128" s="1131"/>
      <c r="DZ128" s="1132"/>
    </row>
    <row r="129" spans="1:131" s="246" customFormat="1" ht="26.25" customHeight="1" x14ac:dyDescent="0.15">
      <c r="A129" s="1020" t="s">
        <v>107</v>
      </c>
      <c r="B129" s="1021"/>
      <c r="C129" s="1021"/>
      <c r="D129" s="1021"/>
      <c r="E129" s="1021"/>
      <c r="F129" s="1021"/>
      <c r="G129" s="1021"/>
      <c r="H129" s="1021"/>
      <c r="I129" s="1021"/>
      <c r="J129" s="1021"/>
      <c r="K129" s="1021"/>
      <c r="L129" s="1021"/>
      <c r="M129" s="1021"/>
      <c r="N129" s="1021"/>
      <c r="O129" s="1021"/>
      <c r="P129" s="1021"/>
      <c r="Q129" s="1021"/>
      <c r="R129" s="1021"/>
      <c r="S129" s="1021"/>
      <c r="T129" s="1021"/>
      <c r="U129" s="1021"/>
      <c r="V129" s="1021"/>
      <c r="W129" s="1163" t="s">
        <v>496</v>
      </c>
      <c r="X129" s="1164"/>
      <c r="Y129" s="1164"/>
      <c r="Z129" s="1165"/>
      <c r="AA129" s="1048">
        <v>10341969</v>
      </c>
      <c r="AB129" s="1049"/>
      <c r="AC129" s="1049"/>
      <c r="AD129" s="1049"/>
      <c r="AE129" s="1050"/>
      <c r="AF129" s="1051">
        <v>10374039</v>
      </c>
      <c r="AG129" s="1049"/>
      <c r="AH129" s="1049"/>
      <c r="AI129" s="1049"/>
      <c r="AJ129" s="1050"/>
      <c r="AK129" s="1051">
        <v>10439383</v>
      </c>
      <c r="AL129" s="1049"/>
      <c r="AM129" s="1049"/>
      <c r="AN129" s="1049"/>
      <c r="AO129" s="1050"/>
      <c r="AP129" s="1166"/>
      <c r="AQ129" s="1167"/>
      <c r="AR129" s="1167"/>
      <c r="AS129" s="1167"/>
      <c r="AT129" s="1168"/>
      <c r="AU129" s="284"/>
      <c r="AV129" s="284"/>
      <c r="AW129" s="284"/>
      <c r="AX129" s="1157" t="s">
        <v>497</v>
      </c>
      <c r="AY129" s="1040"/>
      <c r="AZ129" s="1040"/>
      <c r="BA129" s="1040"/>
      <c r="BB129" s="1040"/>
      <c r="BC129" s="1040"/>
      <c r="BD129" s="1040"/>
      <c r="BE129" s="1041"/>
      <c r="BF129" s="1158" t="s">
        <v>464</v>
      </c>
      <c r="BG129" s="1159"/>
      <c r="BH129" s="1159"/>
      <c r="BI129" s="1159"/>
      <c r="BJ129" s="1159"/>
      <c r="BK129" s="1159"/>
      <c r="BL129" s="1160"/>
      <c r="BM129" s="1158">
        <v>18.260000000000002</v>
      </c>
      <c r="BN129" s="1159"/>
      <c r="BO129" s="1159"/>
      <c r="BP129" s="1159"/>
      <c r="BQ129" s="1159"/>
      <c r="BR129" s="1159"/>
      <c r="BS129" s="1160"/>
      <c r="BT129" s="1158">
        <v>30</v>
      </c>
      <c r="BU129" s="1161"/>
      <c r="BV129" s="1161"/>
      <c r="BW129" s="1161"/>
      <c r="BX129" s="1161"/>
      <c r="BY129" s="1161"/>
      <c r="BZ129" s="1162"/>
      <c r="CA129" s="285"/>
      <c r="CB129" s="285"/>
      <c r="CC129" s="285"/>
      <c r="CD129" s="285"/>
      <c r="CE129" s="285"/>
      <c r="CF129" s="285"/>
      <c r="CG129" s="285"/>
      <c r="CH129" s="285"/>
      <c r="CI129" s="285"/>
      <c r="CJ129" s="285"/>
      <c r="CK129" s="285"/>
      <c r="CL129" s="285"/>
      <c r="CM129" s="285"/>
      <c r="CN129" s="285"/>
      <c r="CO129" s="285"/>
      <c r="CP129" s="285"/>
      <c r="CQ129" s="285"/>
      <c r="CR129" s="285"/>
      <c r="CS129" s="285"/>
      <c r="CT129" s="285"/>
      <c r="CU129" s="285"/>
      <c r="CV129" s="285"/>
      <c r="CW129" s="285"/>
      <c r="CX129" s="285"/>
      <c r="CY129" s="285"/>
      <c r="CZ129" s="285"/>
      <c r="DA129" s="285"/>
      <c r="DB129" s="285"/>
      <c r="DC129" s="285"/>
      <c r="DD129" s="285"/>
      <c r="DE129" s="285"/>
      <c r="DF129" s="285"/>
      <c r="DG129" s="285"/>
      <c r="DH129" s="285"/>
      <c r="DI129" s="285"/>
      <c r="DJ129" s="285"/>
      <c r="DK129" s="285"/>
      <c r="DL129" s="285"/>
      <c r="DM129" s="285"/>
      <c r="DN129" s="285"/>
      <c r="DO129" s="285"/>
      <c r="DP129" s="253"/>
      <c r="DQ129" s="253"/>
      <c r="DR129" s="253"/>
      <c r="DS129" s="253"/>
      <c r="DT129" s="253"/>
      <c r="DU129" s="253"/>
      <c r="DV129" s="253"/>
      <c r="DW129" s="253"/>
      <c r="DX129" s="253"/>
      <c r="DY129" s="253"/>
      <c r="DZ129" s="257"/>
    </row>
    <row r="130" spans="1:131" s="246" customFormat="1" ht="26.25" customHeight="1" x14ac:dyDescent="0.15">
      <c r="A130" s="1020" t="s">
        <v>498</v>
      </c>
      <c r="B130" s="1021"/>
      <c r="C130" s="1021"/>
      <c r="D130" s="1021"/>
      <c r="E130" s="1021"/>
      <c r="F130" s="1021"/>
      <c r="G130" s="1021"/>
      <c r="H130" s="1021"/>
      <c r="I130" s="1021"/>
      <c r="J130" s="1021"/>
      <c r="K130" s="1021"/>
      <c r="L130" s="1021"/>
      <c r="M130" s="1021"/>
      <c r="N130" s="1021"/>
      <c r="O130" s="1021"/>
      <c r="P130" s="1021"/>
      <c r="Q130" s="1021"/>
      <c r="R130" s="1021"/>
      <c r="S130" s="1021"/>
      <c r="T130" s="1021"/>
      <c r="U130" s="1021"/>
      <c r="V130" s="1021"/>
      <c r="W130" s="1163" t="s">
        <v>499</v>
      </c>
      <c r="X130" s="1164"/>
      <c r="Y130" s="1164"/>
      <c r="Z130" s="1165"/>
      <c r="AA130" s="1048">
        <v>1380080</v>
      </c>
      <c r="AB130" s="1049"/>
      <c r="AC130" s="1049"/>
      <c r="AD130" s="1049"/>
      <c r="AE130" s="1050"/>
      <c r="AF130" s="1051">
        <v>1362063</v>
      </c>
      <c r="AG130" s="1049"/>
      <c r="AH130" s="1049"/>
      <c r="AI130" s="1049"/>
      <c r="AJ130" s="1050"/>
      <c r="AK130" s="1051">
        <v>1306267</v>
      </c>
      <c r="AL130" s="1049"/>
      <c r="AM130" s="1049"/>
      <c r="AN130" s="1049"/>
      <c r="AO130" s="1050"/>
      <c r="AP130" s="1166"/>
      <c r="AQ130" s="1167"/>
      <c r="AR130" s="1167"/>
      <c r="AS130" s="1167"/>
      <c r="AT130" s="1168"/>
      <c r="AU130" s="284"/>
      <c r="AV130" s="284"/>
      <c r="AW130" s="284"/>
      <c r="AX130" s="1157" t="s">
        <v>500</v>
      </c>
      <c r="AY130" s="1040"/>
      <c r="AZ130" s="1040"/>
      <c r="BA130" s="1040"/>
      <c r="BB130" s="1040"/>
      <c r="BC130" s="1040"/>
      <c r="BD130" s="1040"/>
      <c r="BE130" s="1041"/>
      <c r="BF130" s="1194">
        <v>7</v>
      </c>
      <c r="BG130" s="1195"/>
      <c r="BH130" s="1195"/>
      <c r="BI130" s="1195"/>
      <c r="BJ130" s="1195"/>
      <c r="BK130" s="1195"/>
      <c r="BL130" s="1196"/>
      <c r="BM130" s="1194">
        <v>25</v>
      </c>
      <c r="BN130" s="1195"/>
      <c r="BO130" s="1195"/>
      <c r="BP130" s="1195"/>
      <c r="BQ130" s="1195"/>
      <c r="BR130" s="1195"/>
      <c r="BS130" s="1196"/>
      <c r="BT130" s="1194">
        <v>35</v>
      </c>
      <c r="BU130" s="1197"/>
      <c r="BV130" s="1197"/>
      <c r="BW130" s="1197"/>
      <c r="BX130" s="1197"/>
      <c r="BY130" s="1197"/>
      <c r="BZ130" s="1198"/>
      <c r="CA130" s="285"/>
      <c r="CB130" s="285"/>
      <c r="CC130" s="285"/>
      <c r="CD130" s="285"/>
      <c r="CE130" s="285"/>
      <c r="CF130" s="285"/>
      <c r="CG130" s="285"/>
      <c r="CH130" s="285"/>
      <c r="CI130" s="285"/>
      <c r="CJ130" s="285"/>
      <c r="CK130" s="285"/>
      <c r="CL130" s="285"/>
      <c r="CM130" s="285"/>
      <c r="CN130" s="285"/>
      <c r="CO130" s="285"/>
      <c r="CP130" s="285"/>
      <c r="CQ130" s="285"/>
      <c r="CR130" s="285"/>
      <c r="CS130" s="285"/>
      <c r="CT130" s="285"/>
      <c r="CU130" s="285"/>
      <c r="CV130" s="285"/>
      <c r="CW130" s="285"/>
      <c r="CX130" s="285"/>
      <c r="CY130" s="285"/>
      <c r="CZ130" s="285"/>
      <c r="DA130" s="285"/>
      <c r="DB130" s="285"/>
      <c r="DC130" s="285"/>
      <c r="DD130" s="285"/>
      <c r="DE130" s="285"/>
      <c r="DF130" s="285"/>
      <c r="DG130" s="285"/>
      <c r="DH130" s="285"/>
      <c r="DI130" s="285"/>
      <c r="DJ130" s="285"/>
      <c r="DK130" s="285"/>
      <c r="DL130" s="285"/>
      <c r="DM130" s="285"/>
      <c r="DN130" s="285"/>
      <c r="DO130" s="285"/>
      <c r="DP130" s="253"/>
      <c r="DQ130" s="253"/>
      <c r="DR130" s="253"/>
      <c r="DS130" s="253"/>
      <c r="DT130" s="253"/>
      <c r="DU130" s="253"/>
      <c r="DV130" s="253"/>
      <c r="DW130" s="253"/>
      <c r="DX130" s="253"/>
      <c r="DY130" s="253"/>
      <c r="DZ130" s="257"/>
    </row>
    <row r="131" spans="1:131" s="246" customFormat="1" ht="26.25" customHeight="1" thickBot="1" x14ac:dyDescent="0.2">
      <c r="A131" s="1199"/>
      <c r="B131" s="1200"/>
      <c r="C131" s="1200"/>
      <c r="D131" s="1200"/>
      <c r="E131" s="1200"/>
      <c r="F131" s="1200"/>
      <c r="G131" s="1200"/>
      <c r="H131" s="1200"/>
      <c r="I131" s="1200"/>
      <c r="J131" s="1200"/>
      <c r="K131" s="1200"/>
      <c r="L131" s="1200"/>
      <c r="M131" s="1200"/>
      <c r="N131" s="1200"/>
      <c r="O131" s="1200"/>
      <c r="P131" s="1200"/>
      <c r="Q131" s="1200"/>
      <c r="R131" s="1200"/>
      <c r="S131" s="1200"/>
      <c r="T131" s="1200"/>
      <c r="U131" s="1200"/>
      <c r="V131" s="1200"/>
      <c r="W131" s="1201" t="s">
        <v>501</v>
      </c>
      <c r="X131" s="1202"/>
      <c r="Y131" s="1202"/>
      <c r="Z131" s="1203"/>
      <c r="AA131" s="1095">
        <v>8961889</v>
      </c>
      <c r="AB131" s="1074"/>
      <c r="AC131" s="1074"/>
      <c r="AD131" s="1074"/>
      <c r="AE131" s="1075"/>
      <c r="AF131" s="1073">
        <v>9011976</v>
      </c>
      <c r="AG131" s="1074"/>
      <c r="AH131" s="1074"/>
      <c r="AI131" s="1074"/>
      <c r="AJ131" s="1075"/>
      <c r="AK131" s="1073">
        <v>9133116</v>
      </c>
      <c r="AL131" s="1074"/>
      <c r="AM131" s="1074"/>
      <c r="AN131" s="1074"/>
      <c r="AO131" s="1075"/>
      <c r="AP131" s="1204"/>
      <c r="AQ131" s="1205"/>
      <c r="AR131" s="1205"/>
      <c r="AS131" s="1205"/>
      <c r="AT131" s="1206"/>
      <c r="AU131" s="284"/>
      <c r="AV131" s="284"/>
      <c r="AW131" s="284"/>
      <c r="AX131" s="1176" t="s">
        <v>502</v>
      </c>
      <c r="AY131" s="1127"/>
      <c r="AZ131" s="1127"/>
      <c r="BA131" s="1127"/>
      <c r="BB131" s="1127"/>
      <c r="BC131" s="1127"/>
      <c r="BD131" s="1127"/>
      <c r="BE131" s="1128"/>
      <c r="BF131" s="1177">
        <v>40.1</v>
      </c>
      <c r="BG131" s="1178"/>
      <c r="BH131" s="1178"/>
      <c r="BI131" s="1178"/>
      <c r="BJ131" s="1178"/>
      <c r="BK131" s="1178"/>
      <c r="BL131" s="1179"/>
      <c r="BM131" s="1177">
        <v>350</v>
      </c>
      <c r="BN131" s="1178"/>
      <c r="BO131" s="1178"/>
      <c r="BP131" s="1178"/>
      <c r="BQ131" s="1178"/>
      <c r="BR131" s="1178"/>
      <c r="BS131" s="1179"/>
      <c r="BT131" s="1180"/>
      <c r="BU131" s="1181"/>
      <c r="BV131" s="1181"/>
      <c r="BW131" s="1181"/>
      <c r="BX131" s="1181"/>
      <c r="BY131" s="1181"/>
      <c r="BZ131" s="1182"/>
      <c r="CA131" s="285"/>
      <c r="CB131" s="285"/>
      <c r="CC131" s="285"/>
      <c r="CD131" s="285"/>
      <c r="CE131" s="285"/>
      <c r="CF131" s="285"/>
      <c r="CG131" s="285"/>
      <c r="CH131" s="285"/>
      <c r="CI131" s="285"/>
      <c r="CJ131" s="285"/>
      <c r="CK131" s="285"/>
      <c r="CL131" s="285"/>
      <c r="CM131" s="285"/>
      <c r="CN131" s="285"/>
      <c r="CO131" s="285"/>
      <c r="CP131" s="285"/>
      <c r="CQ131" s="285"/>
      <c r="CR131" s="285"/>
      <c r="CS131" s="285"/>
      <c r="CT131" s="285"/>
      <c r="CU131" s="285"/>
      <c r="CV131" s="285"/>
      <c r="CW131" s="285"/>
      <c r="CX131" s="285"/>
      <c r="CY131" s="285"/>
      <c r="CZ131" s="285"/>
      <c r="DA131" s="285"/>
      <c r="DB131" s="285"/>
      <c r="DC131" s="285"/>
      <c r="DD131" s="285"/>
      <c r="DE131" s="285"/>
      <c r="DF131" s="285"/>
      <c r="DG131" s="285"/>
      <c r="DH131" s="285"/>
      <c r="DI131" s="285"/>
      <c r="DJ131" s="285"/>
      <c r="DK131" s="285"/>
      <c r="DL131" s="285"/>
      <c r="DM131" s="285"/>
      <c r="DN131" s="285"/>
      <c r="DO131" s="285"/>
      <c r="DP131" s="253"/>
      <c r="DQ131" s="253"/>
      <c r="DR131" s="253"/>
      <c r="DS131" s="253"/>
      <c r="DT131" s="253"/>
      <c r="DU131" s="253"/>
      <c r="DV131" s="253"/>
      <c r="DW131" s="253"/>
      <c r="DX131" s="253"/>
      <c r="DY131" s="253"/>
      <c r="DZ131" s="257"/>
    </row>
    <row r="132" spans="1:131" s="246" customFormat="1" ht="26.25" customHeight="1" x14ac:dyDescent="0.15">
      <c r="A132" s="1183" t="s">
        <v>503</v>
      </c>
      <c r="B132" s="1184"/>
      <c r="C132" s="1184"/>
      <c r="D132" s="1184"/>
      <c r="E132" s="1184"/>
      <c r="F132" s="1184"/>
      <c r="G132" s="1184"/>
      <c r="H132" s="1184"/>
      <c r="I132" s="1184"/>
      <c r="J132" s="1184"/>
      <c r="K132" s="1184"/>
      <c r="L132" s="1184"/>
      <c r="M132" s="1184"/>
      <c r="N132" s="1184"/>
      <c r="O132" s="1184"/>
      <c r="P132" s="1184"/>
      <c r="Q132" s="1184"/>
      <c r="R132" s="1184"/>
      <c r="S132" s="1184"/>
      <c r="T132" s="1184"/>
      <c r="U132" s="1184"/>
      <c r="V132" s="1187" t="s">
        <v>504</v>
      </c>
      <c r="W132" s="1187"/>
      <c r="X132" s="1187"/>
      <c r="Y132" s="1187"/>
      <c r="Z132" s="1188"/>
      <c r="AA132" s="1189">
        <v>6.2799929790000002</v>
      </c>
      <c r="AB132" s="1190"/>
      <c r="AC132" s="1190"/>
      <c r="AD132" s="1190"/>
      <c r="AE132" s="1191"/>
      <c r="AF132" s="1192">
        <v>7.5291478810000001</v>
      </c>
      <c r="AG132" s="1190"/>
      <c r="AH132" s="1190"/>
      <c r="AI132" s="1190"/>
      <c r="AJ132" s="1191"/>
      <c r="AK132" s="1192">
        <v>7.4894701870000002</v>
      </c>
      <c r="AL132" s="1190"/>
      <c r="AM132" s="1190"/>
      <c r="AN132" s="1190"/>
      <c r="AO132" s="1191"/>
      <c r="AP132" s="1089"/>
      <c r="AQ132" s="1090"/>
      <c r="AR132" s="1090"/>
      <c r="AS132" s="1090"/>
      <c r="AT132" s="1193"/>
      <c r="AU132" s="286"/>
      <c r="AV132" s="287"/>
      <c r="AW132" s="287"/>
      <c r="AX132" s="253"/>
      <c r="AY132" s="253"/>
      <c r="AZ132" s="253"/>
      <c r="BA132" s="253"/>
      <c r="BB132" s="253"/>
      <c r="BC132" s="253"/>
      <c r="BD132" s="253"/>
      <c r="BE132" s="253"/>
      <c r="BF132" s="253"/>
      <c r="BG132" s="253"/>
      <c r="BH132" s="253"/>
      <c r="BI132" s="253"/>
      <c r="BJ132" s="253"/>
      <c r="BK132" s="253"/>
      <c r="BL132" s="253"/>
      <c r="BM132" s="253"/>
      <c r="BN132" s="253"/>
      <c r="BO132" s="253"/>
      <c r="BP132" s="253"/>
      <c r="BQ132" s="253"/>
      <c r="BR132" s="253"/>
      <c r="BS132" s="254"/>
      <c r="BT132" s="253"/>
      <c r="BU132" s="253"/>
      <c r="BV132" s="253"/>
      <c r="BW132" s="253"/>
      <c r="BX132" s="253"/>
      <c r="BY132" s="253"/>
      <c r="BZ132" s="253"/>
      <c r="CA132" s="285"/>
      <c r="CB132" s="285"/>
      <c r="CC132" s="285"/>
      <c r="CD132" s="285"/>
      <c r="CE132" s="285"/>
      <c r="CF132" s="285"/>
      <c r="CG132" s="285"/>
      <c r="CH132" s="285"/>
      <c r="CI132" s="285"/>
      <c r="CJ132" s="285"/>
      <c r="CK132" s="285"/>
      <c r="CL132" s="285"/>
      <c r="CM132" s="285"/>
      <c r="CN132" s="285"/>
      <c r="CO132" s="285"/>
      <c r="CP132" s="285"/>
      <c r="CQ132" s="285"/>
      <c r="CR132" s="285"/>
      <c r="CS132" s="285"/>
      <c r="CT132" s="285"/>
      <c r="CU132" s="285"/>
      <c r="CV132" s="285"/>
      <c r="CW132" s="285"/>
      <c r="CX132" s="285"/>
      <c r="CY132" s="285"/>
      <c r="CZ132" s="285"/>
      <c r="DA132" s="285"/>
      <c r="DB132" s="285"/>
      <c r="DC132" s="285"/>
      <c r="DD132" s="285"/>
      <c r="DE132" s="285"/>
      <c r="DF132" s="285"/>
      <c r="DG132" s="285"/>
      <c r="DH132" s="285"/>
      <c r="DI132" s="285"/>
      <c r="DJ132" s="285"/>
      <c r="DK132" s="285"/>
      <c r="DL132" s="285"/>
      <c r="DM132" s="285"/>
      <c r="DN132" s="285"/>
      <c r="DO132" s="285"/>
      <c r="DP132" s="257"/>
      <c r="DQ132" s="257"/>
      <c r="DR132" s="257"/>
      <c r="DS132" s="257"/>
      <c r="DT132" s="257"/>
      <c r="DU132" s="257"/>
      <c r="DV132" s="257"/>
      <c r="DW132" s="257"/>
      <c r="DX132" s="257"/>
      <c r="DY132" s="257"/>
      <c r="DZ132" s="257"/>
    </row>
    <row r="133" spans="1:131" s="246" customFormat="1" ht="26.25" customHeight="1" thickBot="1" x14ac:dyDescent="0.2">
      <c r="A133" s="1185"/>
      <c r="B133" s="1186"/>
      <c r="C133" s="1186"/>
      <c r="D133" s="1186"/>
      <c r="E133" s="1186"/>
      <c r="F133" s="1186"/>
      <c r="G133" s="1186"/>
      <c r="H133" s="1186"/>
      <c r="I133" s="1186"/>
      <c r="J133" s="1186"/>
      <c r="K133" s="1186"/>
      <c r="L133" s="1186"/>
      <c r="M133" s="1186"/>
      <c r="N133" s="1186"/>
      <c r="O133" s="1186"/>
      <c r="P133" s="1186"/>
      <c r="Q133" s="1186"/>
      <c r="R133" s="1186"/>
      <c r="S133" s="1186"/>
      <c r="T133" s="1186"/>
      <c r="U133" s="1186"/>
      <c r="V133" s="1170" t="s">
        <v>505</v>
      </c>
      <c r="W133" s="1170"/>
      <c r="X133" s="1170"/>
      <c r="Y133" s="1170"/>
      <c r="Z133" s="1171"/>
      <c r="AA133" s="1172">
        <v>7.4</v>
      </c>
      <c r="AB133" s="1173"/>
      <c r="AC133" s="1173"/>
      <c r="AD133" s="1173"/>
      <c r="AE133" s="1174"/>
      <c r="AF133" s="1172">
        <v>6.9</v>
      </c>
      <c r="AG133" s="1173"/>
      <c r="AH133" s="1173"/>
      <c r="AI133" s="1173"/>
      <c r="AJ133" s="1174"/>
      <c r="AK133" s="1172">
        <v>7</v>
      </c>
      <c r="AL133" s="1173"/>
      <c r="AM133" s="1173"/>
      <c r="AN133" s="1173"/>
      <c r="AO133" s="1174"/>
      <c r="AP133" s="1119"/>
      <c r="AQ133" s="1120"/>
      <c r="AR133" s="1120"/>
      <c r="AS133" s="1120"/>
      <c r="AT133" s="1175"/>
      <c r="AU133" s="287"/>
      <c r="AV133" s="287"/>
      <c r="AW133" s="287"/>
      <c r="AX133" s="287"/>
      <c r="AY133" s="287"/>
      <c r="AZ133" s="287"/>
      <c r="BA133" s="287"/>
      <c r="BB133" s="287"/>
      <c r="BC133" s="287"/>
      <c r="BD133" s="287"/>
      <c r="BE133" s="287"/>
      <c r="BF133" s="287"/>
      <c r="BG133" s="287"/>
      <c r="BH133" s="287"/>
      <c r="BI133" s="287"/>
      <c r="BJ133" s="287"/>
      <c r="BK133" s="287"/>
      <c r="BL133" s="287"/>
      <c r="BM133" s="287"/>
      <c r="BN133" s="285"/>
      <c r="BO133" s="285"/>
      <c r="BP133" s="285"/>
      <c r="BQ133" s="285"/>
      <c r="BR133" s="285"/>
      <c r="BS133" s="285"/>
      <c r="BT133" s="285"/>
      <c r="BU133" s="285"/>
      <c r="BV133" s="285"/>
      <c r="BW133" s="285"/>
      <c r="BX133" s="285"/>
      <c r="BY133" s="285"/>
      <c r="BZ133" s="285"/>
      <c r="CA133" s="285"/>
      <c r="CB133" s="285"/>
      <c r="CC133" s="285"/>
      <c r="CD133" s="285"/>
      <c r="CE133" s="285"/>
      <c r="CF133" s="285"/>
      <c r="CG133" s="285"/>
      <c r="CH133" s="285"/>
      <c r="CI133" s="285"/>
      <c r="CJ133" s="285"/>
      <c r="CK133" s="285"/>
      <c r="CL133" s="285"/>
      <c r="CM133" s="285"/>
      <c r="CN133" s="285"/>
      <c r="CO133" s="285"/>
      <c r="CP133" s="285"/>
      <c r="CQ133" s="285"/>
      <c r="CR133" s="285"/>
      <c r="CS133" s="285"/>
      <c r="CT133" s="285"/>
      <c r="CU133" s="285"/>
      <c r="CV133" s="285"/>
      <c r="CW133" s="285"/>
      <c r="CX133" s="285"/>
      <c r="CY133" s="285"/>
      <c r="CZ133" s="285"/>
      <c r="DA133" s="285"/>
      <c r="DB133" s="285"/>
      <c r="DC133" s="285"/>
      <c r="DD133" s="285"/>
      <c r="DE133" s="285"/>
      <c r="DF133" s="285"/>
      <c r="DG133" s="285"/>
      <c r="DH133" s="285"/>
      <c r="DI133" s="285"/>
      <c r="DJ133" s="285"/>
      <c r="DK133" s="285"/>
      <c r="DL133" s="285"/>
      <c r="DM133" s="285"/>
      <c r="DN133" s="285"/>
      <c r="DO133" s="285"/>
      <c r="DP133" s="257"/>
      <c r="DQ133" s="257"/>
      <c r="DR133" s="257"/>
      <c r="DS133" s="257"/>
      <c r="DT133" s="257"/>
      <c r="DU133" s="257"/>
      <c r="DV133" s="257"/>
      <c r="DW133" s="257"/>
      <c r="DX133" s="257"/>
      <c r="DY133" s="257"/>
      <c r="DZ133" s="257"/>
    </row>
    <row r="134" spans="1:131" s="247" customFormat="1" ht="11.25" customHeight="1" x14ac:dyDescent="0.15">
      <c r="A134" s="288"/>
      <c r="B134" s="288"/>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7"/>
      <c r="AV134" s="287"/>
      <c r="AW134" s="287"/>
      <c r="AX134" s="287"/>
      <c r="AY134" s="287"/>
      <c r="AZ134" s="287"/>
      <c r="BA134" s="287"/>
      <c r="BB134" s="287"/>
      <c r="BC134" s="287"/>
      <c r="BD134" s="287"/>
      <c r="BE134" s="287"/>
      <c r="BF134" s="287"/>
      <c r="BG134" s="287"/>
      <c r="BH134" s="287"/>
      <c r="BI134" s="287"/>
      <c r="BJ134" s="287"/>
      <c r="BK134" s="287"/>
      <c r="BL134" s="287"/>
      <c r="BM134" s="287"/>
      <c r="BN134" s="285"/>
      <c r="BO134" s="285"/>
      <c r="BP134" s="285"/>
      <c r="BQ134" s="285"/>
      <c r="BR134" s="285"/>
      <c r="BS134" s="285"/>
      <c r="BT134" s="285"/>
      <c r="BU134" s="285"/>
      <c r="BV134" s="285"/>
      <c r="BW134" s="285"/>
      <c r="BX134" s="285"/>
      <c r="BY134" s="285"/>
      <c r="BZ134" s="285"/>
      <c r="CA134" s="285"/>
      <c r="CB134" s="285"/>
      <c r="CC134" s="285"/>
      <c r="CD134" s="285"/>
      <c r="CE134" s="285"/>
      <c r="CF134" s="285"/>
      <c r="CG134" s="285"/>
      <c r="CH134" s="285"/>
      <c r="CI134" s="285"/>
      <c r="CJ134" s="285"/>
      <c r="CK134" s="285"/>
      <c r="CL134" s="285"/>
      <c r="CM134" s="285"/>
      <c r="CN134" s="285"/>
      <c r="CO134" s="285"/>
      <c r="CP134" s="285"/>
      <c r="CQ134" s="285"/>
      <c r="CR134" s="285"/>
      <c r="CS134" s="285"/>
      <c r="CT134" s="285"/>
      <c r="CU134" s="285"/>
      <c r="CV134" s="285"/>
      <c r="CW134" s="285"/>
      <c r="CX134" s="285"/>
      <c r="CY134" s="285"/>
      <c r="CZ134" s="285"/>
      <c r="DA134" s="285"/>
      <c r="DB134" s="285"/>
      <c r="DC134" s="285"/>
      <c r="DD134" s="285"/>
      <c r="DE134" s="285"/>
      <c r="DF134" s="285"/>
      <c r="DG134" s="285"/>
      <c r="DH134" s="285"/>
      <c r="DI134" s="285"/>
      <c r="DJ134" s="285"/>
      <c r="DK134" s="285"/>
      <c r="DL134" s="285"/>
      <c r="DM134" s="285"/>
      <c r="DN134" s="285"/>
      <c r="DO134" s="285"/>
      <c r="DP134" s="257"/>
      <c r="DQ134" s="257"/>
      <c r="DR134" s="257"/>
      <c r="DS134" s="257"/>
      <c r="DT134" s="257"/>
      <c r="DU134" s="257"/>
      <c r="DV134" s="257"/>
      <c r="DW134" s="257"/>
      <c r="DX134" s="257"/>
      <c r="DY134" s="257"/>
      <c r="DZ134" s="257"/>
      <c r="EA134" s="246"/>
    </row>
    <row r="135" spans="1:131" ht="14.25" hidden="1" x14ac:dyDescent="0.15">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c r="BT135" s="288"/>
      <c r="BU135" s="288"/>
      <c r="BV135" s="288"/>
      <c r="BW135" s="288"/>
      <c r="BX135" s="288"/>
      <c r="BY135" s="288"/>
      <c r="BZ135" s="288"/>
      <c r="CA135" s="288"/>
      <c r="CB135" s="288"/>
      <c r="CC135" s="288"/>
      <c r="CD135" s="288"/>
      <c r="CE135" s="288"/>
      <c r="CF135" s="288"/>
      <c r="CG135" s="288"/>
      <c r="CH135" s="288"/>
      <c r="CI135" s="288"/>
      <c r="CJ135" s="288"/>
      <c r="CK135" s="288"/>
      <c r="CL135" s="288"/>
      <c r="CM135" s="288"/>
      <c r="CN135" s="288"/>
      <c r="CO135" s="288"/>
      <c r="CP135" s="288"/>
      <c r="CQ135" s="288"/>
      <c r="CR135" s="288"/>
      <c r="CS135" s="288"/>
      <c r="CT135" s="288"/>
      <c r="CU135" s="288"/>
      <c r="CV135" s="288"/>
      <c r="CW135" s="288"/>
      <c r="CX135" s="288"/>
      <c r="CY135" s="288"/>
      <c r="CZ135" s="288"/>
      <c r="DA135" s="288"/>
      <c r="DB135" s="288"/>
      <c r="DC135" s="288"/>
      <c r="DD135" s="288"/>
      <c r="DE135" s="288"/>
      <c r="DF135" s="288"/>
      <c r="DG135" s="288"/>
      <c r="DH135" s="288"/>
      <c r="DI135" s="288"/>
      <c r="DJ135" s="288"/>
      <c r="DK135" s="288"/>
      <c r="DL135" s="288"/>
      <c r="DM135" s="288"/>
      <c r="DN135" s="288"/>
      <c r="DO135" s="288"/>
      <c r="DP135" s="288"/>
      <c r="DQ135" s="288"/>
      <c r="DR135" s="288"/>
      <c r="DS135" s="288"/>
      <c r="DT135" s="288"/>
      <c r="DU135" s="288"/>
      <c r="DV135" s="288"/>
      <c r="DW135" s="288"/>
      <c r="DX135" s="288"/>
      <c r="DY135" s="288"/>
      <c r="DZ135" s="288"/>
    </row>
    <row r="136" spans="1:131" hidden="1" x14ac:dyDescent="0.15"/>
  </sheetData>
  <sheetProtection algorithmName="SHA-512" hashValue="6Y9ki0DFcESmXjQQArSWHh3vX0GE6Om706yN5pz+ro/aLRL42uPIW0KmtC7n2A1O8v/3E+7Dsh89BYM2bYhOoA==" saltValue="GX7bnEpnk3GxYi0XA67sjg=="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10"/>
  <sheetViews>
    <sheetView showGridLines="0" view="pageBreakPreview" zoomScale="70" zoomScaleNormal="85" zoomScaleSheetLayoutView="70" workbookViewId="0"/>
  </sheetViews>
  <sheetFormatPr defaultColWidth="0" defaultRowHeight="13.5" customHeight="1" zeroHeight="1" x14ac:dyDescent="0.15"/>
  <cols>
    <col min="1" max="120" width="2.75" style="291" customWidth="1"/>
    <col min="121" max="121" width="0" style="290" hidden="1" customWidth="1"/>
    <col min="122" max="16384" width="9" style="290" hidden="1"/>
  </cols>
  <sheetData>
    <row r="1" spans="1:120"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0"/>
    </row>
    <row r="17" spans="119:120" x14ac:dyDescent="0.15">
      <c r="DP17" s="290"/>
    </row>
    <row r="18" spans="119:120" x14ac:dyDescent="0.15"/>
    <row r="19" spans="119:120" x14ac:dyDescent="0.15"/>
    <row r="20" spans="119:120" x14ac:dyDescent="0.15">
      <c r="DO20" s="290"/>
      <c r="DP20" s="290"/>
    </row>
    <row r="21" spans="119:120" x14ac:dyDescent="0.15">
      <c r="DP21" s="290"/>
    </row>
    <row r="22" spans="119:120" x14ac:dyDescent="0.15"/>
    <row r="23" spans="119:120" x14ac:dyDescent="0.15">
      <c r="DO23" s="290"/>
      <c r="DP23" s="290"/>
    </row>
    <row r="24" spans="119:120" x14ac:dyDescent="0.15">
      <c r="DP24" s="290"/>
    </row>
    <row r="25" spans="119:120" x14ac:dyDescent="0.15">
      <c r="DP25" s="290"/>
    </row>
    <row r="26" spans="119:120" x14ac:dyDescent="0.15">
      <c r="DO26" s="290"/>
      <c r="DP26" s="290"/>
    </row>
    <row r="27" spans="119:120" x14ac:dyDescent="0.15"/>
    <row r="28" spans="119:120" x14ac:dyDescent="0.15">
      <c r="DO28" s="290"/>
      <c r="DP28" s="290"/>
    </row>
    <row r="29" spans="119:120" x14ac:dyDescent="0.15">
      <c r="DP29" s="290"/>
    </row>
    <row r="30" spans="119:120" x14ac:dyDescent="0.15"/>
    <row r="31" spans="119:120" x14ac:dyDescent="0.15">
      <c r="DO31" s="290"/>
      <c r="DP31" s="290"/>
    </row>
    <row r="32" spans="119:120" x14ac:dyDescent="0.15"/>
    <row r="33" spans="98:120" x14ac:dyDescent="0.15">
      <c r="DO33" s="290"/>
      <c r="DP33" s="290"/>
    </row>
    <row r="34" spans="98:120" x14ac:dyDescent="0.15">
      <c r="DM34" s="290"/>
    </row>
    <row r="35" spans="98:120" x14ac:dyDescent="0.15">
      <c r="CT35" s="290"/>
      <c r="CU35" s="290"/>
      <c r="CV35" s="290"/>
      <c r="CY35" s="290"/>
      <c r="CZ35" s="290"/>
      <c r="DA35" s="290"/>
      <c r="DD35" s="290"/>
      <c r="DE35" s="290"/>
      <c r="DF35" s="290"/>
      <c r="DI35" s="290"/>
      <c r="DJ35" s="290"/>
      <c r="DK35" s="290"/>
      <c r="DM35" s="290"/>
      <c r="DN35" s="290"/>
      <c r="DO35" s="290"/>
      <c r="DP35" s="290"/>
    </row>
    <row r="36" spans="98:120" x14ac:dyDescent="0.15"/>
    <row r="37" spans="98:120" x14ac:dyDescent="0.15">
      <c r="CW37" s="290"/>
      <c r="DB37" s="290"/>
      <c r="DG37" s="290"/>
      <c r="DL37" s="290"/>
      <c r="DP37" s="290"/>
    </row>
    <row r="38" spans="98:120" x14ac:dyDescent="0.15">
      <c r="CT38" s="290"/>
      <c r="CU38" s="290"/>
      <c r="CV38" s="290"/>
      <c r="CW38" s="290"/>
      <c r="CY38" s="290"/>
      <c r="CZ38" s="290"/>
      <c r="DA38" s="290"/>
      <c r="DB38" s="290"/>
      <c r="DD38" s="290"/>
      <c r="DE38" s="290"/>
      <c r="DF38" s="290"/>
      <c r="DG38" s="290"/>
      <c r="DI38" s="290"/>
      <c r="DJ38" s="290"/>
      <c r="DK38" s="290"/>
      <c r="DL38" s="290"/>
      <c r="DN38" s="290"/>
      <c r="DO38" s="290"/>
      <c r="DP38" s="29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0"/>
      <c r="DO49" s="290"/>
      <c r="DP49" s="29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0"/>
      <c r="CS63" s="290"/>
      <c r="CX63" s="290"/>
      <c r="DC63" s="290"/>
      <c r="DH63" s="290"/>
    </row>
    <row r="64" spans="22:120" x14ac:dyDescent="0.15">
      <c r="V64" s="290"/>
    </row>
    <row r="65" spans="15:120" x14ac:dyDescent="0.15">
      <c r="X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L65" s="290"/>
      <c r="BM65" s="290"/>
      <c r="BN65" s="290"/>
      <c r="BO65" s="290"/>
      <c r="BP65" s="290"/>
      <c r="BQ65" s="290"/>
      <c r="BR65" s="290"/>
      <c r="BS65" s="290"/>
      <c r="BT65" s="290"/>
      <c r="BU65" s="290"/>
      <c r="BV65" s="290"/>
      <c r="BW65" s="290"/>
      <c r="BX65" s="290"/>
      <c r="BY65" s="290"/>
      <c r="BZ65" s="290"/>
      <c r="CA65" s="290"/>
      <c r="CB65" s="290"/>
      <c r="CC65" s="290"/>
      <c r="CD65" s="290"/>
      <c r="CE65" s="290"/>
      <c r="CF65" s="290"/>
      <c r="CG65" s="290"/>
      <c r="CH65" s="290"/>
      <c r="CI65" s="290"/>
      <c r="CJ65" s="290"/>
      <c r="CK65" s="290"/>
      <c r="CL65" s="290"/>
      <c r="CM65" s="290"/>
      <c r="CN65" s="290"/>
      <c r="CO65" s="290"/>
      <c r="CP65" s="290"/>
      <c r="CQ65" s="290"/>
      <c r="CR65" s="290"/>
      <c r="CU65" s="290"/>
      <c r="CZ65" s="290"/>
      <c r="DE65" s="290"/>
      <c r="DJ65" s="290"/>
    </row>
    <row r="66" spans="15:120" x14ac:dyDescent="0.15">
      <c r="Q66" s="290"/>
      <c r="S66" s="290"/>
      <c r="U66" s="290"/>
      <c r="DM66" s="290"/>
    </row>
    <row r="67" spans="15:120" x14ac:dyDescent="0.15">
      <c r="O67" s="290"/>
      <c r="P67" s="290"/>
      <c r="R67" s="290"/>
      <c r="T67" s="290"/>
      <c r="Y67" s="290"/>
      <c r="CT67" s="290"/>
      <c r="CV67" s="290"/>
      <c r="CW67" s="290"/>
      <c r="CY67" s="290"/>
      <c r="DA67" s="290"/>
      <c r="DB67" s="290"/>
      <c r="DD67" s="290"/>
      <c r="DF67" s="290"/>
      <c r="DG67" s="290"/>
      <c r="DI67" s="290"/>
      <c r="DK67" s="290"/>
      <c r="DL67" s="290"/>
      <c r="DN67" s="290"/>
      <c r="DO67" s="290"/>
      <c r="DP67" s="290"/>
    </row>
    <row r="68" spans="15:120" x14ac:dyDescent="0.15"/>
    <row r="69" spans="15:120" x14ac:dyDescent="0.15"/>
    <row r="70" spans="15:120" x14ac:dyDescent="0.15"/>
    <row r="71" spans="15:120" x14ac:dyDescent="0.15"/>
    <row r="72" spans="15:120" x14ac:dyDescent="0.15">
      <c r="DP72" s="290"/>
    </row>
    <row r="73" spans="15:120" x14ac:dyDescent="0.15">
      <c r="DP73" s="29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0"/>
      <c r="CX96" s="290"/>
      <c r="DC96" s="290"/>
      <c r="DH96" s="290"/>
    </row>
    <row r="97" spans="24:120" x14ac:dyDescent="0.15">
      <c r="CS97" s="290"/>
      <c r="CX97" s="290"/>
      <c r="DC97" s="290"/>
      <c r="DH97" s="290"/>
      <c r="DP97" s="291" t="s">
        <v>506</v>
      </c>
    </row>
    <row r="98" spans="24:120" hidden="1" x14ac:dyDescent="0.15">
      <c r="CS98" s="290"/>
      <c r="CX98" s="290"/>
      <c r="DC98" s="290"/>
      <c r="DH98" s="290"/>
    </row>
    <row r="99" spans="24:120" hidden="1" x14ac:dyDescent="0.15">
      <c r="CS99" s="290"/>
      <c r="CX99" s="290"/>
      <c r="DC99" s="290"/>
      <c r="DH99" s="290"/>
    </row>
    <row r="100" spans="24:120" hidden="1" x14ac:dyDescent="0.15"/>
    <row r="101" spans="24:120" ht="12" hidden="1" customHeight="1" x14ac:dyDescent="0.15">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290"/>
      <c r="BO101" s="290"/>
      <c r="BP101" s="290"/>
      <c r="BQ101" s="290"/>
      <c r="BR101" s="290"/>
      <c r="BS101" s="290"/>
      <c r="BT101" s="290"/>
      <c r="BU101" s="290"/>
      <c r="BV101" s="290"/>
      <c r="BW101" s="290"/>
      <c r="BX101" s="290"/>
      <c r="BY101" s="290"/>
      <c r="BZ101" s="290"/>
      <c r="CA101" s="290"/>
      <c r="CB101" s="290"/>
      <c r="CC101" s="290"/>
      <c r="CD101" s="290"/>
      <c r="CE101" s="290"/>
      <c r="CF101" s="290"/>
      <c r="CG101" s="290"/>
      <c r="CH101" s="290"/>
      <c r="CI101" s="290"/>
      <c r="CJ101" s="290"/>
      <c r="CK101" s="290"/>
      <c r="CL101" s="290"/>
      <c r="CM101" s="290"/>
      <c r="CN101" s="290"/>
      <c r="CO101" s="290"/>
      <c r="CP101" s="290"/>
      <c r="CQ101" s="290"/>
      <c r="CR101" s="290"/>
      <c r="CU101" s="290"/>
      <c r="CZ101" s="290"/>
      <c r="DE101" s="290"/>
      <c r="DJ101" s="290"/>
    </row>
    <row r="102" spans="24:120" ht="1.5" hidden="1" customHeight="1" x14ac:dyDescent="0.15">
      <c r="CU102" s="290"/>
      <c r="CZ102" s="290"/>
      <c r="DE102" s="290"/>
      <c r="DJ102" s="290"/>
      <c r="DM102" s="290"/>
    </row>
    <row r="103" spans="24:120" hidden="1" x14ac:dyDescent="0.15">
      <c r="CT103" s="290"/>
      <c r="CV103" s="290"/>
      <c r="CW103" s="290"/>
      <c r="CY103" s="290"/>
      <c r="DA103" s="290"/>
      <c r="DB103" s="290"/>
      <c r="DD103" s="290"/>
      <c r="DF103" s="290"/>
      <c r="DG103" s="290"/>
      <c r="DI103" s="290"/>
      <c r="DK103" s="290"/>
      <c r="DL103" s="290"/>
      <c r="DM103" s="290"/>
      <c r="DN103" s="290"/>
      <c r="DO103" s="290"/>
      <c r="DP103" s="290"/>
    </row>
    <row r="104" spans="24:120" hidden="1" x14ac:dyDescent="0.15">
      <c r="CV104" s="290"/>
      <c r="CW104" s="290"/>
      <c r="DA104" s="290"/>
      <c r="DB104" s="290"/>
      <c r="DF104" s="290"/>
      <c r="DG104" s="290"/>
      <c r="DK104" s="290"/>
      <c r="DL104" s="290"/>
      <c r="DN104" s="290"/>
      <c r="DO104" s="290"/>
      <c r="DP104" s="290"/>
    </row>
    <row r="105" spans="24:120" ht="12.75" hidden="1" customHeight="1" x14ac:dyDescent="0.15"/>
    <row r="106" spans="24:120" hidden="1" x14ac:dyDescent="0.15"/>
    <row r="107" spans="24:120" hidden="1" x14ac:dyDescent="0.15"/>
    <row r="108" spans="24:120" hidden="1" x14ac:dyDescent="0.15"/>
    <row r="109" spans="24:120" hidden="1" x14ac:dyDescent="0.15"/>
    <row r="110" spans="24:120" hidden="1" x14ac:dyDescent="0.15"/>
  </sheetData>
  <sheetProtection algorithmName="SHA-512" hashValue="nrS1SbVzuXDHWiCvZAM9VXqycYZttQL9Zkj0xUdSzg4pFLxi6AMGPAB340hdwMAOXOn95vQZKYQ/BtzLcl4jGg==" saltValue="9aXu3s5DcONFRt2Ri+BEs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103"/>
  <sheetViews>
    <sheetView showGridLines="0" zoomScale="70" zoomScaleNormal="70" zoomScaleSheetLayoutView="55" workbookViewId="0"/>
  </sheetViews>
  <sheetFormatPr defaultColWidth="0" defaultRowHeight="13.5" customHeight="1" zeroHeight="1" x14ac:dyDescent="0.15"/>
  <cols>
    <col min="1" max="116" width="2.625" style="291" customWidth="1"/>
    <col min="117" max="16384" width="9" style="290" hidden="1"/>
  </cols>
  <sheetData>
    <row r="1" spans="2:116"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row>
    <row r="2" spans="2:116" x14ac:dyDescent="0.15"/>
    <row r="3" spans="2:116" x14ac:dyDescent="0.15"/>
    <row r="4" spans="2:116" x14ac:dyDescent="0.15">
      <c r="R4" s="290"/>
      <c r="S4" s="290"/>
      <c r="T4" s="290"/>
      <c r="U4" s="290"/>
      <c r="V4" s="290"/>
      <c r="W4" s="290"/>
      <c r="X4" s="290"/>
      <c r="Y4" s="290"/>
      <c r="Z4" s="290"/>
      <c r="AA4" s="290"/>
      <c r="AB4" s="290"/>
      <c r="AC4" s="290"/>
      <c r="AD4" s="290"/>
      <c r="AE4" s="290"/>
      <c r="AF4" s="290"/>
      <c r="AG4" s="290"/>
      <c r="AH4" s="290"/>
      <c r="AI4" s="290"/>
      <c r="AJ4" s="290"/>
      <c r="AK4" s="290"/>
      <c r="AL4" s="290"/>
      <c r="AM4" s="290"/>
      <c r="AN4" s="290"/>
      <c r="AO4" s="290"/>
      <c r="AP4" s="290"/>
      <c r="AQ4" s="290"/>
      <c r="AR4" s="290"/>
      <c r="AS4" s="290"/>
      <c r="AT4" s="290"/>
      <c r="AU4" s="290"/>
      <c r="AV4" s="290"/>
      <c r="AW4" s="290"/>
      <c r="AX4" s="290"/>
      <c r="AY4" s="290"/>
      <c r="AZ4" s="290"/>
      <c r="BA4" s="290"/>
      <c r="BB4" s="290"/>
      <c r="BC4" s="290"/>
      <c r="BD4" s="290"/>
      <c r="BE4" s="290"/>
      <c r="BF4" s="290"/>
      <c r="BG4" s="290"/>
      <c r="BH4" s="290"/>
      <c r="BI4" s="290"/>
      <c r="BJ4" s="290"/>
      <c r="BK4" s="290"/>
      <c r="BL4" s="290"/>
      <c r="BM4" s="290"/>
      <c r="BN4" s="290"/>
      <c r="BO4" s="290"/>
      <c r="BP4" s="290"/>
      <c r="BQ4" s="290"/>
      <c r="BR4" s="290"/>
      <c r="BS4" s="290"/>
      <c r="BT4" s="290"/>
      <c r="BU4" s="290"/>
      <c r="BV4" s="290"/>
      <c r="BW4" s="290"/>
      <c r="BX4" s="290"/>
      <c r="BY4" s="290"/>
      <c r="BZ4" s="290"/>
      <c r="CA4" s="290"/>
      <c r="CB4" s="290"/>
      <c r="CC4" s="290"/>
      <c r="CD4" s="290"/>
      <c r="CE4" s="290"/>
      <c r="CF4" s="290"/>
      <c r="CG4" s="290"/>
      <c r="CH4" s="290"/>
      <c r="CI4" s="290"/>
      <c r="CJ4" s="290"/>
      <c r="CK4" s="290"/>
      <c r="CL4" s="290"/>
      <c r="CM4" s="290"/>
      <c r="CN4" s="290"/>
      <c r="CO4" s="290"/>
      <c r="CP4" s="290"/>
      <c r="CQ4" s="290"/>
      <c r="CR4" s="290"/>
      <c r="CS4" s="290"/>
      <c r="CT4" s="290"/>
      <c r="CU4" s="290"/>
      <c r="CV4" s="290"/>
      <c r="CW4" s="290"/>
      <c r="CX4" s="290"/>
      <c r="CY4" s="290"/>
      <c r="CZ4" s="290"/>
      <c r="DA4" s="290"/>
      <c r="DB4" s="290"/>
      <c r="DC4" s="290"/>
      <c r="DD4" s="290"/>
      <c r="DE4" s="290"/>
      <c r="DF4" s="290"/>
      <c r="DG4" s="290"/>
      <c r="DH4" s="290"/>
      <c r="DI4" s="290"/>
      <c r="DJ4" s="290"/>
      <c r="DK4" s="290"/>
      <c r="DL4" s="290"/>
    </row>
    <row r="5" spans="2:116" x14ac:dyDescent="0.15">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90"/>
      <c r="BE5" s="290"/>
      <c r="BF5" s="290"/>
      <c r="BG5" s="290"/>
      <c r="BH5" s="290"/>
      <c r="BI5" s="290"/>
      <c r="BJ5" s="290"/>
      <c r="BK5" s="290"/>
      <c r="BL5" s="290"/>
      <c r="BM5" s="290"/>
      <c r="BN5" s="290"/>
      <c r="BO5" s="290"/>
      <c r="BP5" s="290"/>
      <c r="BQ5" s="290"/>
      <c r="BR5" s="290"/>
      <c r="BS5" s="290"/>
      <c r="BT5" s="290"/>
      <c r="BU5" s="290"/>
      <c r="BV5" s="290"/>
      <c r="BW5" s="290"/>
      <c r="BX5" s="290"/>
      <c r="BY5" s="290"/>
      <c r="BZ5" s="290"/>
      <c r="CA5" s="290"/>
      <c r="CB5" s="290"/>
      <c r="CC5" s="290"/>
      <c r="CD5" s="290"/>
      <c r="CE5" s="290"/>
      <c r="CF5" s="290"/>
      <c r="CG5" s="290"/>
      <c r="CH5" s="290"/>
      <c r="CI5" s="290"/>
      <c r="CJ5" s="290"/>
      <c r="CK5" s="290"/>
      <c r="CL5" s="290"/>
      <c r="CM5" s="290"/>
      <c r="CN5" s="290"/>
      <c r="CO5" s="290"/>
      <c r="CP5" s="290"/>
      <c r="CQ5" s="290"/>
      <c r="CR5" s="290"/>
      <c r="CS5" s="290"/>
      <c r="CT5" s="290"/>
      <c r="CU5" s="290"/>
      <c r="CV5" s="290"/>
      <c r="CW5" s="290"/>
      <c r="CX5" s="290"/>
      <c r="CY5" s="290"/>
      <c r="CZ5" s="290"/>
      <c r="DA5" s="290"/>
      <c r="DB5" s="290"/>
      <c r="DC5" s="290"/>
      <c r="DD5" s="290"/>
      <c r="DE5" s="290"/>
      <c r="DF5" s="290"/>
      <c r="DG5" s="290"/>
      <c r="DH5" s="290"/>
      <c r="DI5" s="290"/>
      <c r="DJ5" s="290"/>
      <c r="DK5" s="290"/>
      <c r="DL5" s="29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0"/>
      <c r="J18" s="290"/>
      <c r="K18" s="290"/>
      <c r="L18" s="290"/>
      <c r="M18" s="290"/>
      <c r="N18" s="290"/>
      <c r="O18" s="290"/>
      <c r="P18" s="290"/>
      <c r="Q18" s="290"/>
      <c r="R18" s="290"/>
      <c r="S18" s="290"/>
      <c r="T18" s="290"/>
      <c r="U18" s="290"/>
      <c r="V18" s="290"/>
      <c r="W18" s="290"/>
      <c r="X18" s="290"/>
      <c r="Y18" s="290"/>
      <c r="Z18" s="290"/>
      <c r="AA18" s="290"/>
      <c r="AB18" s="290"/>
      <c r="AC18" s="290"/>
      <c r="AD18" s="290"/>
      <c r="AE18" s="290"/>
      <c r="AF18" s="290"/>
      <c r="AG18" s="290"/>
      <c r="AH18" s="290"/>
      <c r="AI18" s="290"/>
      <c r="AJ18" s="290"/>
      <c r="AK18" s="290"/>
      <c r="AL18" s="290"/>
      <c r="AM18" s="290"/>
      <c r="AN18" s="290"/>
      <c r="AO18" s="290"/>
      <c r="AP18" s="290"/>
      <c r="AQ18" s="290"/>
      <c r="AR18" s="290"/>
      <c r="AS18" s="290"/>
      <c r="AT18" s="290"/>
      <c r="AU18" s="290"/>
      <c r="AV18" s="290"/>
      <c r="AW18" s="290"/>
      <c r="AX18" s="290"/>
      <c r="AY18" s="290"/>
      <c r="AZ18" s="290"/>
      <c r="BA18" s="290"/>
      <c r="BB18" s="290"/>
      <c r="BC18" s="290"/>
      <c r="BD18" s="290"/>
      <c r="BE18" s="290"/>
      <c r="BF18" s="290"/>
      <c r="BG18" s="290"/>
      <c r="BH18" s="290"/>
      <c r="BI18" s="290"/>
      <c r="BJ18" s="290"/>
      <c r="BK18" s="290"/>
      <c r="BL18" s="290"/>
      <c r="BM18" s="290"/>
      <c r="BN18" s="290"/>
      <c r="BO18" s="290"/>
      <c r="BP18" s="290"/>
      <c r="BQ18" s="290"/>
      <c r="BR18" s="290"/>
      <c r="BS18" s="290"/>
      <c r="BT18" s="290"/>
      <c r="BU18" s="290"/>
      <c r="BV18" s="290"/>
      <c r="BW18" s="290"/>
      <c r="BX18" s="290"/>
      <c r="BY18" s="290"/>
      <c r="BZ18" s="290"/>
      <c r="CA18" s="290"/>
      <c r="CB18" s="290"/>
      <c r="CC18" s="290"/>
      <c r="CD18" s="290"/>
      <c r="CE18" s="290"/>
      <c r="CF18" s="290"/>
      <c r="CG18" s="290"/>
      <c r="CH18" s="290"/>
      <c r="CI18" s="290"/>
      <c r="CJ18" s="290"/>
      <c r="CK18" s="290"/>
      <c r="CL18" s="290"/>
      <c r="CM18" s="290"/>
      <c r="CN18" s="290"/>
      <c r="CO18" s="290"/>
      <c r="CP18" s="290"/>
      <c r="CQ18" s="290"/>
      <c r="CR18" s="290"/>
      <c r="CS18" s="290"/>
      <c r="CT18" s="290"/>
      <c r="CU18" s="290"/>
      <c r="CV18" s="290"/>
      <c r="CW18" s="290"/>
      <c r="CX18" s="290"/>
      <c r="CY18" s="290"/>
      <c r="CZ18" s="290"/>
      <c r="DA18" s="290"/>
      <c r="DB18" s="290"/>
      <c r="DC18" s="290"/>
      <c r="DD18" s="290"/>
      <c r="DE18" s="290"/>
      <c r="DF18" s="290"/>
      <c r="DG18" s="290"/>
      <c r="DH18" s="290"/>
      <c r="DI18" s="290"/>
      <c r="DJ18" s="290"/>
      <c r="DK18" s="290"/>
      <c r="DL18" s="290"/>
    </row>
    <row r="19" spans="9:116" x14ac:dyDescent="0.15"/>
    <row r="20" spans="9:116" x14ac:dyDescent="0.15"/>
    <row r="21" spans="9:116" x14ac:dyDescent="0.15">
      <c r="DL21" s="290"/>
    </row>
    <row r="22" spans="9:116" x14ac:dyDescent="0.15">
      <c r="DI22" s="290"/>
      <c r="DJ22" s="290"/>
      <c r="DK22" s="290"/>
      <c r="DL22" s="290"/>
    </row>
    <row r="23" spans="9:116" x14ac:dyDescent="0.15">
      <c r="CY23" s="290"/>
      <c r="CZ23" s="290"/>
      <c r="DA23" s="290"/>
      <c r="DB23" s="290"/>
      <c r="DC23" s="290"/>
      <c r="DD23" s="290"/>
      <c r="DE23" s="290"/>
      <c r="DF23" s="290"/>
      <c r="DG23" s="290"/>
      <c r="DH23" s="290"/>
      <c r="DI23" s="290"/>
      <c r="DJ23" s="290"/>
      <c r="DK23" s="290"/>
      <c r="DL23" s="29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0"/>
      <c r="DA35" s="290"/>
      <c r="DB35" s="290"/>
      <c r="DC35" s="290"/>
      <c r="DD35" s="290"/>
      <c r="DE35" s="290"/>
      <c r="DF35" s="290"/>
      <c r="DG35" s="290"/>
      <c r="DH35" s="290"/>
      <c r="DI35" s="290"/>
      <c r="DJ35" s="290"/>
      <c r="DK35" s="290"/>
      <c r="DL35" s="290"/>
    </row>
    <row r="36" spans="15:116" x14ac:dyDescent="0.15"/>
    <row r="37" spans="15:116" x14ac:dyDescent="0.15">
      <c r="DL37" s="290"/>
    </row>
    <row r="38" spans="15:116" x14ac:dyDescent="0.15">
      <c r="DI38" s="290"/>
      <c r="DJ38" s="290"/>
      <c r="DK38" s="290"/>
      <c r="DL38" s="290"/>
    </row>
    <row r="39" spans="15:116" x14ac:dyDescent="0.15"/>
    <row r="40" spans="15:116" x14ac:dyDescent="0.15"/>
    <row r="41" spans="15:116" x14ac:dyDescent="0.15"/>
    <row r="42" spans="15:116" x14ac:dyDescent="0.15"/>
    <row r="43" spans="15:116" x14ac:dyDescent="0.15">
      <c r="O43" s="290"/>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E43" s="290"/>
      <c r="DF43" s="290"/>
      <c r="DG43" s="290"/>
      <c r="DH43" s="290"/>
      <c r="DI43" s="290"/>
      <c r="DJ43" s="290"/>
      <c r="DK43" s="290"/>
      <c r="DL43" s="290"/>
    </row>
    <row r="44" spans="15:116" x14ac:dyDescent="0.15">
      <c r="DL44" s="290"/>
    </row>
    <row r="45" spans="15:116" x14ac:dyDescent="0.15"/>
    <row r="46" spans="15:116" x14ac:dyDescent="0.15">
      <c r="DA46" s="290"/>
      <c r="DB46" s="290"/>
      <c r="DC46" s="290"/>
      <c r="DD46" s="290"/>
      <c r="DE46" s="290"/>
      <c r="DF46" s="290"/>
      <c r="DG46" s="290"/>
      <c r="DH46" s="290"/>
      <c r="DI46" s="290"/>
      <c r="DJ46" s="290"/>
      <c r="DK46" s="290"/>
      <c r="DL46" s="290"/>
    </row>
    <row r="47" spans="15:116" x14ac:dyDescent="0.15"/>
    <row r="48" spans="15:116" x14ac:dyDescent="0.15"/>
    <row r="49" spans="104:116" x14ac:dyDescent="0.15"/>
    <row r="50" spans="104:116" x14ac:dyDescent="0.15">
      <c r="CZ50" s="290"/>
      <c r="DA50" s="290"/>
      <c r="DB50" s="290"/>
      <c r="DC50" s="290"/>
      <c r="DD50" s="290"/>
      <c r="DE50" s="290"/>
      <c r="DF50" s="290"/>
      <c r="DG50" s="290"/>
      <c r="DH50" s="290"/>
      <c r="DI50" s="290"/>
      <c r="DJ50" s="290"/>
      <c r="DK50" s="290"/>
      <c r="DL50" s="290"/>
    </row>
    <row r="51" spans="104:116" x14ac:dyDescent="0.15"/>
    <row r="52" spans="104:116" x14ac:dyDescent="0.15"/>
    <row r="53" spans="104:116" x14ac:dyDescent="0.15">
      <c r="DL53" s="29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0"/>
      <c r="DD67" s="290"/>
      <c r="DE67" s="290"/>
      <c r="DF67" s="290"/>
      <c r="DG67" s="290"/>
      <c r="DH67" s="290"/>
      <c r="DI67" s="290"/>
      <c r="DJ67" s="290"/>
      <c r="DK67" s="290"/>
      <c r="DL67" s="29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sheetData>
  <sheetProtection algorithmName="SHA-512" hashValue="9igZdQHVgFz7QWaq3S58siR1RxOA5PnePXsapgZf9SkbucDXGnxg1e1d7CJ2vhjgrSJhAuLNX8krbpg6PQXcXQ==" saltValue="n5Fi1Ib/jmI+FxOt3ELRJ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4"/>
  <sheetViews>
    <sheetView showGridLines="0" view="pageBreakPreview" zoomScale="70" zoomScaleSheetLayoutView="70" workbookViewId="0"/>
  </sheetViews>
  <sheetFormatPr defaultColWidth="0" defaultRowHeight="13.5" customHeight="1" zeroHeight="1" x14ac:dyDescent="0.15"/>
  <cols>
    <col min="1" max="36" width="2.5" style="292" customWidth="1"/>
    <col min="37" max="44" width="17" style="292" customWidth="1"/>
    <col min="45" max="45" width="6.125" style="299" customWidth="1"/>
    <col min="46" max="46" width="3" style="297" customWidth="1"/>
    <col min="47" max="47" width="19.125" style="292" hidden="1" customWidth="1"/>
    <col min="48" max="52" width="12.625" style="292" hidden="1" customWidth="1"/>
    <col min="53" max="16384" width="8.625" style="292" hidden="1"/>
  </cols>
  <sheetData>
    <row r="1" spans="1:46" x14ac:dyDescent="0.15">
      <c r="AS1" s="293"/>
      <c r="AT1" s="293"/>
    </row>
    <row r="2" spans="1:46" x14ac:dyDescent="0.15">
      <c r="AS2" s="293"/>
      <c r="AT2" s="293"/>
    </row>
    <row r="3" spans="1:46" x14ac:dyDescent="0.15">
      <c r="AS3" s="293"/>
      <c r="AT3" s="293"/>
    </row>
    <row r="4" spans="1:46" x14ac:dyDescent="0.15">
      <c r="AS4" s="293"/>
      <c r="AT4" s="293"/>
    </row>
    <row r="5" spans="1:46" ht="17.25" x14ac:dyDescent="0.15">
      <c r="A5" s="294" t="s">
        <v>507</v>
      </c>
      <c r="B5" s="295"/>
      <c r="C5" s="295"/>
      <c r="D5" s="295"/>
      <c r="E5" s="295"/>
      <c r="F5" s="295"/>
      <c r="G5" s="295"/>
      <c r="H5" s="295"/>
      <c r="I5" s="295"/>
      <c r="J5" s="295"/>
      <c r="K5" s="295"/>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95"/>
      <c r="AN5" s="295"/>
      <c r="AO5" s="295"/>
      <c r="AP5" s="295"/>
      <c r="AQ5" s="295"/>
      <c r="AR5" s="295"/>
      <c r="AS5" s="296"/>
    </row>
    <row r="6" spans="1:46" x14ac:dyDescent="0.15">
      <c r="A6" s="297"/>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8" t="s">
        <v>508</v>
      </c>
      <c r="AL6" s="298"/>
      <c r="AM6" s="298"/>
      <c r="AN6" s="298"/>
      <c r="AO6" s="293"/>
      <c r="AP6" s="293"/>
      <c r="AQ6" s="293"/>
      <c r="AR6" s="293"/>
    </row>
    <row r="7" spans="1:46" x14ac:dyDescent="0.15">
      <c r="A7" s="297"/>
      <c r="B7" s="293"/>
      <c r="C7" s="293"/>
      <c r="D7" s="293"/>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300"/>
      <c r="AL7" s="301"/>
      <c r="AM7" s="301"/>
      <c r="AN7" s="302"/>
      <c r="AO7" s="1210" t="s">
        <v>509</v>
      </c>
      <c r="AP7" s="303"/>
      <c r="AQ7" s="304" t="s">
        <v>510</v>
      </c>
      <c r="AR7" s="305"/>
    </row>
    <row r="8" spans="1:46" x14ac:dyDescent="0.15">
      <c r="A8" s="297"/>
      <c r="B8" s="293"/>
      <c r="C8" s="293"/>
      <c r="D8" s="293"/>
      <c r="E8" s="293"/>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306"/>
      <c r="AL8" s="307"/>
      <c r="AM8" s="307"/>
      <c r="AN8" s="308"/>
      <c r="AO8" s="1211"/>
      <c r="AP8" s="309" t="s">
        <v>511</v>
      </c>
      <c r="AQ8" s="310" t="s">
        <v>512</v>
      </c>
      <c r="AR8" s="311" t="s">
        <v>513</v>
      </c>
    </row>
    <row r="9" spans="1:46" x14ac:dyDescent="0.15">
      <c r="A9" s="297"/>
      <c r="B9" s="293"/>
      <c r="C9" s="293"/>
      <c r="D9" s="293"/>
      <c r="E9" s="293"/>
      <c r="F9" s="293"/>
      <c r="G9" s="293"/>
      <c r="H9" s="293"/>
      <c r="I9" s="293"/>
      <c r="J9" s="293"/>
      <c r="K9" s="293"/>
      <c r="L9" s="293"/>
      <c r="M9" s="293"/>
      <c r="N9" s="293"/>
      <c r="O9" s="293"/>
      <c r="P9" s="293"/>
      <c r="Q9" s="293"/>
      <c r="R9" s="293"/>
      <c r="S9" s="293"/>
      <c r="T9" s="293"/>
      <c r="U9" s="293"/>
      <c r="V9" s="293"/>
      <c r="W9" s="293"/>
      <c r="X9" s="293"/>
      <c r="Y9" s="293"/>
      <c r="Z9" s="293"/>
      <c r="AA9" s="293"/>
      <c r="AB9" s="293"/>
      <c r="AC9" s="293"/>
      <c r="AD9" s="293"/>
      <c r="AE9" s="293"/>
      <c r="AF9" s="293"/>
      <c r="AG9" s="293"/>
      <c r="AH9" s="293"/>
      <c r="AI9" s="293"/>
      <c r="AJ9" s="293"/>
      <c r="AK9" s="1212" t="s">
        <v>514</v>
      </c>
      <c r="AL9" s="1213"/>
      <c r="AM9" s="1213"/>
      <c r="AN9" s="1214"/>
      <c r="AO9" s="312">
        <v>3088905</v>
      </c>
      <c r="AP9" s="312">
        <v>62634</v>
      </c>
      <c r="AQ9" s="313">
        <v>90414</v>
      </c>
      <c r="AR9" s="314">
        <v>-30.7</v>
      </c>
    </row>
    <row r="10" spans="1:46" x14ac:dyDescent="0.15">
      <c r="A10" s="297"/>
      <c r="B10" s="293"/>
      <c r="C10" s="293"/>
      <c r="D10" s="293"/>
      <c r="E10" s="293"/>
      <c r="F10" s="293"/>
      <c r="G10" s="293"/>
      <c r="H10" s="293"/>
      <c r="I10" s="293"/>
      <c r="J10" s="293"/>
      <c r="K10" s="293"/>
      <c r="L10" s="293"/>
      <c r="M10" s="293"/>
      <c r="N10" s="293"/>
      <c r="O10" s="293"/>
      <c r="P10" s="293"/>
      <c r="Q10" s="293"/>
      <c r="R10" s="293"/>
      <c r="S10" s="293"/>
      <c r="T10" s="293"/>
      <c r="U10" s="293"/>
      <c r="V10" s="293"/>
      <c r="W10" s="293"/>
      <c r="X10" s="293"/>
      <c r="Y10" s="293"/>
      <c r="Z10" s="293"/>
      <c r="AA10" s="293"/>
      <c r="AB10" s="293"/>
      <c r="AC10" s="293"/>
      <c r="AD10" s="293"/>
      <c r="AE10" s="293"/>
      <c r="AF10" s="293"/>
      <c r="AG10" s="293"/>
      <c r="AH10" s="293"/>
      <c r="AI10" s="293"/>
      <c r="AJ10" s="293"/>
      <c r="AK10" s="1212" t="s">
        <v>515</v>
      </c>
      <c r="AL10" s="1213"/>
      <c r="AM10" s="1213"/>
      <c r="AN10" s="1214"/>
      <c r="AO10" s="315">
        <v>175243</v>
      </c>
      <c r="AP10" s="315">
        <v>3553</v>
      </c>
      <c r="AQ10" s="316">
        <v>7325</v>
      </c>
      <c r="AR10" s="317">
        <v>-51.5</v>
      </c>
    </row>
    <row r="11" spans="1:46" ht="13.5" customHeight="1" x14ac:dyDescent="0.15">
      <c r="A11" s="297"/>
      <c r="B11" s="293"/>
      <c r="C11" s="293"/>
      <c r="D11" s="293"/>
      <c r="E11" s="293"/>
      <c r="F11" s="293"/>
      <c r="G11" s="293"/>
      <c r="H11" s="293"/>
      <c r="I11" s="293"/>
      <c r="J11" s="293"/>
      <c r="K11" s="293"/>
      <c r="L11" s="293"/>
      <c r="M11" s="293"/>
      <c r="N11" s="293"/>
      <c r="O11" s="293"/>
      <c r="P11" s="293"/>
      <c r="Q11" s="293"/>
      <c r="R11" s="293"/>
      <c r="S11" s="293"/>
      <c r="T11" s="293"/>
      <c r="U11" s="293"/>
      <c r="V11" s="293"/>
      <c r="W11" s="293"/>
      <c r="X11" s="293"/>
      <c r="Y11" s="293"/>
      <c r="Z11" s="293"/>
      <c r="AA11" s="293"/>
      <c r="AB11" s="293"/>
      <c r="AC11" s="293"/>
      <c r="AD11" s="293"/>
      <c r="AE11" s="293"/>
      <c r="AF11" s="293"/>
      <c r="AG11" s="293"/>
      <c r="AH11" s="293"/>
      <c r="AI11" s="293"/>
      <c r="AJ11" s="293"/>
      <c r="AK11" s="1212" t="s">
        <v>516</v>
      </c>
      <c r="AL11" s="1213"/>
      <c r="AM11" s="1213"/>
      <c r="AN11" s="1214"/>
      <c r="AO11" s="315">
        <v>34944</v>
      </c>
      <c r="AP11" s="315">
        <v>709</v>
      </c>
      <c r="AQ11" s="316">
        <v>9426</v>
      </c>
      <c r="AR11" s="317">
        <v>-92.5</v>
      </c>
    </row>
    <row r="12" spans="1:46" ht="13.5" customHeight="1" x14ac:dyDescent="0.15">
      <c r="A12" s="297"/>
      <c r="B12" s="293"/>
      <c r="C12" s="293"/>
      <c r="D12" s="293"/>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3"/>
      <c r="AG12" s="293"/>
      <c r="AH12" s="293"/>
      <c r="AI12" s="293"/>
      <c r="AJ12" s="293"/>
      <c r="AK12" s="1212" t="s">
        <v>517</v>
      </c>
      <c r="AL12" s="1213"/>
      <c r="AM12" s="1213"/>
      <c r="AN12" s="1214"/>
      <c r="AO12" s="315" t="s">
        <v>518</v>
      </c>
      <c r="AP12" s="315" t="s">
        <v>518</v>
      </c>
      <c r="AQ12" s="316">
        <v>1167</v>
      </c>
      <c r="AR12" s="317" t="s">
        <v>518</v>
      </c>
    </row>
    <row r="13" spans="1:46" ht="13.5" customHeight="1" x14ac:dyDescent="0.15">
      <c r="A13" s="297"/>
      <c r="B13" s="293"/>
      <c r="C13" s="293"/>
      <c r="D13" s="293"/>
      <c r="E13" s="293"/>
      <c r="F13" s="293"/>
      <c r="G13" s="293"/>
      <c r="H13" s="293"/>
      <c r="I13" s="293"/>
      <c r="J13" s="293"/>
      <c r="K13" s="293"/>
      <c r="L13" s="293"/>
      <c r="M13" s="293"/>
      <c r="N13" s="293"/>
      <c r="O13" s="293"/>
      <c r="P13" s="293"/>
      <c r="Q13" s="293"/>
      <c r="R13" s="293"/>
      <c r="S13" s="293"/>
      <c r="T13" s="293"/>
      <c r="U13" s="293"/>
      <c r="V13" s="293"/>
      <c r="W13" s="293"/>
      <c r="X13" s="293"/>
      <c r="Y13" s="293"/>
      <c r="Z13" s="293"/>
      <c r="AA13" s="293"/>
      <c r="AB13" s="293"/>
      <c r="AC13" s="293"/>
      <c r="AD13" s="293"/>
      <c r="AE13" s="293"/>
      <c r="AF13" s="293"/>
      <c r="AG13" s="293"/>
      <c r="AH13" s="293"/>
      <c r="AI13" s="293"/>
      <c r="AJ13" s="293"/>
      <c r="AK13" s="1212" t="s">
        <v>519</v>
      </c>
      <c r="AL13" s="1213"/>
      <c r="AM13" s="1213"/>
      <c r="AN13" s="1214"/>
      <c r="AO13" s="315">
        <v>344</v>
      </c>
      <c r="AP13" s="315">
        <v>7</v>
      </c>
      <c r="AQ13" s="316">
        <v>3</v>
      </c>
      <c r="AR13" s="317">
        <v>133.30000000000001</v>
      </c>
    </row>
    <row r="14" spans="1:46" ht="13.5" customHeight="1" x14ac:dyDescent="0.15">
      <c r="A14" s="297"/>
      <c r="B14" s="293"/>
      <c r="C14" s="293"/>
      <c r="D14" s="293"/>
      <c r="E14" s="293"/>
      <c r="F14" s="293"/>
      <c r="G14" s="293"/>
      <c r="H14" s="293"/>
      <c r="I14" s="293"/>
      <c r="J14" s="293"/>
      <c r="K14" s="293"/>
      <c r="L14" s="293"/>
      <c r="M14" s="293"/>
      <c r="N14" s="293"/>
      <c r="O14" s="293"/>
      <c r="P14" s="293"/>
      <c r="Q14" s="293"/>
      <c r="R14" s="293"/>
      <c r="S14" s="293"/>
      <c r="T14" s="293"/>
      <c r="U14" s="293"/>
      <c r="V14" s="293"/>
      <c r="W14" s="293"/>
      <c r="X14" s="293"/>
      <c r="Y14" s="293"/>
      <c r="Z14" s="293"/>
      <c r="AA14" s="293"/>
      <c r="AB14" s="293"/>
      <c r="AC14" s="293"/>
      <c r="AD14" s="293"/>
      <c r="AE14" s="293"/>
      <c r="AF14" s="293"/>
      <c r="AG14" s="293"/>
      <c r="AH14" s="293"/>
      <c r="AI14" s="293"/>
      <c r="AJ14" s="293"/>
      <c r="AK14" s="1212" t="s">
        <v>520</v>
      </c>
      <c r="AL14" s="1213"/>
      <c r="AM14" s="1213"/>
      <c r="AN14" s="1214"/>
      <c r="AO14" s="315">
        <v>154127</v>
      </c>
      <c r="AP14" s="315">
        <v>3125</v>
      </c>
      <c r="AQ14" s="316">
        <v>4078</v>
      </c>
      <c r="AR14" s="317">
        <v>-23.4</v>
      </c>
    </row>
    <row r="15" spans="1:46" ht="13.5" customHeight="1" x14ac:dyDescent="0.15">
      <c r="A15" s="297"/>
      <c r="B15" s="293"/>
      <c r="C15" s="293"/>
      <c r="D15" s="293"/>
      <c r="E15" s="293"/>
      <c r="F15" s="293"/>
      <c r="G15" s="293"/>
      <c r="H15" s="293"/>
      <c r="I15" s="293"/>
      <c r="J15" s="293"/>
      <c r="K15" s="293"/>
      <c r="L15" s="293"/>
      <c r="M15" s="293"/>
      <c r="N15" s="293"/>
      <c r="O15" s="293"/>
      <c r="P15" s="293"/>
      <c r="Q15" s="293"/>
      <c r="R15" s="293"/>
      <c r="S15" s="293"/>
      <c r="T15" s="293"/>
      <c r="U15" s="293"/>
      <c r="V15" s="293"/>
      <c r="W15" s="293"/>
      <c r="X15" s="293"/>
      <c r="Y15" s="293"/>
      <c r="Z15" s="293"/>
      <c r="AA15" s="293"/>
      <c r="AB15" s="293"/>
      <c r="AC15" s="293"/>
      <c r="AD15" s="293"/>
      <c r="AE15" s="293"/>
      <c r="AF15" s="293"/>
      <c r="AG15" s="293"/>
      <c r="AH15" s="293"/>
      <c r="AI15" s="293"/>
      <c r="AJ15" s="293"/>
      <c r="AK15" s="1212" t="s">
        <v>521</v>
      </c>
      <c r="AL15" s="1213"/>
      <c r="AM15" s="1213"/>
      <c r="AN15" s="1214"/>
      <c r="AO15" s="315">
        <v>16658</v>
      </c>
      <c r="AP15" s="315">
        <v>338</v>
      </c>
      <c r="AQ15" s="316">
        <v>2195</v>
      </c>
      <c r="AR15" s="317">
        <v>-84.6</v>
      </c>
    </row>
    <row r="16" spans="1:46" x14ac:dyDescent="0.15">
      <c r="A16" s="297"/>
      <c r="B16" s="293"/>
      <c r="C16" s="293"/>
      <c r="D16" s="293"/>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1215" t="s">
        <v>522</v>
      </c>
      <c r="AL16" s="1216"/>
      <c r="AM16" s="1216"/>
      <c r="AN16" s="1217"/>
      <c r="AO16" s="315">
        <v>-233010</v>
      </c>
      <c r="AP16" s="315">
        <v>-4725</v>
      </c>
      <c r="AQ16" s="316">
        <v>-8893</v>
      </c>
      <c r="AR16" s="317">
        <v>-46.9</v>
      </c>
    </row>
    <row r="17" spans="1:46" x14ac:dyDescent="0.15">
      <c r="A17" s="297"/>
      <c r="B17" s="293"/>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1215" t="s">
        <v>186</v>
      </c>
      <c r="AL17" s="1216"/>
      <c r="AM17" s="1216"/>
      <c r="AN17" s="1217"/>
      <c r="AO17" s="315">
        <v>3237211</v>
      </c>
      <c r="AP17" s="315">
        <v>65641</v>
      </c>
      <c r="AQ17" s="316">
        <v>105714</v>
      </c>
      <c r="AR17" s="317">
        <v>-37.9</v>
      </c>
    </row>
    <row r="18" spans="1:46" x14ac:dyDescent="0.15">
      <c r="A18" s="297"/>
      <c r="B18" s="293"/>
      <c r="C18" s="293"/>
      <c r="D18" s="293"/>
      <c r="E18" s="293"/>
      <c r="F18" s="293"/>
      <c r="G18" s="293"/>
      <c r="H18" s="293"/>
      <c r="I18" s="293"/>
      <c r="J18" s="293"/>
      <c r="K18" s="293"/>
      <c r="L18" s="293"/>
      <c r="M18" s="293"/>
      <c r="N18" s="293"/>
      <c r="O18" s="293"/>
      <c r="P18" s="293"/>
      <c r="Q18" s="293"/>
      <c r="R18" s="293"/>
      <c r="S18" s="293"/>
      <c r="T18" s="293"/>
      <c r="U18" s="293"/>
      <c r="V18" s="293"/>
      <c r="W18" s="293"/>
      <c r="X18" s="293"/>
      <c r="Y18" s="293"/>
      <c r="Z18" s="293"/>
      <c r="AA18" s="293"/>
      <c r="AB18" s="293"/>
      <c r="AC18" s="293"/>
      <c r="AD18" s="293"/>
      <c r="AE18" s="293"/>
      <c r="AF18" s="293"/>
      <c r="AG18" s="293"/>
      <c r="AH18" s="293"/>
      <c r="AI18" s="293"/>
      <c r="AJ18" s="293"/>
      <c r="AK18" s="293"/>
      <c r="AL18" s="293"/>
      <c r="AM18" s="293"/>
      <c r="AN18" s="293"/>
      <c r="AO18" s="293"/>
      <c r="AP18" s="293"/>
      <c r="AQ18" s="318"/>
      <c r="AR18" s="318"/>
    </row>
    <row r="19" spans="1:46" x14ac:dyDescent="0.15">
      <c r="A19" s="297"/>
      <c r="B19" s="293"/>
      <c r="C19" s="293"/>
      <c r="D19" s="293"/>
      <c r="E19" s="293"/>
      <c r="F19" s="293"/>
      <c r="G19" s="293"/>
      <c r="H19" s="293"/>
      <c r="I19" s="293"/>
      <c r="J19" s="293"/>
      <c r="K19" s="293"/>
      <c r="L19" s="293"/>
      <c r="M19" s="293"/>
      <c r="N19" s="293"/>
      <c r="O19" s="293"/>
      <c r="P19" s="293"/>
      <c r="Q19" s="293"/>
      <c r="R19" s="293"/>
      <c r="S19" s="293"/>
      <c r="T19" s="293"/>
      <c r="U19" s="293"/>
      <c r="V19" s="293"/>
      <c r="W19" s="293"/>
      <c r="X19" s="293"/>
      <c r="Y19" s="293"/>
      <c r="Z19" s="293"/>
      <c r="AA19" s="293"/>
      <c r="AB19" s="293"/>
      <c r="AC19" s="293"/>
      <c r="AD19" s="293"/>
      <c r="AE19" s="293"/>
      <c r="AF19" s="293"/>
      <c r="AG19" s="293"/>
      <c r="AH19" s="293"/>
      <c r="AI19" s="293"/>
      <c r="AJ19" s="293"/>
      <c r="AK19" s="293" t="s">
        <v>523</v>
      </c>
      <c r="AL19" s="293"/>
      <c r="AM19" s="293"/>
      <c r="AN19" s="293"/>
      <c r="AO19" s="293"/>
      <c r="AP19" s="293"/>
      <c r="AQ19" s="293"/>
      <c r="AR19" s="293"/>
    </row>
    <row r="20" spans="1:46" x14ac:dyDescent="0.15">
      <c r="A20" s="297"/>
      <c r="B20" s="293"/>
      <c r="C20" s="293"/>
      <c r="D20" s="293"/>
      <c r="E20" s="293"/>
      <c r="F20" s="293"/>
      <c r="G20" s="293"/>
      <c r="H20" s="293"/>
      <c r="I20" s="293"/>
      <c r="J20" s="293"/>
      <c r="K20" s="293"/>
      <c r="L20" s="293"/>
      <c r="M20" s="293"/>
      <c r="N20" s="293"/>
      <c r="O20" s="293"/>
      <c r="P20" s="293"/>
      <c r="Q20" s="293"/>
      <c r="R20" s="293"/>
      <c r="S20" s="293"/>
      <c r="T20" s="293"/>
      <c r="U20" s="293"/>
      <c r="V20" s="293"/>
      <c r="W20" s="293"/>
      <c r="X20" s="293"/>
      <c r="Y20" s="293"/>
      <c r="Z20" s="293"/>
      <c r="AA20" s="293"/>
      <c r="AB20" s="293"/>
      <c r="AC20" s="293"/>
      <c r="AD20" s="293"/>
      <c r="AE20" s="293"/>
      <c r="AF20" s="293"/>
      <c r="AG20" s="293"/>
      <c r="AH20" s="293"/>
      <c r="AI20" s="293"/>
      <c r="AJ20" s="293"/>
      <c r="AK20" s="319"/>
      <c r="AL20" s="320"/>
      <c r="AM20" s="320"/>
      <c r="AN20" s="321"/>
      <c r="AO20" s="322" t="s">
        <v>524</v>
      </c>
      <c r="AP20" s="323" t="s">
        <v>525</v>
      </c>
      <c r="AQ20" s="324" t="s">
        <v>526</v>
      </c>
      <c r="AR20" s="325"/>
    </row>
    <row r="21" spans="1:46" s="331" customFormat="1" x14ac:dyDescent="0.15">
      <c r="A21" s="326"/>
      <c r="B21" s="298"/>
      <c r="C21" s="298"/>
      <c r="D21" s="298"/>
      <c r="E21" s="298"/>
      <c r="F21" s="298"/>
      <c r="G21" s="298"/>
      <c r="H21" s="298"/>
      <c r="I21" s="298"/>
      <c r="J21" s="298"/>
      <c r="K21" s="298"/>
      <c r="L21" s="298"/>
      <c r="M21" s="298"/>
      <c r="N21" s="298"/>
      <c r="O21" s="298"/>
      <c r="P21" s="298"/>
      <c r="Q21" s="298"/>
      <c r="R21" s="298"/>
      <c r="S21" s="298"/>
      <c r="T21" s="298"/>
      <c r="U21" s="298"/>
      <c r="V21" s="298"/>
      <c r="W21" s="298"/>
      <c r="X21" s="298"/>
      <c r="Y21" s="298"/>
      <c r="Z21" s="298"/>
      <c r="AA21" s="298"/>
      <c r="AB21" s="298"/>
      <c r="AC21" s="298"/>
      <c r="AD21" s="298"/>
      <c r="AE21" s="298"/>
      <c r="AF21" s="298"/>
      <c r="AG21" s="298"/>
      <c r="AH21" s="298"/>
      <c r="AI21" s="298"/>
      <c r="AJ21" s="298"/>
      <c r="AK21" s="1207" t="s">
        <v>527</v>
      </c>
      <c r="AL21" s="1208"/>
      <c r="AM21" s="1208"/>
      <c r="AN21" s="1209"/>
      <c r="AO21" s="327">
        <v>6.14</v>
      </c>
      <c r="AP21" s="328">
        <v>10.07</v>
      </c>
      <c r="AQ21" s="329">
        <v>-3.93</v>
      </c>
      <c r="AR21" s="298"/>
      <c r="AS21" s="330"/>
      <c r="AT21" s="326"/>
    </row>
    <row r="22" spans="1:46" s="331" customFormat="1" x14ac:dyDescent="0.15">
      <c r="A22" s="326"/>
      <c r="B22" s="298"/>
      <c r="C22" s="298"/>
      <c r="D22" s="298"/>
      <c r="E22" s="298"/>
      <c r="F22" s="298"/>
      <c r="G22" s="298"/>
      <c r="H22" s="298"/>
      <c r="I22" s="298"/>
      <c r="J22" s="298"/>
      <c r="K22" s="298"/>
      <c r="L22" s="298"/>
      <c r="M22" s="298"/>
      <c r="N22" s="298"/>
      <c r="O22" s="298"/>
      <c r="P22" s="298"/>
      <c r="Q22" s="298"/>
      <c r="R22" s="298"/>
      <c r="S22" s="298"/>
      <c r="T22" s="298"/>
      <c r="U22" s="298"/>
      <c r="V22" s="298"/>
      <c r="W22" s="298"/>
      <c r="X22" s="298"/>
      <c r="Y22" s="298"/>
      <c r="Z22" s="298"/>
      <c r="AA22" s="298"/>
      <c r="AB22" s="298"/>
      <c r="AC22" s="298"/>
      <c r="AD22" s="298"/>
      <c r="AE22" s="298"/>
      <c r="AF22" s="298"/>
      <c r="AG22" s="298"/>
      <c r="AH22" s="298"/>
      <c r="AI22" s="298"/>
      <c r="AJ22" s="298"/>
      <c r="AK22" s="1207" t="s">
        <v>528</v>
      </c>
      <c r="AL22" s="1208"/>
      <c r="AM22" s="1208"/>
      <c r="AN22" s="1209"/>
      <c r="AO22" s="332">
        <v>100.1</v>
      </c>
      <c r="AP22" s="333">
        <v>97.6</v>
      </c>
      <c r="AQ22" s="334">
        <v>2.5</v>
      </c>
      <c r="AR22" s="318"/>
      <c r="AS22" s="330"/>
      <c r="AT22" s="326"/>
    </row>
    <row r="23" spans="1:46" s="331" customFormat="1" x14ac:dyDescent="0.15">
      <c r="A23" s="326"/>
      <c r="B23" s="298"/>
      <c r="C23" s="298"/>
      <c r="D23" s="298"/>
      <c r="E23" s="298"/>
      <c r="F23" s="298"/>
      <c r="G23" s="298"/>
      <c r="H23" s="298"/>
      <c r="I23" s="298"/>
      <c r="J23" s="298"/>
      <c r="K23" s="298"/>
      <c r="L23" s="298"/>
      <c r="M23" s="298"/>
      <c r="N23" s="298"/>
      <c r="O23" s="298"/>
      <c r="P23" s="298"/>
      <c r="Q23" s="298"/>
      <c r="R23" s="298"/>
      <c r="S23" s="298"/>
      <c r="T23" s="298"/>
      <c r="U23" s="298"/>
      <c r="V23" s="298"/>
      <c r="W23" s="298"/>
      <c r="X23" s="298"/>
      <c r="Y23" s="298"/>
      <c r="Z23" s="298"/>
      <c r="AA23" s="298"/>
      <c r="AB23" s="298"/>
      <c r="AC23" s="298"/>
      <c r="AD23" s="298"/>
      <c r="AE23" s="298"/>
      <c r="AF23" s="298"/>
      <c r="AG23" s="298"/>
      <c r="AH23" s="298"/>
      <c r="AI23" s="298"/>
      <c r="AJ23" s="298"/>
      <c r="AK23" s="298"/>
      <c r="AL23" s="298"/>
      <c r="AM23" s="298"/>
      <c r="AN23" s="298"/>
      <c r="AO23" s="298"/>
      <c r="AP23" s="318"/>
      <c r="AQ23" s="318"/>
      <c r="AR23" s="318"/>
      <c r="AS23" s="330"/>
      <c r="AT23" s="326"/>
    </row>
    <row r="24" spans="1:46" s="331" customFormat="1" x14ac:dyDescent="0.15">
      <c r="A24" s="326"/>
      <c r="B24" s="298"/>
      <c r="C24" s="298"/>
      <c r="D24" s="298"/>
      <c r="E24" s="298"/>
      <c r="F24" s="298"/>
      <c r="G24" s="298"/>
      <c r="H24" s="298"/>
      <c r="I24" s="298"/>
      <c r="J24" s="298"/>
      <c r="K24" s="298"/>
      <c r="L24" s="298"/>
      <c r="M24" s="298"/>
      <c r="N24" s="298"/>
      <c r="O24" s="298"/>
      <c r="P24" s="298"/>
      <c r="Q24" s="298"/>
      <c r="R24" s="298"/>
      <c r="S24" s="298"/>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318"/>
      <c r="AQ24" s="318"/>
      <c r="AR24" s="318"/>
      <c r="AS24" s="330"/>
      <c r="AT24" s="326"/>
    </row>
    <row r="25" spans="1:46" s="331" customFormat="1" x14ac:dyDescent="0.15">
      <c r="A25" s="335"/>
      <c r="B25" s="336"/>
      <c r="C25" s="336"/>
      <c r="D25" s="336"/>
      <c r="E25" s="336"/>
      <c r="F25" s="336"/>
      <c r="G25" s="336"/>
      <c r="H25" s="336"/>
      <c r="I25" s="336"/>
      <c r="J25" s="336"/>
      <c r="K25" s="336"/>
      <c r="L25" s="336"/>
      <c r="M25" s="336"/>
      <c r="N25" s="336"/>
      <c r="O25" s="336"/>
      <c r="P25" s="336"/>
      <c r="Q25" s="336"/>
      <c r="R25" s="336"/>
      <c r="S25" s="336"/>
      <c r="T25" s="336"/>
      <c r="U25" s="336"/>
      <c r="V25" s="336"/>
      <c r="W25" s="336"/>
      <c r="X25" s="336"/>
      <c r="Y25" s="336"/>
      <c r="Z25" s="336"/>
      <c r="AA25" s="336"/>
      <c r="AB25" s="336"/>
      <c r="AC25" s="336"/>
      <c r="AD25" s="336"/>
      <c r="AE25" s="336"/>
      <c r="AF25" s="336"/>
      <c r="AG25" s="336"/>
      <c r="AH25" s="336"/>
      <c r="AI25" s="336"/>
      <c r="AJ25" s="336"/>
      <c r="AK25" s="336"/>
      <c r="AL25" s="336"/>
      <c r="AM25" s="336"/>
      <c r="AN25" s="336"/>
      <c r="AO25" s="336"/>
      <c r="AP25" s="337"/>
      <c r="AQ25" s="337"/>
      <c r="AR25" s="337"/>
      <c r="AS25" s="338"/>
      <c r="AT25" s="326"/>
    </row>
    <row r="26" spans="1:46" s="331" customFormat="1" x14ac:dyDescent="0.15">
      <c r="A26" s="298" t="s">
        <v>529</v>
      </c>
      <c r="B26" s="298"/>
      <c r="C26" s="298"/>
      <c r="D26" s="298"/>
      <c r="E26" s="298"/>
      <c r="F26" s="298"/>
      <c r="G26" s="298"/>
      <c r="H26" s="298"/>
      <c r="I26" s="298"/>
      <c r="J26" s="298"/>
      <c r="K26" s="298"/>
      <c r="L26" s="298"/>
      <c r="M26" s="298"/>
      <c r="N26" s="298"/>
      <c r="O26" s="298"/>
      <c r="P26" s="298"/>
      <c r="Q26" s="298"/>
      <c r="R26" s="298"/>
      <c r="S26" s="298"/>
      <c r="T26" s="298"/>
      <c r="U26" s="298"/>
      <c r="V26" s="298"/>
      <c r="W26" s="298"/>
      <c r="X26" s="298"/>
      <c r="Y26" s="298"/>
      <c r="Z26" s="298"/>
      <c r="AA26" s="298"/>
      <c r="AB26" s="298"/>
      <c r="AC26" s="298"/>
      <c r="AD26" s="298"/>
      <c r="AE26" s="298"/>
      <c r="AF26" s="298"/>
      <c r="AG26" s="298"/>
      <c r="AH26" s="298"/>
      <c r="AI26" s="298"/>
      <c r="AJ26" s="298"/>
      <c r="AK26" s="298"/>
      <c r="AL26" s="298"/>
      <c r="AM26" s="298"/>
      <c r="AN26" s="298"/>
      <c r="AO26" s="298"/>
      <c r="AP26" s="318"/>
      <c r="AQ26" s="318"/>
      <c r="AR26" s="318"/>
      <c r="AS26" s="298"/>
      <c r="AT26" s="298"/>
    </row>
    <row r="27" spans="1:46" x14ac:dyDescent="0.15">
      <c r="A27" s="339"/>
      <c r="AO27" s="293"/>
      <c r="AP27" s="293"/>
      <c r="AQ27" s="293"/>
      <c r="AR27" s="293"/>
      <c r="AS27" s="293"/>
      <c r="AT27" s="293"/>
    </row>
    <row r="28" spans="1:46" ht="17.25" x14ac:dyDescent="0.15">
      <c r="A28" s="294" t="s">
        <v>530</v>
      </c>
      <c r="B28" s="295"/>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340"/>
    </row>
    <row r="29" spans="1:46" x14ac:dyDescent="0.15">
      <c r="A29" s="297"/>
      <c r="B29" s="293"/>
      <c r="C29" s="293"/>
      <c r="D29" s="293"/>
      <c r="E29" s="293"/>
      <c r="F29" s="293"/>
      <c r="G29" s="293"/>
      <c r="H29" s="293"/>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c r="AI29" s="293"/>
      <c r="AJ29" s="293"/>
      <c r="AK29" s="298" t="s">
        <v>531</v>
      </c>
      <c r="AL29" s="298"/>
      <c r="AM29" s="298"/>
      <c r="AN29" s="298"/>
      <c r="AO29" s="293"/>
      <c r="AP29" s="293"/>
      <c r="AQ29" s="293"/>
      <c r="AR29" s="293"/>
      <c r="AS29" s="341"/>
    </row>
    <row r="30" spans="1:46" x14ac:dyDescent="0.15">
      <c r="A30" s="297"/>
      <c r="B30" s="293"/>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300"/>
      <c r="AL30" s="301"/>
      <c r="AM30" s="301"/>
      <c r="AN30" s="302"/>
      <c r="AO30" s="1210" t="s">
        <v>509</v>
      </c>
      <c r="AP30" s="303"/>
      <c r="AQ30" s="304" t="s">
        <v>510</v>
      </c>
      <c r="AR30" s="305"/>
    </row>
    <row r="31" spans="1:46" x14ac:dyDescent="0.15">
      <c r="A31" s="297"/>
      <c r="B31" s="293"/>
      <c r="C31" s="293"/>
      <c r="D31" s="293"/>
      <c r="E31" s="293"/>
      <c r="F31" s="293"/>
      <c r="G31" s="293"/>
      <c r="H31" s="293"/>
      <c r="I31" s="293"/>
      <c r="J31" s="293"/>
      <c r="K31" s="293"/>
      <c r="L31" s="293"/>
      <c r="M31" s="293"/>
      <c r="N31" s="293"/>
      <c r="O31" s="293"/>
      <c r="P31" s="293"/>
      <c r="Q31" s="293"/>
      <c r="R31" s="293"/>
      <c r="S31" s="293"/>
      <c r="T31" s="293"/>
      <c r="U31" s="293"/>
      <c r="V31" s="293"/>
      <c r="W31" s="293"/>
      <c r="X31" s="293"/>
      <c r="Y31" s="293"/>
      <c r="Z31" s="293"/>
      <c r="AA31" s="293"/>
      <c r="AB31" s="293"/>
      <c r="AC31" s="293"/>
      <c r="AD31" s="293"/>
      <c r="AE31" s="293"/>
      <c r="AF31" s="293"/>
      <c r="AG31" s="293"/>
      <c r="AH31" s="293"/>
      <c r="AI31" s="293"/>
      <c r="AJ31" s="293"/>
      <c r="AK31" s="306"/>
      <c r="AL31" s="307"/>
      <c r="AM31" s="307"/>
      <c r="AN31" s="308"/>
      <c r="AO31" s="1211"/>
      <c r="AP31" s="309" t="s">
        <v>511</v>
      </c>
      <c r="AQ31" s="310" t="s">
        <v>512</v>
      </c>
      <c r="AR31" s="311" t="s">
        <v>513</v>
      </c>
    </row>
    <row r="32" spans="1:46" ht="27" customHeight="1" x14ac:dyDescent="0.15">
      <c r="A32" s="297"/>
      <c r="B32" s="293"/>
      <c r="C32" s="293"/>
      <c r="D32" s="293"/>
      <c r="E32" s="293"/>
      <c r="F32" s="293"/>
      <c r="G32" s="293"/>
      <c r="H32" s="293"/>
      <c r="I32" s="293"/>
      <c r="J32" s="293"/>
      <c r="K32" s="293"/>
      <c r="L32" s="293"/>
      <c r="M32" s="293"/>
      <c r="N32" s="293"/>
      <c r="O32" s="293"/>
      <c r="P32" s="293"/>
      <c r="Q32" s="293"/>
      <c r="R32" s="293"/>
      <c r="S32" s="293"/>
      <c r="T32" s="293"/>
      <c r="U32" s="293"/>
      <c r="V32" s="293"/>
      <c r="W32" s="293"/>
      <c r="X32" s="293"/>
      <c r="Y32" s="293"/>
      <c r="Z32" s="293"/>
      <c r="AA32" s="293"/>
      <c r="AB32" s="293"/>
      <c r="AC32" s="293"/>
      <c r="AD32" s="293"/>
      <c r="AE32" s="293"/>
      <c r="AF32" s="293"/>
      <c r="AG32" s="293"/>
      <c r="AH32" s="293"/>
      <c r="AI32" s="293"/>
      <c r="AJ32" s="293"/>
      <c r="AK32" s="1223" t="s">
        <v>532</v>
      </c>
      <c r="AL32" s="1224"/>
      <c r="AM32" s="1224"/>
      <c r="AN32" s="1225"/>
      <c r="AO32" s="342">
        <v>1680222</v>
      </c>
      <c r="AP32" s="342">
        <v>34070</v>
      </c>
      <c r="AQ32" s="343">
        <v>67110</v>
      </c>
      <c r="AR32" s="344">
        <v>-49.2</v>
      </c>
    </row>
    <row r="33" spans="1:46" ht="13.5" customHeight="1" x14ac:dyDescent="0.15">
      <c r="A33" s="297"/>
      <c r="B33" s="293"/>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1223" t="s">
        <v>533</v>
      </c>
      <c r="AL33" s="1224"/>
      <c r="AM33" s="1224"/>
      <c r="AN33" s="1225"/>
      <c r="AO33" s="342" t="s">
        <v>518</v>
      </c>
      <c r="AP33" s="342" t="s">
        <v>518</v>
      </c>
      <c r="AQ33" s="343" t="s">
        <v>518</v>
      </c>
      <c r="AR33" s="344" t="s">
        <v>518</v>
      </c>
    </row>
    <row r="34" spans="1:46" ht="27" customHeight="1" x14ac:dyDescent="0.15">
      <c r="A34" s="297"/>
      <c r="B34" s="293"/>
      <c r="C34" s="293"/>
      <c r="D34" s="293"/>
      <c r="E34" s="293"/>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1223" t="s">
        <v>534</v>
      </c>
      <c r="AL34" s="1224"/>
      <c r="AM34" s="1224"/>
      <c r="AN34" s="1225"/>
      <c r="AO34" s="342" t="s">
        <v>518</v>
      </c>
      <c r="AP34" s="342" t="s">
        <v>518</v>
      </c>
      <c r="AQ34" s="343">
        <v>6</v>
      </c>
      <c r="AR34" s="344" t="s">
        <v>518</v>
      </c>
    </row>
    <row r="35" spans="1:46" ht="27" customHeight="1" x14ac:dyDescent="0.15">
      <c r="A35" s="297"/>
      <c r="B35" s="293"/>
      <c r="C35" s="293"/>
      <c r="D35" s="293"/>
      <c r="E35" s="293"/>
      <c r="F35" s="293"/>
      <c r="G35" s="293"/>
      <c r="H35" s="293"/>
      <c r="I35" s="293"/>
      <c r="J35" s="293"/>
      <c r="K35" s="293"/>
      <c r="L35" s="293"/>
      <c r="M35" s="293"/>
      <c r="N35" s="293"/>
      <c r="O35" s="293"/>
      <c r="P35" s="293"/>
      <c r="Q35" s="293"/>
      <c r="R35" s="293"/>
      <c r="S35" s="293"/>
      <c r="T35" s="293"/>
      <c r="U35" s="293"/>
      <c r="V35" s="293"/>
      <c r="W35" s="293"/>
      <c r="X35" s="293"/>
      <c r="Y35" s="293"/>
      <c r="Z35" s="293"/>
      <c r="AA35" s="293"/>
      <c r="AB35" s="293"/>
      <c r="AC35" s="293"/>
      <c r="AD35" s="293"/>
      <c r="AE35" s="293"/>
      <c r="AF35" s="293"/>
      <c r="AG35" s="293"/>
      <c r="AH35" s="293"/>
      <c r="AI35" s="293"/>
      <c r="AJ35" s="293"/>
      <c r="AK35" s="1223" t="s">
        <v>535</v>
      </c>
      <c r="AL35" s="1224"/>
      <c r="AM35" s="1224"/>
      <c r="AN35" s="1225"/>
      <c r="AO35" s="342">
        <v>386589</v>
      </c>
      <c r="AP35" s="342">
        <v>7839</v>
      </c>
      <c r="AQ35" s="343">
        <v>17795</v>
      </c>
      <c r="AR35" s="344">
        <v>-55.9</v>
      </c>
    </row>
    <row r="36" spans="1:46" ht="27" customHeight="1" x14ac:dyDescent="0.15">
      <c r="A36" s="297"/>
      <c r="B36" s="293"/>
      <c r="C36" s="293"/>
      <c r="D36" s="293"/>
      <c r="E36" s="293"/>
      <c r="F36" s="293"/>
      <c r="G36" s="293"/>
      <c r="H36" s="293"/>
      <c r="I36" s="293"/>
      <c r="J36" s="293"/>
      <c r="K36" s="293"/>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1223" t="s">
        <v>536</v>
      </c>
      <c r="AL36" s="1224"/>
      <c r="AM36" s="1224"/>
      <c r="AN36" s="1225"/>
      <c r="AO36" s="342">
        <v>83342</v>
      </c>
      <c r="AP36" s="342">
        <v>1690</v>
      </c>
      <c r="AQ36" s="343">
        <v>2500</v>
      </c>
      <c r="AR36" s="344">
        <v>-32.4</v>
      </c>
    </row>
    <row r="37" spans="1:46" ht="13.5" customHeight="1" x14ac:dyDescent="0.15">
      <c r="A37" s="297"/>
      <c r="B37" s="293"/>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1223" t="s">
        <v>537</v>
      </c>
      <c r="AL37" s="1224"/>
      <c r="AM37" s="1224"/>
      <c r="AN37" s="1225"/>
      <c r="AO37" s="342">
        <v>61696</v>
      </c>
      <c r="AP37" s="342">
        <v>1251</v>
      </c>
      <c r="AQ37" s="343">
        <v>1001</v>
      </c>
      <c r="AR37" s="344">
        <v>25</v>
      </c>
    </row>
    <row r="38" spans="1:46" ht="27" customHeight="1" x14ac:dyDescent="0.15">
      <c r="A38" s="297"/>
      <c r="B38" s="293"/>
      <c r="C38" s="293"/>
      <c r="D38" s="293"/>
      <c r="E38" s="293"/>
      <c r="F38" s="293"/>
      <c r="G38" s="293"/>
      <c r="H38" s="293"/>
      <c r="I38" s="293"/>
      <c r="J38" s="293"/>
      <c r="K38" s="293"/>
      <c r="L38" s="293"/>
      <c r="M38" s="293"/>
      <c r="N38" s="293"/>
      <c r="O38" s="293"/>
      <c r="P38" s="293"/>
      <c r="Q38" s="293"/>
      <c r="R38" s="293"/>
      <c r="S38" s="293"/>
      <c r="T38" s="293"/>
      <c r="U38" s="293"/>
      <c r="V38" s="293"/>
      <c r="W38" s="293"/>
      <c r="X38" s="293"/>
      <c r="Y38" s="293"/>
      <c r="Z38" s="293"/>
      <c r="AA38" s="293"/>
      <c r="AB38" s="293"/>
      <c r="AC38" s="293"/>
      <c r="AD38" s="293"/>
      <c r="AE38" s="293"/>
      <c r="AF38" s="293"/>
      <c r="AG38" s="293"/>
      <c r="AH38" s="293"/>
      <c r="AI38" s="293"/>
      <c r="AJ38" s="293"/>
      <c r="AK38" s="1226" t="s">
        <v>538</v>
      </c>
      <c r="AL38" s="1227"/>
      <c r="AM38" s="1227"/>
      <c r="AN38" s="1228"/>
      <c r="AO38" s="345" t="s">
        <v>518</v>
      </c>
      <c r="AP38" s="345" t="s">
        <v>518</v>
      </c>
      <c r="AQ38" s="346">
        <v>4</v>
      </c>
      <c r="AR38" s="334" t="s">
        <v>518</v>
      </c>
      <c r="AS38" s="341"/>
    </row>
    <row r="39" spans="1:46" x14ac:dyDescent="0.15">
      <c r="A39" s="297"/>
      <c r="B39" s="293"/>
      <c r="C39" s="293"/>
      <c r="D39" s="293"/>
      <c r="E39" s="293"/>
      <c r="F39" s="293"/>
      <c r="G39" s="293"/>
      <c r="H39" s="293"/>
      <c r="I39" s="293"/>
      <c r="J39" s="293"/>
      <c r="K39" s="293"/>
      <c r="L39" s="293"/>
      <c r="M39" s="293"/>
      <c r="N39" s="293"/>
      <c r="O39" s="293"/>
      <c r="P39" s="293"/>
      <c r="Q39" s="293"/>
      <c r="R39" s="293"/>
      <c r="S39" s="293"/>
      <c r="T39" s="293"/>
      <c r="U39" s="293"/>
      <c r="V39" s="293"/>
      <c r="W39" s="293"/>
      <c r="X39" s="293"/>
      <c r="Y39" s="293"/>
      <c r="Z39" s="293"/>
      <c r="AA39" s="293"/>
      <c r="AB39" s="293"/>
      <c r="AC39" s="293"/>
      <c r="AD39" s="293"/>
      <c r="AE39" s="293"/>
      <c r="AF39" s="293"/>
      <c r="AG39" s="293"/>
      <c r="AH39" s="293"/>
      <c r="AI39" s="293"/>
      <c r="AJ39" s="293"/>
      <c r="AK39" s="1226" t="s">
        <v>539</v>
      </c>
      <c r="AL39" s="1227"/>
      <c r="AM39" s="1227"/>
      <c r="AN39" s="1228"/>
      <c r="AO39" s="342">
        <v>-221560</v>
      </c>
      <c r="AP39" s="342">
        <v>-4493</v>
      </c>
      <c r="AQ39" s="343">
        <v>-3748</v>
      </c>
      <c r="AR39" s="344">
        <v>19.899999999999999</v>
      </c>
      <c r="AS39" s="341"/>
    </row>
    <row r="40" spans="1:46" ht="27" customHeight="1" x14ac:dyDescent="0.15">
      <c r="A40" s="297"/>
      <c r="B40" s="293"/>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293"/>
      <c r="AC40" s="293"/>
      <c r="AD40" s="293"/>
      <c r="AE40" s="293"/>
      <c r="AF40" s="293"/>
      <c r="AG40" s="293"/>
      <c r="AH40" s="293"/>
      <c r="AI40" s="293"/>
      <c r="AJ40" s="293"/>
      <c r="AK40" s="1223" t="s">
        <v>540</v>
      </c>
      <c r="AL40" s="1224"/>
      <c r="AM40" s="1224"/>
      <c r="AN40" s="1225"/>
      <c r="AO40" s="342">
        <v>-1306267</v>
      </c>
      <c r="AP40" s="342">
        <v>-26487</v>
      </c>
      <c r="AQ40" s="343">
        <v>-58908</v>
      </c>
      <c r="AR40" s="344">
        <v>-55</v>
      </c>
      <c r="AS40" s="341"/>
    </row>
    <row r="41" spans="1:46" x14ac:dyDescent="0.15">
      <c r="A41" s="297"/>
      <c r="B41" s="293"/>
      <c r="C41" s="293"/>
      <c r="D41" s="293"/>
      <c r="E41" s="293"/>
      <c r="F41" s="293"/>
      <c r="G41" s="293"/>
      <c r="H41" s="293"/>
      <c r="I41" s="293"/>
      <c r="J41" s="293"/>
      <c r="K41" s="293"/>
      <c r="L41" s="293"/>
      <c r="M41" s="293"/>
      <c r="N41" s="293"/>
      <c r="O41" s="293"/>
      <c r="P41" s="293"/>
      <c r="Q41" s="293"/>
      <c r="R41" s="293"/>
      <c r="S41" s="293"/>
      <c r="T41" s="293"/>
      <c r="U41" s="293"/>
      <c r="V41" s="293"/>
      <c r="W41" s="293"/>
      <c r="X41" s="293"/>
      <c r="Y41" s="293"/>
      <c r="Z41" s="293"/>
      <c r="AA41" s="293"/>
      <c r="AB41" s="293"/>
      <c r="AC41" s="293"/>
      <c r="AD41" s="293"/>
      <c r="AE41" s="293"/>
      <c r="AF41" s="293"/>
      <c r="AG41" s="293"/>
      <c r="AH41" s="293"/>
      <c r="AI41" s="293"/>
      <c r="AJ41" s="293"/>
      <c r="AK41" s="1229" t="s">
        <v>295</v>
      </c>
      <c r="AL41" s="1230"/>
      <c r="AM41" s="1230"/>
      <c r="AN41" s="1231"/>
      <c r="AO41" s="342">
        <v>684022</v>
      </c>
      <c r="AP41" s="342">
        <v>13870</v>
      </c>
      <c r="AQ41" s="343">
        <v>25761</v>
      </c>
      <c r="AR41" s="344">
        <v>-46.2</v>
      </c>
      <c r="AS41" s="341"/>
    </row>
    <row r="42" spans="1:46" x14ac:dyDescent="0.15">
      <c r="A42" s="297"/>
      <c r="B42" s="293"/>
      <c r="C42" s="293"/>
      <c r="D42" s="293"/>
      <c r="E42" s="293"/>
      <c r="F42" s="293"/>
      <c r="G42" s="293"/>
      <c r="H42" s="293"/>
      <c r="I42" s="293"/>
      <c r="J42" s="293"/>
      <c r="K42" s="293"/>
      <c r="L42" s="293"/>
      <c r="M42" s="293"/>
      <c r="N42" s="293"/>
      <c r="O42" s="293"/>
      <c r="P42" s="293"/>
      <c r="Q42" s="293"/>
      <c r="R42" s="293"/>
      <c r="S42" s="293"/>
      <c r="T42" s="293"/>
      <c r="U42" s="293"/>
      <c r="V42" s="293"/>
      <c r="W42" s="293"/>
      <c r="X42" s="293"/>
      <c r="Y42" s="293"/>
      <c r="Z42" s="293"/>
      <c r="AA42" s="293"/>
      <c r="AB42" s="293"/>
      <c r="AC42" s="293"/>
      <c r="AD42" s="293"/>
      <c r="AE42" s="293"/>
      <c r="AF42" s="293"/>
      <c r="AG42" s="293"/>
      <c r="AH42" s="293"/>
      <c r="AI42" s="293"/>
      <c r="AJ42" s="293"/>
      <c r="AK42" s="347" t="s">
        <v>541</v>
      </c>
      <c r="AL42" s="293"/>
      <c r="AM42" s="293"/>
      <c r="AN42" s="293"/>
      <c r="AO42" s="293"/>
      <c r="AP42" s="293"/>
      <c r="AQ42" s="318"/>
      <c r="AR42" s="318"/>
      <c r="AS42" s="341"/>
    </row>
    <row r="43" spans="1:46" x14ac:dyDescent="0.15">
      <c r="A43" s="297"/>
      <c r="B43" s="293"/>
      <c r="C43" s="293"/>
      <c r="D43" s="293"/>
      <c r="E43" s="293"/>
      <c r="F43" s="293"/>
      <c r="G43" s="293"/>
      <c r="H43" s="293"/>
      <c r="I43" s="293"/>
      <c r="J43" s="293"/>
      <c r="K43" s="293"/>
      <c r="L43" s="293"/>
      <c r="M43" s="293"/>
      <c r="N43" s="293"/>
      <c r="O43" s="293"/>
      <c r="P43" s="293"/>
      <c r="Q43" s="293"/>
      <c r="R43" s="293"/>
      <c r="S43" s="293"/>
      <c r="T43" s="293"/>
      <c r="U43" s="293"/>
      <c r="V43" s="293"/>
      <c r="W43" s="293"/>
      <c r="X43" s="293"/>
      <c r="Y43" s="293"/>
      <c r="Z43" s="293"/>
      <c r="AA43" s="293"/>
      <c r="AB43" s="293"/>
      <c r="AC43" s="293"/>
      <c r="AD43" s="293"/>
      <c r="AE43" s="293"/>
      <c r="AF43" s="293"/>
      <c r="AG43" s="293"/>
      <c r="AH43" s="293"/>
      <c r="AI43" s="293"/>
      <c r="AJ43" s="293"/>
      <c r="AK43" s="293"/>
      <c r="AL43" s="293"/>
      <c r="AM43" s="293"/>
      <c r="AN43" s="293"/>
      <c r="AO43" s="293"/>
      <c r="AP43" s="348"/>
      <c r="AQ43" s="318"/>
      <c r="AR43" s="293"/>
      <c r="AS43" s="341"/>
    </row>
    <row r="44" spans="1:46" x14ac:dyDescent="0.15">
      <c r="A44" s="297"/>
      <c r="B44" s="293"/>
      <c r="C44" s="293"/>
      <c r="D44" s="293"/>
      <c r="E44" s="293"/>
      <c r="F44" s="293"/>
      <c r="G44" s="293"/>
      <c r="H44" s="293"/>
      <c r="I44" s="293"/>
      <c r="J44" s="293"/>
      <c r="K44" s="293"/>
      <c r="L44" s="293"/>
      <c r="M44" s="293"/>
      <c r="N44" s="293"/>
      <c r="O44" s="293"/>
      <c r="P44" s="293"/>
      <c r="Q44" s="293"/>
      <c r="R44" s="293"/>
      <c r="S44" s="293"/>
      <c r="T44" s="293"/>
      <c r="U44" s="293"/>
      <c r="V44" s="293"/>
      <c r="W44" s="293"/>
      <c r="X44" s="293"/>
      <c r="Y44" s="293"/>
      <c r="Z44" s="293"/>
      <c r="AA44" s="293"/>
      <c r="AB44" s="293"/>
      <c r="AC44" s="293"/>
      <c r="AD44" s="293"/>
      <c r="AE44" s="293"/>
      <c r="AF44" s="293"/>
      <c r="AG44" s="293"/>
      <c r="AH44" s="293"/>
      <c r="AI44" s="293"/>
      <c r="AJ44" s="293"/>
      <c r="AK44" s="293"/>
      <c r="AL44" s="293"/>
      <c r="AM44" s="293"/>
      <c r="AN44" s="293"/>
      <c r="AO44" s="293"/>
      <c r="AP44" s="293"/>
      <c r="AQ44" s="318"/>
      <c r="AR44" s="293"/>
    </row>
    <row r="45" spans="1:46" x14ac:dyDescent="0.15">
      <c r="A45" s="295"/>
      <c r="B45" s="295"/>
      <c r="C45" s="295"/>
      <c r="D45" s="295"/>
      <c r="E45" s="295"/>
      <c r="F45" s="295"/>
      <c r="G45" s="295"/>
      <c r="H45" s="295"/>
      <c r="I45" s="295"/>
      <c r="J45" s="295"/>
      <c r="K45" s="295"/>
      <c r="L45" s="295"/>
      <c r="M45" s="295"/>
      <c r="N45" s="295"/>
      <c r="O45" s="295"/>
      <c r="P45" s="295"/>
      <c r="Q45" s="295"/>
      <c r="R45" s="295"/>
      <c r="S45" s="295"/>
      <c r="T45" s="295"/>
      <c r="U45" s="295"/>
      <c r="V45" s="295"/>
      <c r="W45" s="295"/>
      <c r="X45" s="295"/>
      <c r="Y45" s="295"/>
      <c r="Z45" s="295"/>
      <c r="AA45" s="295"/>
      <c r="AB45" s="295"/>
      <c r="AC45" s="295"/>
      <c r="AD45" s="295"/>
      <c r="AE45" s="295"/>
      <c r="AF45" s="295"/>
      <c r="AG45" s="295"/>
      <c r="AH45" s="295"/>
      <c r="AI45" s="295"/>
      <c r="AJ45" s="295"/>
      <c r="AK45" s="295"/>
      <c r="AL45" s="295"/>
      <c r="AM45" s="295"/>
      <c r="AN45" s="295"/>
      <c r="AO45" s="295"/>
      <c r="AP45" s="295"/>
      <c r="AQ45" s="349"/>
      <c r="AR45" s="295"/>
      <c r="AS45" s="295"/>
      <c r="AT45" s="293"/>
    </row>
    <row r="46" spans="1:46" x14ac:dyDescent="0.15">
      <c r="A46" s="350"/>
      <c r="B46" s="350"/>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c r="AS46" s="350"/>
      <c r="AT46" s="293"/>
    </row>
    <row r="47" spans="1:46" ht="17.25" customHeight="1" x14ac:dyDescent="0.15">
      <c r="A47" s="351" t="s">
        <v>542</v>
      </c>
      <c r="B47" s="293"/>
      <c r="C47" s="293"/>
      <c r="D47" s="293"/>
      <c r="E47" s="293"/>
      <c r="F47" s="293"/>
      <c r="G47" s="293"/>
      <c r="H47" s="293"/>
      <c r="I47" s="293"/>
      <c r="J47" s="293"/>
      <c r="K47" s="293"/>
      <c r="L47" s="293"/>
      <c r="M47" s="293"/>
      <c r="N47" s="293"/>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293"/>
      <c r="AM47" s="293"/>
      <c r="AN47" s="293"/>
      <c r="AO47" s="293"/>
      <c r="AP47" s="293"/>
      <c r="AQ47" s="293"/>
      <c r="AR47" s="293"/>
    </row>
    <row r="48" spans="1:46" x14ac:dyDescent="0.15">
      <c r="A48" s="297"/>
      <c r="B48" s="293"/>
      <c r="C48" s="293"/>
      <c r="D48" s="293"/>
      <c r="E48" s="293"/>
      <c r="F48" s="293"/>
      <c r="G48" s="293"/>
      <c r="H48" s="293"/>
      <c r="I48" s="293"/>
      <c r="J48" s="293"/>
      <c r="K48" s="293"/>
      <c r="L48" s="293"/>
      <c r="M48" s="293"/>
      <c r="N48" s="293"/>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352" t="s">
        <v>543</v>
      </c>
      <c r="AL48" s="352"/>
      <c r="AM48" s="352"/>
      <c r="AN48" s="352"/>
      <c r="AO48" s="352"/>
      <c r="AP48" s="352"/>
      <c r="AQ48" s="353"/>
      <c r="AR48" s="352"/>
    </row>
    <row r="49" spans="1:44" ht="13.5" customHeight="1" x14ac:dyDescent="0.15">
      <c r="A49" s="297"/>
      <c r="B49" s="293"/>
      <c r="C49" s="293"/>
      <c r="D49" s="293"/>
      <c r="E49" s="293"/>
      <c r="F49" s="293"/>
      <c r="G49" s="293"/>
      <c r="H49" s="293"/>
      <c r="I49" s="293"/>
      <c r="J49" s="293"/>
      <c r="K49" s="293"/>
      <c r="L49" s="293"/>
      <c r="M49" s="293"/>
      <c r="N49" s="293"/>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354"/>
      <c r="AL49" s="355"/>
      <c r="AM49" s="1218" t="s">
        <v>509</v>
      </c>
      <c r="AN49" s="1220" t="s">
        <v>544</v>
      </c>
      <c r="AO49" s="1221"/>
      <c r="AP49" s="1221"/>
      <c r="AQ49" s="1221"/>
      <c r="AR49" s="1222"/>
    </row>
    <row r="50" spans="1:44" x14ac:dyDescent="0.15">
      <c r="A50" s="297"/>
      <c r="B50" s="293"/>
      <c r="C50" s="293"/>
      <c r="D50" s="293"/>
      <c r="E50" s="293"/>
      <c r="F50" s="293"/>
      <c r="G50" s="293"/>
      <c r="H50" s="293"/>
      <c r="I50" s="293"/>
      <c r="J50" s="293"/>
      <c r="K50" s="293"/>
      <c r="L50" s="293"/>
      <c r="M50" s="293"/>
      <c r="N50" s="293"/>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356"/>
      <c r="AL50" s="357"/>
      <c r="AM50" s="1219"/>
      <c r="AN50" s="358" t="s">
        <v>545</v>
      </c>
      <c r="AO50" s="359" t="s">
        <v>546</v>
      </c>
      <c r="AP50" s="360" t="s">
        <v>547</v>
      </c>
      <c r="AQ50" s="361" t="s">
        <v>548</v>
      </c>
      <c r="AR50" s="362" t="s">
        <v>549</v>
      </c>
    </row>
    <row r="51" spans="1:44" x14ac:dyDescent="0.15">
      <c r="A51" s="297"/>
      <c r="B51" s="293"/>
      <c r="C51" s="293"/>
      <c r="D51" s="293"/>
      <c r="E51" s="293"/>
      <c r="F51" s="293"/>
      <c r="G51" s="293"/>
      <c r="H51" s="293"/>
      <c r="I51" s="293"/>
      <c r="J51" s="293"/>
      <c r="K51" s="293"/>
      <c r="L51" s="293"/>
      <c r="M51" s="293"/>
      <c r="N51" s="293"/>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354" t="s">
        <v>550</v>
      </c>
      <c r="AL51" s="355"/>
      <c r="AM51" s="363">
        <v>3687284</v>
      </c>
      <c r="AN51" s="364">
        <v>75027</v>
      </c>
      <c r="AO51" s="365">
        <v>89.1</v>
      </c>
      <c r="AP51" s="366">
        <v>106614</v>
      </c>
      <c r="AQ51" s="367">
        <v>17.2</v>
      </c>
      <c r="AR51" s="368">
        <v>71.900000000000006</v>
      </c>
    </row>
    <row r="52" spans="1:44" x14ac:dyDescent="0.15">
      <c r="A52" s="297"/>
      <c r="B52" s="293"/>
      <c r="C52" s="293"/>
      <c r="D52" s="293"/>
      <c r="E52" s="293"/>
      <c r="F52" s="293"/>
      <c r="G52" s="293"/>
      <c r="H52" s="293"/>
      <c r="I52" s="293"/>
      <c r="J52" s="293"/>
      <c r="K52" s="293"/>
      <c r="L52" s="293"/>
      <c r="M52" s="293"/>
      <c r="N52" s="293"/>
      <c r="O52" s="293"/>
      <c r="P52" s="293"/>
      <c r="Q52" s="293"/>
      <c r="R52" s="293"/>
      <c r="S52" s="293"/>
      <c r="T52" s="293"/>
      <c r="U52" s="293"/>
      <c r="V52" s="293"/>
      <c r="W52" s="293"/>
      <c r="X52" s="293"/>
      <c r="Y52" s="293"/>
      <c r="Z52" s="293"/>
      <c r="AA52" s="293"/>
      <c r="AB52" s="293"/>
      <c r="AC52" s="293"/>
      <c r="AD52" s="293"/>
      <c r="AE52" s="293"/>
      <c r="AF52" s="293"/>
      <c r="AG52" s="293"/>
      <c r="AH52" s="293"/>
      <c r="AI52" s="293"/>
      <c r="AJ52" s="293"/>
      <c r="AK52" s="369"/>
      <c r="AL52" s="370" t="s">
        <v>551</v>
      </c>
      <c r="AM52" s="371">
        <v>2151521</v>
      </c>
      <c r="AN52" s="372">
        <v>43778</v>
      </c>
      <c r="AO52" s="373">
        <v>114.1</v>
      </c>
      <c r="AP52" s="374">
        <v>45545</v>
      </c>
      <c r="AQ52" s="375">
        <v>20.7</v>
      </c>
      <c r="AR52" s="376">
        <v>93.4</v>
      </c>
    </row>
    <row r="53" spans="1:44" x14ac:dyDescent="0.15">
      <c r="A53" s="297"/>
      <c r="B53" s="293"/>
      <c r="C53" s="293"/>
      <c r="D53" s="293"/>
      <c r="E53" s="293"/>
      <c r="F53" s="293"/>
      <c r="G53" s="293"/>
      <c r="H53" s="293"/>
      <c r="I53" s="293"/>
      <c r="J53" s="293"/>
      <c r="K53" s="293"/>
      <c r="L53" s="293"/>
      <c r="M53" s="293"/>
      <c r="N53" s="293"/>
      <c r="O53" s="293"/>
      <c r="P53" s="293"/>
      <c r="Q53" s="293"/>
      <c r="R53" s="293"/>
      <c r="S53" s="293"/>
      <c r="T53" s="293"/>
      <c r="U53" s="293"/>
      <c r="V53" s="293"/>
      <c r="W53" s="293"/>
      <c r="X53" s="293"/>
      <c r="Y53" s="293"/>
      <c r="Z53" s="293"/>
      <c r="AA53" s="293"/>
      <c r="AB53" s="293"/>
      <c r="AC53" s="293"/>
      <c r="AD53" s="293"/>
      <c r="AE53" s="293"/>
      <c r="AF53" s="293"/>
      <c r="AG53" s="293"/>
      <c r="AH53" s="293"/>
      <c r="AI53" s="293"/>
      <c r="AJ53" s="293"/>
      <c r="AK53" s="354" t="s">
        <v>552</v>
      </c>
      <c r="AL53" s="355"/>
      <c r="AM53" s="363">
        <v>2227762</v>
      </c>
      <c r="AN53" s="364">
        <v>45336</v>
      </c>
      <c r="AO53" s="365">
        <v>-39.6</v>
      </c>
      <c r="AP53" s="366">
        <v>85459</v>
      </c>
      <c r="AQ53" s="367">
        <v>-19.8</v>
      </c>
      <c r="AR53" s="368">
        <v>-19.8</v>
      </c>
    </row>
    <row r="54" spans="1:44" x14ac:dyDescent="0.15">
      <c r="A54" s="297"/>
      <c r="B54" s="293"/>
      <c r="C54" s="293"/>
      <c r="D54" s="293"/>
      <c r="E54" s="293"/>
      <c r="F54" s="293"/>
      <c r="G54" s="293"/>
      <c r="H54" s="293"/>
      <c r="I54" s="293"/>
      <c r="J54" s="293"/>
      <c r="K54" s="293"/>
      <c r="L54" s="293"/>
      <c r="M54" s="293"/>
      <c r="N54" s="293"/>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369"/>
      <c r="AL54" s="370" t="s">
        <v>551</v>
      </c>
      <c r="AM54" s="371">
        <v>933143</v>
      </c>
      <c r="AN54" s="372">
        <v>18990</v>
      </c>
      <c r="AO54" s="373">
        <v>-56.6</v>
      </c>
      <c r="AP54" s="374">
        <v>44378</v>
      </c>
      <c r="AQ54" s="375">
        <v>-2.6</v>
      </c>
      <c r="AR54" s="376">
        <v>-54</v>
      </c>
    </row>
    <row r="55" spans="1:44" x14ac:dyDescent="0.15">
      <c r="A55" s="297"/>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354" t="s">
        <v>553</v>
      </c>
      <c r="AL55" s="355"/>
      <c r="AM55" s="363">
        <v>2754362</v>
      </c>
      <c r="AN55" s="364">
        <v>56039</v>
      </c>
      <c r="AO55" s="365">
        <v>23.6</v>
      </c>
      <c r="AP55" s="366">
        <v>83280</v>
      </c>
      <c r="AQ55" s="367">
        <v>-2.5</v>
      </c>
      <c r="AR55" s="368">
        <v>26.1</v>
      </c>
    </row>
    <row r="56" spans="1:44" x14ac:dyDescent="0.15">
      <c r="A56" s="297"/>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369"/>
      <c r="AL56" s="370" t="s">
        <v>551</v>
      </c>
      <c r="AM56" s="371">
        <v>714865</v>
      </c>
      <c r="AN56" s="372">
        <v>14544</v>
      </c>
      <c r="AO56" s="373">
        <v>-23.4</v>
      </c>
      <c r="AP56" s="374">
        <v>43123</v>
      </c>
      <c r="AQ56" s="375">
        <v>-2.8</v>
      </c>
      <c r="AR56" s="376">
        <v>-20.6</v>
      </c>
    </row>
    <row r="57" spans="1:44" x14ac:dyDescent="0.15">
      <c r="A57" s="297"/>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354" t="s">
        <v>554</v>
      </c>
      <c r="AL57" s="355"/>
      <c r="AM57" s="363">
        <v>1809261</v>
      </c>
      <c r="AN57" s="364">
        <v>36672</v>
      </c>
      <c r="AO57" s="365">
        <v>-34.6</v>
      </c>
      <c r="AP57" s="366">
        <v>88968</v>
      </c>
      <c r="AQ57" s="367">
        <v>6.8</v>
      </c>
      <c r="AR57" s="368">
        <v>-41.4</v>
      </c>
    </row>
    <row r="58" spans="1:44" x14ac:dyDescent="0.15">
      <c r="A58" s="297"/>
      <c r="B58" s="293"/>
      <c r="C58" s="293"/>
      <c r="D58" s="293"/>
      <c r="E58" s="293"/>
      <c r="F58" s="293"/>
      <c r="G58" s="293"/>
      <c r="H58" s="293"/>
      <c r="I58" s="293"/>
      <c r="J58" s="293"/>
      <c r="K58" s="293"/>
      <c r="L58" s="293"/>
      <c r="M58" s="293"/>
      <c r="N58" s="293"/>
      <c r="O58" s="293"/>
      <c r="P58" s="293"/>
      <c r="Q58" s="293"/>
      <c r="R58" s="293"/>
      <c r="S58" s="293"/>
      <c r="T58" s="293"/>
      <c r="U58" s="293"/>
      <c r="V58" s="293"/>
      <c r="W58" s="293"/>
      <c r="X58" s="293"/>
      <c r="Y58" s="293"/>
      <c r="Z58" s="293"/>
      <c r="AA58" s="293"/>
      <c r="AB58" s="293"/>
      <c r="AC58" s="293"/>
      <c r="AD58" s="293"/>
      <c r="AE58" s="293"/>
      <c r="AF58" s="293"/>
      <c r="AG58" s="293"/>
      <c r="AH58" s="293"/>
      <c r="AI58" s="293"/>
      <c r="AJ58" s="293"/>
      <c r="AK58" s="369"/>
      <c r="AL58" s="370" t="s">
        <v>551</v>
      </c>
      <c r="AM58" s="371">
        <v>669491</v>
      </c>
      <c r="AN58" s="372">
        <v>13570</v>
      </c>
      <c r="AO58" s="373">
        <v>-6.7</v>
      </c>
      <c r="AP58" s="374">
        <v>45482</v>
      </c>
      <c r="AQ58" s="375">
        <v>5.5</v>
      </c>
      <c r="AR58" s="376">
        <v>-12.2</v>
      </c>
    </row>
    <row r="59" spans="1:44" x14ac:dyDescent="0.15">
      <c r="A59" s="297"/>
      <c r="B59" s="293"/>
      <c r="C59" s="293"/>
      <c r="D59" s="293"/>
      <c r="E59" s="293"/>
      <c r="F59" s="293"/>
      <c r="G59" s="293"/>
      <c r="H59" s="293"/>
      <c r="I59" s="293"/>
      <c r="J59" s="293"/>
      <c r="K59" s="293"/>
      <c r="L59" s="293"/>
      <c r="M59" s="293"/>
      <c r="N59" s="293"/>
      <c r="O59" s="293"/>
      <c r="P59" s="293"/>
      <c r="Q59" s="293"/>
      <c r="R59" s="293"/>
      <c r="S59" s="293"/>
      <c r="T59" s="293"/>
      <c r="U59" s="293"/>
      <c r="V59" s="293"/>
      <c r="W59" s="293"/>
      <c r="X59" s="293"/>
      <c r="Y59" s="293"/>
      <c r="Z59" s="293"/>
      <c r="AA59" s="293"/>
      <c r="AB59" s="293"/>
      <c r="AC59" s="293"/>
      <c r="AD59" s="293"/>
      <c r="AE59" s="293"/>
      <c r="AF59" s="293"/>
      <c r="AG59" s="293"/>
      <c r="AH59" s="293"/>
      <c r="AI59" s="293"/>
      <c r="AJ59" s="293"/>
      <c r="AK59" s="354" t="s">
        <v>555</v>
      </c>
      <c r="AL59" s="355"/>
      <c r="AM59" s="363">
        <v>2718516</v>
      </c>
      <c r="AN59" s="364">
        <v>55123</v>
      </c>
      <c r="AO59" s="365">
        <v>50.3</v>
      </c>
      <c r="AP59" s="366">
        <v>85173</v>
      </c>
      <c r="AQ59" s="367">
        <v>-4.3</v>
      </c>
      <c r="AR59" s="368">
        <v>54.6</v>
      </c>
    </row>
    <row r="60" spans="1:44" x14ac:dyDescent="0.15">
      <c r="A60" s="297"/>
      <c r="B60" s="293"/>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3"/>
      <c r="AA60" s="293"/>
      <c r="AB60" s="293"/>
      <c r="AC60" s="293"/>
      <c r="AD60" s="293"/>
      <c r="AE60" s="293"/>
      <c r="AF60" s="293"/>
      <c r="AG60" s="293"/>
      <c r="AH60" s="293"/>
      <c r="AI60" s="293"/>
      <c r="AJ60" s="293"/>
      <c r="AK60" s="369"/>
      <c r="AL60" s="370" t="s">
        <v>551</v>
      </c>
      <c r="AM60" s="371">
        <v>914601</v>
      </c>
      <c r="AN60" s="372">
        <v>18545</v>
      </c>
      <c r="AO60" s="373">
        <v>36.700000000000003</v>
      </c>
      <c r="AP60" s="374">
        <v>43913</v>
      </c>
      <c r="AQ60" s="375">
        <v>-3.4</v>
      </c>
      <c r="AR60" s="376">
        <v>40.1</v>
      </c>
    </row>
    <row r="61" spans="1:44" x14ac:dyDescent="0.15">
      <c r="A61" s="297"/>
      <c r="B61" s="293"/>
      <c r="C61" s="293"/>
      <c r="D61" s="293"/>
      <c r="E61" s="293"/>
      <c r="F61" s="293"/>
      <c r="G61" s="293"/>
      <c r="H61" s="293"/>
      <c r="I61" s="293"/>
      <c r="J61" s="293"/>
      <c r="K61" s="293"/>
      <c r="L61" s="293"/>
      <c r="M61" s="293"/>
      <c r="N61" s="293"/>
      <c r="O61" s="293"/>
      <c r="P61" s="293"/>
      <c r="Q61" s="293"/>
      <c r="R61" s="293"/>
      <c r="S61" s="293"/>
      <c r="T61" s="293"/>
      <c r="U61" s="293"/>
      <c r="V61" s="293"/>
      <c r="W61" s="293"/>
      <c r="X61" s="293"/>
      <c r="Y61" s="293"/>
      <c r="Z61" s="293"/>
      <c r="AA61" s="293"/>
      <c r="AB61" s="293"/>
      <c r="AC61" s="293"/>
      <c r="AD61" s="293"/>
      <c r="AE61" s="293"/>
      <c r="AF61" s="293"/>
      <c r="AG61" s="293"/>
      <c r="AH61" s="293"/>
      <c r="AI61" s="293"/>
      <c r="AJ61" s="293"/>
      <c r="AK61" s="354" t="s">
        <v>556</v>
      </c>
      <c r="AL61" s="377"/>
      <c r="AM61" s="378">
        <v>2639437</v>
      </c>
      <c r="AN61" s="379">
        <v>53639</v>
      </c>
      <c r="AO61" s="380">
        <v>17.8</v>
      </c>
      <c r="AP61" s="381">
        <v>89899</v>
      </c>
      <c r="AQ61" s="382">
        <v>-0.5</v>
      </c>
      <c r="AR61" s="368">
        <v>18.3</v>
      </c>
    </row>
    <row r="62" spans="1:44" x14ac:dyDescent="0.15">
      <c r="A62" s="297"/>
      <c r="B62" s="293"/>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293"/>
      <c r="AC62" s="293"/>
      <c r="AD62" s="293"/>
      <c r="AE62" s="293"/>
      <c r="AF62" s="293"/>
      <c r="AG62" s="293"/>
      <c r="AH62" s="293"/>
      <c r="AI62" s="293"/>
      <c r="AJ62" s="293"/>
      <c r="AK62" s="369"/>
      <c r="AL62" s="370" t="s">
        <v>551</v>
      </c>
      <c r="AM62" s="371">
        <v>1076724</v>
      </c>
      <c r="AN62" s="372">
        <v>21885</v>
      </c>
      <c r="AO62" s="373">
        <v>12.8</v>
      </c>
      <c r="AP62" s="374">
        <v>44488</v>
      </c>
      <c r="AQ62" s="375">
        <v>3.5</v>
      </c>
      <c r="AR62" s="376">
        <v>9.3000000000000007</v>
      </c>
    </row>
    <row r="63" spans="1:44" x14ac:dyDescent="0.15">
      <c r="A63" s="297"/>
      <c r="B63" s="293"/>
      <c r="C63" s="293"/>
      <c r="D63" s="293"/>
      <c r="E63" s="293"/>
      <c r="F63" s="293"/>
      <c r="G63" s="293"/>
      <c r="H63" s="293"/>
      <c r="I63" s="293"/>
      <c r="J63" s="293"/>
      <c r="K63" s="293"/>
      <c r="L63" s="293"/>
      <c r="M63" s="293"/>
      <c r="N63" s="293"/>
      <c r="O63" s="293"/>
      <c r="P63" s="293"/>
      <c r="Q63" s="293"/>
      <c r="R63" s="293"/>
      <c r="S63" s="293"/>
      <c r="T63" s="293"/>
      <c r="U63" s="293"/>
      <c r="V63" s="293"/>
      <c r="W63" s="293"/>
      <c r="X63" s="293"/>
      <c r="Y63" s="293"/>
      <c r="Z63" s="293"/>
      <c r="AA63" s="293"/>
      <c r="AB63" s="293"/>
      <c r="AC63" s="293"/>
      <c r="AD63" s="293"/>
      <c r="AE63" s="293"/>
      <c r="AF63" s="293"/>
      <c r="AG63" s="293"/>
      <c r="AH63" s="293"/>
      <c r="AI63" s="293"/>
      <c r="AJ63" s="293"/>
      <c r="AK63" s="293"/>
      <c r="AL63" s="293"/>
      <c r="AM63" s="293"/>
      <c r="AN63" s="293"/>
      <c r="AO63" s="293"/>
      <c r="AP63" s="293"/>
      <c r="AQ63" s="293"/>
      <c r="AR63" s="293"/>
    </row>
    <row r="64" spans="1:44" x14ac:dyDescent="0.15">
      <c r="A64" s="297"/>
      <c r="B64" s="293"/>
      <c r="C64" s="293"/>
      <c r="D64" s="293"/>
      <c r="E64" s="293"/>
      <c r="F64" s="293"/>
      <c r="G64" s="293"/>
      <c r="H64" s="293"/>
      <c r="I64" s="293"/>
      <c r="J64" s="293"/>
      <c r="K64" s="293"/>
      <c r="L64" s="293"/>
      <c r="M64" s="293"/>
      <c r="N64" s="293"/>
      <c r="O64" s="293"/>
      <c r="P64" s="293"/>
      <c r="Q64" s="293"/>
      <c r="R64" s="293"/>
      <c r="S64" s="293"/>
      <c r="T64" s="293"/>
      <c r="U64" s="293"/>
      <c r="V64" s="293"/>
      <c r="W64" s="293"/>
      <c r="X64" s="293"/>
      <c r="Y64" s="293"/>
      <c r="Z64" s="293"/>
      <c r="AA64" s="293"/>
      <c r="AB64" s="293"/>
      <c r="AC64" s="293"/>
      <c r="AD64" s="293"/>
      <c r="AE64" s="293"/>
      <c r="AF64" s="293"/>
      <c r="AG64" s="293"/>
      <c r="AH64" s="293"/>
      <c r="AI64" s="293"/>
      <c r="AJ64" s="293"/>
      <c r="AK64" s="293"/>
      <c r="AL64" s="293"/>
      <c r="AM64" s="293"/>
      <c r="AN64" s="293"/>
      <c r="AO64" s="293"/>
      <c r="AP64" s="293"/>
      <c r="AQ64" s="293"/>
      <c r="AR64" s="293"/>
    </row>
    <row r="65" spans="1:46" x14ac:dyDescent="0.15">
      <c r="A65" s="297"/>
      <c r="B65" s="293"/>
      <c r="C65" s="293"/>
      <c r="D65" s="293"/>
      <c r="E65" s="293"/>
      <c r="F65" s="293"/>
      <c r="G65" s="293"/>
      <c r="H65" s="293"/>
      <c r="I65" s="293"/>
      <c r="J65" s="293"/>
      <c r="K65" s="293"/>
      <c r="L65" s="293"/>
      <c r="M65" s="293"/>
      <c r="N65" s="293"/>
      <c r="O65" s="293"/>
      <c r="P65" s="293"/>
      <c r="Q65" s="293"/>
      <c r="R65" s="293"/>
      <c r="S65" s="293"/>
      <c r="T65" s="293"/>
      <c r="U65" s="293"/>
      <c r="V65" s="293"/>
      <c r="W65" s="293"/>
      <c r="X65" s="293"/>
      <c r="Y65" s="293"/>
      <c r="Z65" s="293"/>
      <c r="AA65" s="293"/>
      <c r="AB65" s="293"/>
      <c r="AC65" s="293"/>
      <c r="AD65" s="293"/>
      <c r="AE65" s="293"/>
      <c r="AF65" s="293"/>
      <c r="AG65" s="293"/>
      <c r="AH65" s="293"/>
      <c r="AI65" s="293"/>
      <c r="AJ65" s="293"/>
      <c r="AK65" s="293"/>
      <c r="AL65" s="293"/>
      <c r="AM65" s="293"/>
      <c r="AN65" s="293"/>
      <c r="AO65" s="293"/>
      <c r="AP65" s="293"/>
      <c r="AQ65" s="293"/>
      <c r="AR65" s="293"/>
    </row>
    <row r="66" spans="1:46" x14ac:dyDescent="0.15">
      <c r="A66" s="383"/>
      <c r="B66" s="350"/>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c r="AL66" s="350"/>
      <c r="AM66" s="350"/>
      <c r="AN66" s="350"/>
      <c r="AO66" s="350"/>
      <c r="AP66" s="350"/>
      <c r="AQ66" s="350"/>
      <c r="AR66" s="350"/>
      <c r="AS66" s="384"/>
    </row>
    <row r="67" spans="1:46" ht="13.5" hidden="1" customHeight="1" x14ac:dyDescent="0.15">
      <c r="AK67" s="293"/>
      <c r="AL67" s="293"/>
      <c r="AM67" s="293"/>
      <c r="AN67" s="293"/>
      <c r="AO67" s="293"/>
      <c r="AP67" s="293"/>
      <c r="AQ67" s="293"/>
      <c r="AR67" s="293"/>
      <c r="AS67" s="293"/>
      <c r="AT67" s="293"/>
    </row>
    <row r="68" spans="1:46" ht="13.5" hidden="1" customHeight="1" x14ac:dyDescent="0.15">
      <c r="AK68" s="293"/>
      <c r="AL68" s="293"/>
      <c r="AM68" s="293"/>
      <c r="AN68" s="293"/>
      <c r="AO68" s="293"/>
      <c r="AP68" s="293"/>
      <c r="AQ68" s="293"/>
      <c r="AR68" s="293"/>
    </row>
    <row r="69" spans="1:46" ht="13.5" hidden="1" customHeight="1" x14ac:dyDescent="0.15">
      <c r="AK69" s="293"/>
      <c r="AL69" s="293"/>
      <c r="AM69" s="293"/>
      <c r="AN69" s="293"/>
      <c r="AO69" s="293"/>
      <c r="AP69" s="293"/>
      <c r="AQ69" s="293"/>
      <c r="AR69" s="293"/>
    </row>
    <row r="70" spans="1:46" hidden="1" x14ac:dyDescent="0.15">
      <c r="AK70" s="293"/>
      <c r="AL70" s="293"/>
      <c r="AM70" s="293"/>
      <c r="AN70" s="293"/>
      <c r="AO70" s="293"/>
      <c r="AP70" s="293"/>
      <c r="AQ70" s="293"/>
      <c r="AR70" s="293"/>
    </row>
    <row r="71" spans="1:46" hidden="1" x14ac:dyDescent="0.15">
      <c r="AK71" s="293"/>
      <c r="AL71" s="293"/>
      <c r="AM71" s="293"/>
      <c r="AN71" s="293"/>
      <c r="AO71" s="293"/>
      <c r="AP71" s="293"/>
      <c r="AQ71" s="293"/>
      <c r="AR71" s="293"/>
    </row>
    <row r="72" spans="1:46" hidden="1" x14ac:dyDescent="0.15">
      <c r="AK72" s="293"/>
      <c r="AL72" s="293"/>
      <c r="AM72" s="293"/>
      <c r="AN72" s="293"/>
      <c r="AO72" s="293"/>
      <c r="AP72" s="293"/>
      <c r="AQ72" s="293"/>
      <c r="AR72" s="293"/>
    </row>
    <row r="73" spans="1:46" hidden="1" x14ac:dyDescent="0.15">
      <c r="AK73" s="293"/>
      <c r="AL73" s="293"/>
      <c r="AM73" s="293"/>
      <c r="AN73" s="293"/>
      <c r="AO73" s="293"/>
      <c r="AP73" s="293"/>
      <c r="AQ73" s="293"/>
      <c r="AR73" s="293"/>
    </row>
    <row r="74" spans="1:46" hidden="1" x14ac:dyDescent="0.15"/>
  </sheetData>
  <sheetProtection algorithmName="SHA-512" hashValue="BpZi2QLBk8vefSXK3aKyelokj4ksjEFvintHSOIZGTjX4kzMi8MpnYiVw+aIDTHM9So0R34v3XbymbtTchbFbg==" saltValue="FD6h9GcsvslVsNlUl/C4v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32"/>
  <sheetViews>
    <sheetView showGridLines="0" zoomScale="70" zoomScaleNormal="70" zoomScaleSheetLayoutView="55" workbookViewId="0"/>
  </sheetViews>
  <sheetFormatPr defaultColWidth="0" defaultRowHeight="13.5" customHeight="1" zeroHeight="1" x14ac:dyDescent="0.15"/>
  <cols>
    <col min="1" max="125" width="2.5" style="291" customWidth="1"/>
    <col min="126" max="16384" width="9" style="290" hidden="1"/>
  </cols>
  <sheetData>
    <row r="1" spans="2:125"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2:125" x14ac:dyDescent="0.15">
      <c r="B2" s="290"/>
      <c r="DG2" s="290"/>
    </row>
    <row r="3" spans="2:125" x14ac:dyDescent="0.15">
      <c r="C3" s="290"/>
      <c r="D3" s="290"/>
      <c r="E3" s="290"/>
      <c r="F3" s="290"/>
      <c r="G3" s="290"/>
      <c r="H3" s="290"/>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H3" s="290"/>
      <c r="DI3" s="290"/>
      <c r="DJ3" s="290"/>
      <c r="DK3" s="290"/>
      <c r="DL3" s="290"/>
      <c r="DM3" s="290"/>
      <c r="DN3" s="290"/>
      <c r="DO3" s="290"/>
      <c r="DP3" s="290"/>
      <c r="DQ3" s="290"/>
      <c r="DR3" s="290"/>
      <c r="DS3" s="290"/>
      <c r="DT3" s="290"/>
      <c r="DU3" s="290"/>
    </row>
    <row r="4" spans="2:125" x14ac:dyDescent="0.15"/>
    <row r="5" spans="2:125" x14ac:dyDescent="0.15"/>
    <row r="6" spans="2:125" x14ac:dyDescent="0.15"/>
    <row r="7" spans="2:125" x14ac:dyDescent="0.15"/>
    <row r="8" spans="2:125" x14ac:dyDescent="0.15"/>
    <row r="9" spans="2:125" x14ac:dyDescent="0.15">
      <c r="DU9" s="29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0"/>
    </row>
    <row r="18" spans="125:125" x14ac:dyDescent="0.15"/>
    <row r="19" spans="125:125" x14ac:dyDescent="0.15"/>
    <row r="20" spans="125:125" x14ac:dyDescent="0.15">
      <c r="DU20" s="290"/>
    </row>
    <row r="21" spans="125:125" x14ac:dyDescent="0.15">
      <c r="DU21" s="29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0"/>
    </row>
    <row r="29" spans="125:125" x14ac:dyDescent="0.15"/>
    <row r="30" spans="125:125" x14ac:dyDescent="0.15"/>
    <row r="31" spans="125:125" x14ac:dyDescent="0.15"/>
    <row r="32" spans="125:125" x14ac:dyDescent="0.15"/>
    <row r="33" spans="2:125" x14ac:dyDescent="0.15">
      <c r="B33" s="290"/>
      <c r="G33" s="290"/>
      <c r="I33" s="290"/>
    </row>
    <row r="34" spans="2:125" x14ac:dyDescent="0.15">
      <c r="C34" s="290"/>
      <c r="P34" s="290"/>
      <c r="DE34" s="290"/>
      <c r="DH34" s="290"/>
    </row>
    <row r="35" spans="2:125" x14ac:dyDescent="0.15">
      <c r="D35" s="290"/>
      <c r="E35" s="290"/>
      <c r="DG35" s="290"/>
      <c r="DJ35" s="290"/>
      <c r="DP35" s="290"/>
      <c r="DQ35" s="290"/>
      <c r="DR35" s="290"/>
      <c r="DS35" s="290"/>
      <c r="DT35" s="290"/>
      <c r="DU35" s="290"/>
    </row>
    <row r="36" spans="2:125" x14ac:dyDescent="0.15">
      <c r="F36" s="290"/>
      <c r="H36" s="290"/>
      <c r="J36" s="290"/>
      <c r="K36" s="290"/>
      <c r="L36" s="290"/>
      <c r="M36" s="290"/>
      <c r="N36" s="290"/>
      <c r="O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290"/>
      <c r="AM36" s="290"/>
      <c r="AN36" s="290"/>
      <c r="AO36" s="290"/>
      <c r="AP36" s="290"/>
      <c r="AQ36" s="290"/>
      <c r="AR36" s="290"/>
      <c r="AS36" s="290"/>
      <c r="AT36" s="290"/>
      <c r="AU36" s="290"/>
      <c r="AV36" s="290"/>
      <c r="AW36" s="290"/>
      <c r="AX36" s="290"/>
      <c r="AY36" s="290"/>
      <c r="AZ36" s="290"/>
      <c r="BA36" s="290"/>
      <c r="BB36" s="290"/>
      <c r="BC36" s="290"/>
      <c r="BD36" s="290"/>
      <c r="BE36" s="290"/>
      <c r="BF36" s="290"/>
      <c r="BG36" s="290"/>
      <c r="BH36" s="290"/>
      <c r="BI36" s="290"/>
      <c r="BJ36" s="290"/>
      <c r="BK36" s="290"/>
      <c r="BL36" s="290"/>
      <c r="BM36" s="290"/>
      <c r="BN36" s="290"/>
      <c r="BO36" s="290"/>
      <c r="BP36" s="290"/>
      <c r="BQ36" s="290"/>
      <c r="BR36" s="290"/>
      <c r="BS36" s="290"/>
      <c r="BT36" s="290"/>
      <c r="BU36" s="290"/>
      <c r="BV36" s="290"/>
      <c r="BW36" s="290"/>
      <c r="BX36" s="290"/>
      <c r="BY36" s="290"/>
      <c r="BZ36" s="290"/>
      <c r="CA36" s="290"/>
      <c r="CB36" s="290"/>
      <c r="CC36" s="290"/>
      <c r="CD36" s="290"/>
      <c r="CE36" s="290"/>
      <c r="CF36" s="290"/>
      <c r="CG36" s="290"/>
      <c r="CH36" s="290"/>
      <c r="CI36" s="290"/>
      <c r="CJ36" s="290"/>
      <c r="CK36" s="290"/>
      <c r="CL36" s="290"/>
      <c r="CM36" s="290"/>
      <c r="CN36" s="290"/>
      <c r="CO36" s="290"/>
      <c r="CP36" s="290"/>
      <c r="CQ36" s="290"/>
      <c r="CR36" s="290"/>
      <c r="CS36" s="290"/>
      <c r="CT36" s="290"/>
      <c r="CU36" s="290"/>
      <c r="CV36" s="290"/>
      <c r="CW36" s="290"/>
      <c r="CX36" s="290"/>
      <c r="CY36" s="290"/>
      <c r="CZ36" s="290"/>
      <c r="DA36" s="290"/>
      <c r="DB36" s="290"/>
      <c r="DC36" s="290"/>
      <c r="DD36" s="290"/>
      <c r="DF36" s="290"/>
      <c r="DI36" s="290"/>
      <c r="DK36" s="290"/>
      <c r="DL36" s="290"/>
      <c r="DM36" s="290"/>
      <c r="DN36" s="290"/>
      <c r="DO36" s="290"/>
      <c r="DP36" s="290"/>
      <c r="DQ36" s="290"/>
      <c r="DR36" s="290"/>
      <c r="DS36" s="290"/>
      <c r="DT36" s="290"/>
      <c r="DU36" s="290"/>
    </row>
    <row r="37" spans="2:125" x14ac:dyDescent="0.15">
      <c r="DU37" s="290"/>
    </row>
    <row r="38" spans="2:125" x14ac:dyDescent="0.15">
      <c r="DT38" s="290"/>
      <c r="DU38" s="290"/>
    </row>
    <row r="39" spans="2:125" x14ac:dyDescent="0.15"/>
    <row r="40" spans="2:125" x14ac:dyDescent="0.15">
      <c r="DH40" s="290"/>
    </row>
    <row r="41" spans="2:125" x14ac:dyDescent="0.15">
      <c r="DE41" s="290"/>
    </row>
    <row r="42" spans="2:125" x14ac:dyDescent="0.15">
      <c r="DG42" s="290"/>
      <c r="DJ42" s="290"/>
    </row>
    <row r="43" spans="2:125" x14ac:dyDescent="0.15">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F43" s="290"/>
      <c r="DI43" s="290"/>
      <c r="DK43" s="290"/>
      <c r="DL43" s="290"/>
      <c r="DM43" s="290"/>
      <c r="DN43" s="290"/>
      <c r="DO43" s="290"/>
      <c r="DP43" s="290"/>
      <c r="DQ43" s="290"/>
      <c r="DR43" s="290"/>
      <c r="DS43" s="290"/>
      <c r="DT43" s="290"/>
      <c r="DU43" s="290"/>
    </row>
    <row r="44" spans="2:125" x14ac:dyDescent="0.15">
      <c r="DU44" s="290"/>
    </row>
    <row r="45" spans="2:125" x14ac:dyDescent="0.15"/>
    <row r="46" spans="2:125" x14ac:dyDescent="0.15"/>
    <row r="47" spans="2:125" x14ac:dyDescent="0.15"/>
    <row r="48" spans="2:125" x14ac:dyDescent="0.15">
      <c r="DT48" s="290"/>
      <c r="DU48" s="290"/>
    </row>
    <row r="49" spans="120:125" x14ac:dyDescent="0.15">
      <c r="DU49" s="290"/>
    </row>
    <row r="50" spans="120:125" x14ac:dyDescent="0.15">
      <c r="DU50" s="290"/>
    </row>
    <row r="51" spans="120:125" x14ac:dyDescent="0.15">
      <c r="DP51" s="290"/>
      <c r="DQ51" s="290"/>
      <c r="DR51" s="290"/>
      <c r="DS51" s="290"/>
      <c r="DT51" s="290"/>
      <c r="DU51" s="290"/>
    </row>
    <row r="52" spans="120:125" x14ac:dyDescent="0.15"/>
    <row r="53" spans="120:125" x14ac:dyDescent="0.15"/>
    <row r="54" spans="120:125" x14ac:dyDescent="0.15">
      <c r="DU54" s="290"/>
    </row>
    <row r="55" spans="120:125" x14ac:dyDescent="0.15"/>
    <row r="56" spans="120:125" x14ac:dyDescent="0.15"/>
    <row r="57" spans="120:125" x14ac:dyDescent="0.15"/>
    <row r="58" spans="120:125" x14ac:dyDescent="0.15">
      <c r="DU58" s="290"/>
    </row>
    <row r="59" spans="120:125" x14ac:dyDescent="0.15"/>
    <row r="60" spans="120:125" x14ac:dyDescent="0.15"/>
    <row r="61" spans="120:125" x14ac:dyDescent="0.15"/>
    <row r="62" spans="120:125" x14ac:dyDescent="0.15"/>
    <row r="63" spans="120:125" x14ac:dyDescent="0.15">
      <c r="DU63" s="290"/>
    </row>
    <row r="64" spans="120:125" x14ac:dyDescent="0.15">
      <c r="DT64" s="290"/>
      <c r="DU64" s="290"/>
    </row>
    <row r="65" spans="123:125" x14ac:dyDescent="0.15"/>
    <row r="66" spans="123:125" x14ac:dyDescent="0.15"/>
    <row r="67" spans="123:125" x14ac:dyDescent="0.15"/>
    <row r="68" spans="123:125" x14ac:dyDescent="0.15"/>
    <row r="69" spans="123:125" x14ac:dyDescent="0.15">
      <c r="DS69" s="290"/>
      <c r="DT69" s="290"/>
      <c r="DU69" s="29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0"/>
    </row>
    <row r="83" spans="116:125" x14ac:dyDescent="0.15">
      <c r="DM83" s="290"/>
      <c r="DN83" s="290"/>
      <c r="DO83" s="290"/>
      <c r="DP83" s="290"/>
      <c r="DQ83" s="290"/>
      <c r="DR83" s="290"/>
      <c r="DS83" s="290"/>
      <c r="DT83" s="290"/>
      <c r="DU83" s="290"/>
    </row>
    <row r="84" spans="116:125" x14ac:dyDescent="0.15"/>
    <row r="85" spans="116:125" x14ac:dyDescent="0.15"/>
    <row r="86" spans="116:125" x14ac:dyDescent="0.15"/>
    <row r="87" spans="116:125" x14ac:dyDescent="0.15"/>
    <row r="88" spans="116:125" x14ac:dyDescent="0.15">
      <c r="DU88" s="29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0"/>
      <c r="DT94" s="290"/>
      <c r="DU94" s="290"/>
    </row>
    <row r="95" spans="116:125" ht="13.5" customHeight="1" x14ac:dyDescent="0.15">
      <c r="DU95" s="29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0"/>
    </row>
    <row r="102" spans="124:125" ht="13.5" customHeight="1" x14ac:dyDescent="0.15"/>
    <row r="103" spans="124:125" ht="13.5" customHeight="1" x14ac:dyDescent="0.15"/>
    <row r="104" spans="124:125" ht="13.5" customHeight="1" x14ac:dyDescent="0.15">
      <c r="DT104" s="290"/>
      <c r="DU104" s="29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0" t="s">
        <v>558</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290"/>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R6AHioj30qiIVMIayYDarfF31srr+gKTfsIowsYKnzlXjVokZOnipNeopCJtHfvT97ex20lFTxM/rrjq9MlSUg==" saltValue="NDajxRGHtedCcvtjoZfpY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32"/>
  <sheetViews>
    <sheetView showGridLines="0" zoomScale="85" zoomScaleNormal="85" zoomScaleSheetLayoutView="55" workbookViewId="0"/>
  </sheetViews>
  <sheetFormatPr defaultColWidth="0" defaultRowHeight="13.5" customHeight="1" zeroHeight="1" x14ac:dyDescent="0.15"/>
  <cols>
    <col min="1" max="125" width="2.5" style="291" customWidth="1"/>
    <col min="126" max="142" width="0" style="290" hidden="1" customWidth="1"/>
    <col min="143" max="16384" width="9" style="290" hidden="1"/>
  </cols>
  <sheetData>
    <row r="1" spans="1:125" ht="13.5" customHeight="1"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1:125" x14ac:dyDescent="0.15">
      <c r="B2" s="290"/>
      <c r="T2" s="290"/>
    </row>
    <row r="3" spans="1:125"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G3" s="290"/>
      <c r="DH3" s="290"/>
      <c r="DI3" s="290"/>
      <c r="DJ3" s="290"/>
      <c r="DK3" s="290"/>
      <c r="DL3" s="290"/>
      <c r="DM3" s="290"/>
      <c r="DN3" s="290"/>
      <c r="DO3" s="290"/>
      <c r="DP3" s="290"/>
      <c r="DQ3" s="290"/>
      <c r="DR3" s="290"/>
      <c r="DS3" s="290"/>
      <c r="DT3" s="290"/>
      <c r="DU3" s="29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0"/>
      <c r="G33" s="290"/>
      <c r="I33" s="290"/>
    </row>
    <row r="34" spans="2:125" x14ac:dyDescent="0.15">
      <c r="C34" s="290"/>
      <c r="P34" s="290"/>
      <c r="R34" s="290"/>
      <c r="U34" s="290"/>
    </row>
    <row r="35" spans="2:125" x14ac:dyDescent="0.15">
      <c r="D35" s="290"/>
      <c r="E35" s="290"/>
      <c r="T35" s="290"/>
      <c r="W35" s="290"/>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c r="BG35" s="290"/>
      <c r="BH35" s="290"/>
      <c r="BI35" s="290"/>
      <c r="BJ35" s="290"/>
      <c r="BK35" s="290"/>
      <c r="BL35" s="290"/>
      <c r="BM35" s="290"/>
      <c r="BN35" s="290"/>
      <c r="BO35" s="290"/>
      <c r="BP35" s="290"/>
      <c r="BQ35" s="290"/>
      <c r="BR35" s="290"/>
      <c r="BS35" s="290"/>
      <c r="BT35" s="290"/>
      <c r="BU35" s="290"/>
      <c r="BV35" s="290"/>
      <c r="BW35" s="290"/>
      <c r="BX35" s="290"/>
      <c r="BY35" s="290"/>
      <c r="BZ35" s="290"/>
      <c r="CA35" s="290"/>
      <c r="CB35" s="290"/>
      <c r="CC35" s="290"/>
      <c r="CD35" s="290"/>
      <c r="CE35" s="290"/>
      <c r="CF35" s="290"/>
      <c r="CG35" s="290"/>
      <c r="CH35" s="290"/>
      <c r="CI35" s="290"/>
      <c r="CJ35" s="290"/>
      <c r="CK35" s="290"/>
      <c r="CL35" s="290"/>
      <c r="CM35" s="290"/>
      <c r="CN35" s="290"/>
      <c r="CO35" s="290"/>
      <c r="CP35" s="290"/>
      <c r="CQ35" s="290"/>
      <c r="CR35" s="290"/>
      <c r="CS35" s="290"/>
      <c r="CT35" s="290"/>
      <c r="CU35" s="290"/>
      <c r="CV35" s="290"/>
      <c r="CW35" s="290"/>
      <c r="CX35" s="290"/>
      <c r="CY35" s="290"/>
      <c r="CZ35" s="290"/>
      <c r="DA35" s="290"/>
      <c r="DB35" s="290"/>
      <c r="DC35" s="290"/>
      <c r="DD35" s="290"/>
      <c r="DE35" s="290"/>
      <c r="DF35" s="290"/>
      <c r="DG35" s="290"/>
      <c r="DH35" s="290"/>
      <c r="DI35" s="290"/>
      <c r="DJ35" s="290"/>
      <c r="DK35" s="290"/>
      <c r="DL35" s="290"/>
      <c r="DM35" s="290"/>
      <c r="DN35" s="290"/>
      <c r="DO35" s="290"/>
      <c r="DP35" s="290"/>
      <c r="DQ35" s="290"/>
      <c r="DR35" s="290"/>
      <c r="DS35" s="290"/>
      <c r="DT35" s="290"/>
      <c r="DU35" s="290"/>
    </row>
    <row r="36" spans="2:125" x14ac:dyDescent="0.15">
      <c r="F36" s="290"/>
      <c r="H36" s="290"/>
      <c r="J36" s="290"/>
      <c r="K36" s="290"/>
      <c r="L36" s="290"/>
      <c r="M36" s="290"/>
      <c r="N36" s="290"/>
      <c r="O36" s="290"/>
      <c r="Q36" s="290"/>
      <c r="S36" s="290"/>
      <c r="V36" s="290"/>
    </row>
    <row r="37" spans="2:125" x14ac:dyDescent="0.15"/>
    <row r="38" spans="2:125" x14ac:dyDescent="0.15"/>
    <row r="39" spans="2:125" x14ac:dyDescent="0.15"/>
    <row r="40" spans="2:125" x14ac:dyDescent="0.15">
      <c r="U40" s="290"/>
    </row>
    <row r="41" spans="2:125" x14ac:dyDescent="0.15">
      <c r="R41" s="290"/>
    </row>
    <row r="42" spans="2:125" x14ac:dyDescent="0.15">
      <c r="T42" s="290"/>
      <c r="W42" s="290"/>
      <c r="X42" s="290"/>
      <c r="Y42" s="290"/>
      <c r="Z42" s="290"/>
      <c r="AA42" s="290"/>
      <c r="AB42" s="290"/>
      <c r="AC42" s="290"/>
      <c r="AD42" s="290"/>
      <c r="AE42" s="290"/>
      <c r="AF42" s="290"/>
      <c r="AG42" s="290"/>
      <c r="AH42" s="290"/>
      <c r="AI42" s="290"/>
      <c r="AJ42" s="290"/>
      <c r="AK42" s="290"/>
      <c r="AL42" s="290"/>
      <c r="AM42" s="290"/>
      <c r="AN42" s="290"/>
      <c r="AO42" s="290"/>
      <c r="AP42" s="290"/>
      <c r="AQ42" s="290"/>
      <c r="AR42" s="290"/>
      <c r="AS42" s="290"/>
      <c r="AT42" s="290"/>
      <c r="AU42" s="290"/>
      <c r="AV42" s="290"/>
      <c r="AW42" s="290"/>
      <c r="AX42" s="290"/>
      <c r="AY42" s="290"/>
      <c r="AZ42" s="290"/>
      <c r="BA42" s="290"/>
      <c r="BB42" s="290"/>
      <c r="BC42" s="290"/>
      <c r="BD42" s="290"/>
      <c r="BE42" s="290"/>
      <c r="BF42" s="290"/>
      <c r="BG42" s="290"/>
      <c r="BH42" s="290"/>
      <c r="BI42" s="290"/>
      <c r="BJ42" s="290"/>
      <c r="BK42" s="290"/>
      <c r="BL42" s="290"/>
      <c r="BM42" s="290"/>
      <c r="BN42" s="290"/>
      <c r="BO42" s="290"/>
      <c r="BP42" s="290"/>
      <c r="BQ42" s="290"/>
      <c r="BR42" s="290"/>
      <c r="BS42" s="290"/>
      <c r="BT42" s="290"/>
      <c r="BU42" s="290"/>
      <c r="BV42" s="290"/>
      <c r="BW42" s="290"/>
      <c r="BX42" s="290"/>
      <c r="BY42" s="290"/>
      <c r="BZ42" s="290"/>
      <c r="CA42" s="290"/>
      <c r="CB42" s="290"/>
      <c r="CC42" s="290"/>
      <c r="CD42" s="290"/>
      <c r="CE42" s="290"/>
      <c r="CF42" s="290"/>
      <c r="CG42" s="290"/>
      <c r="CH42" s="290"/>
      <c r="CI42" s="290"/>
      <c r="CJ42" s="290"/>
      <c r="CK42" s="290"/>
      <c r="CL42" s="290"/>
      <c r="CM42" s="290"/>
      <c r="CN42" s="290"/>
      <c r="CO42" s="290"/>
      <c r="CP42" s="290"/>
      <c r="CQ42" s="290"/>
      <c r="CR42" s="290"/>
      <c r="CS42" s="290"/>
      <c r="CT42" s="290"/>
      <c r="CU42" s="290"/>
      <c r="CV42" s="290"/>
      <c r="CW42" s="290"/>
      <c r="CX42" s="290"/>
      <c r="CY42" s="290"/>
      <c r="CZ42" s="290"/>
      <c r="DA42" s="290"/>
      <c r="DB42" s="290"/>
      <c r="DC42" s="290"/>
      <c r="DD42" s="290"/>
      <c r="DE42" s="290"/>
      <c r="DF42" s="290"/>
      <c r="DG42" s="290"/>
      <c r="DH42" s="290"/>
      <c r="DI42" s="290"/>
      <c r="DJ42" s="290"/>
      <c r="DK42" s="290"/>
      <c r="DL42" s="290"/>
      <c r="DM42" s="290"/>
      <c r="DN42" s="290"/>
      <c r="DO42" s="290"/>
      <c r="DP42" s="290"/>
      <c r="DQ42" s="290"/>
      <c r="DR42" s="290"/>
      <c r="DS42" s="290"/>
      <c r="DT42" s="290"/>
      <c r="DU42" s="290"/>
    </row>
    <row r="43" spans="2:125" x14ac:dyDescent="0.15">
      <c r="Q43" s="290"/>
      <c r="S43" s="290"/>
      <c r="V43" s="29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1" t="s">
        <v>559</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kr2vfPaWhUqFlYDCmiqiamdJFAagRtOBM5Dd5hiUOqjJjGf6JBbQxkZ3yhIEkiq1ipLa3EWqUXu9Zdai7O5BvA==" saltValue="qpeBbJ9x0oW5zB+XtSoe6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3"/>
  <sheetViews>
    <sheetView showGridLines="0" zoomScale="70" zoomScaleNormal="7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560</v>
      </c>
      <c r="G46" s="8" t="s">
        <v>561</v>
      </c>
      <c r="H46" s="8" t="s">
        <v>562</v>
      </c>
      <c r="I46" s="8" t="s">
        <v>563</v>
      </c>
      <c r="J46" s="9" t="s">
        <v>564</v>
      </c>
    </row>
    <row r="47" spans="2:10" ht="57.75" customHeight="1" x14ac:dyDescent="0.15">
      <c r="B47" s="10"/>
      <c r="C47" s="1232" t="s">
        <v>3</v>
      </c>
      <c r="D47" s="1232"/>
      <c r="E47" s="1233"/>
      <c r="F47" s="11">
        <v>23.29</v>
      </c>
      <c r="G47" s="12">
        <v>23.96</v>
      </c>
      <c r="H47" s="12">
        <v>23.91</v>
      </c>
      <c r="I47" s="12">
        <v>23.86</v>
      </c>
      <c r="J47" s="13">
        <v>23.74</v>
      </c>
    </row>
    <row r="48" spans="2:10" ht="57.75" customHeight="1" x14ac:dyDescent="0.15">
      <c r="B48" s="14"/>
      <c r="C48" s="1234" t="s">
        <v>4</v>
      </c>
      <c r="D48" s="1234"/>
      <c r="E48" s="1235"/>
      <c r="F48" s="15">
        <v>6.55</v>
      </c>
      <c r="G48" s="16">
        <v>5.32</v>
      </c>
      <c r="H48" s="16">
        <v>3.03</v>
      </c>
      <c r="I48" s="16">
        <v>3.67</v>
      </c>
      <c r="J48" s="17">
        <v>5.6</v>
      </c>
    </row>
    <row r="49" spans="2:10" ht="57.75" customHeight="1" thickBot="1" x14ac:dyDescent="0.2">
      <c r="B49" s="18"/>
      <c r="C49" s="1236" t="s">
        <v>5</v>
      </c>
      <c r="D49" s="1236"/>
      <c r="E49" s="1237"/>
      <c r="F49" s="19">
        <v>0.67</v>
      </c>
      <c r="G49" s="20" t="s">
        <v>565</v>
      </c>
      <c r="H49" s="20" t="s">
        <v>566</v>
      </c>
      <c r="I49" s="20">
        <v>0.68</v>
      </c>
      <c r="J49" s="21">
        <v>1.98</v>
      </c>
    </row>
    <row r="50" spans="2:10" ht="13.5" customHeight="1" x14ac:dyDescent="0.15"/>
    <row r="51" spans="2:10" ht="13.5" hidden="1" customHeight="1" x14ac:dyDescent="0.15"/>
    <row r="52" spans="2:10" ht="13.5" hidden="1" customHeight="1" x14ac:dyDescent="0.15"/>
    <row r="53" spans="2:10" ht="13.5" hidden="1" customHeight="1" x14ac:dyDescent="0.15"/>
  </sheetData>
  <sheetProtection algorithmName="SHA-512" hashValue="pHJrNcM+h9tcICAyUM3MQ6tPvJSN4sX1RBglqqCNKkPNrC3yS+YsVc3pSWNkW2SzxH04RtrjtFWuW2srlXtcmg==" saltValue="OGewdyJ1n81cJPQTO2fq2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2020-08-21T08:18:24Z</cp:lastPrinted>
  <dcterms:created xsi:type="dcterms:W3CDTF">2020-02-10T05:50:03Z</dcterms:created>
  <dcterms:modified xsi:type="dcterms:W3CDTF">2020-08-21T08:20:25Z</dcterms:modified>
  <cp:category/>
</cp:coreProperties>
</file>